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:\GENERIC\CROWN ACCOUNTS\2022 - 2023 Fiscal Year\Updated Variance Report Templates\ICI\"/>
    </mc:Choice>
  </mc:AlternateContent>
  <xr:revisionPtr revIDLastSave="0" documentId="13_ncr:1_{BFE98876-D01F-40FD-A8B1-D3180496386D}" xr6:coauthVersionLast="47" xr6:coauthVersionMax="47" xr10:uidLastSave="{00000000-0000-0000-0000-000000000000}"/>
  <bookViews>
    <workbookView xWindow="-120" yWindow="-120" windowWidth="29040" windowHeight="15840" tabRatio="619" activeTab="4" xr2:uid="{00000000-000D-0000-FFFF-FFFF00000000}"/>
  </bookViews>
  <sheets>
    <sheet name="Variance" sheetId="29" r:id="rId1"/>
    <sheet name="Profit &amp; Loss" sheetId="8" r:id="rId2"/>
    <sheet name="Balance Sheet" sheetId="25" r:id="rId3"/>
    <sheet name="POBOCs, ROBOCs &amp; CAPEX" sheetId="7" r:id="rId4"/>
    <sheet name="UBW DATA - Budget" sheetId="30" r:id="rId5"/>
    <sheet name="UBW DATA - Posting GL" sheetId="26" r:id="rId6"/>
    <sheet name="UBW DATA - Transactions" sheetId="27" r:id="rId7"/>
    <sheet name="_control" sheetId="31" state="hidden" r:id="rId8"/>
    <sheet name="_accgrp" sheetId="32" state="hidden" r:id="rId9"/>
    <sheet name="_version" sheetId="33" state="hidden" r:id="rId10"/>
    <sheet name="_options" sheetId="34" state="hidden" r:id="rId11"/>
    <sheet name="_attvalue" sheetId="35" state="hidden" r:id="rId12"/>
    <sheet name="Accepted Values" sheetId="28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a28">_attvalue!$G$4:$G$1497</definedName>
    <definedName name="_b0">_attvalue!$B$4:$B$1497</definedName>
    <definedName name="_bf">_attvalue!$D$4:$D$1497</definedName>
    <definedName name="_c1">_attvalue!$A$4:$A$1497</definedName>
    <definedName name="_ck02">_attvalue!$F$4:$F$1497</definedName>
    <definedName name="_ck03">_attvalue!$E$4:$E$1497</definedName>
    <definedName name="_f0">_attvalue!$C$4:$C$1497</definedName>
    <definedName name="_xlnm._FilterDatabase" localSheetId="2" hidden="1">'Balance Sheet'!$I$1:$I$103</definedName>
    <definedName name="_xlnm._FilterDatabase" localSheetId="1" hidden="1">'Profit &amp; Loss'!$K$1:$K$124</definedName>
    <definedName name="acclist">_accgrp!$A$6:$A$353</definedName>
    <definedName name="_xlnm.Print_Area" localSheetId="3">'POBOCs, ROBOCs &amp; CAPEX'!$A$1:$H$39</definedName>
    <definedName name="_xlnm.Print_Area" localSheetId="1">'Profit &amp; Loss'!$A$1:$O$120</definedName>
    <definedName name="_xlnm.Print_Area" localSheetId="0">Variance!$A$1:$H$35</definedName>
    <definedName name="versionlist">_version!$A$1:$A$8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" i="30" l="1"/>
  <c r="I55" i="25"/>
  <c r="I56" i="25" l="1"/>
  <c r="I86" i="25" l="1"/>
  <c r="H55" i="25" l="1"/>
  <c r="I26" i="25" l="1"/>
  <c r="I10" i="25"/>
  <c r="E32" i="7" l="1"/>
  <c r="J96" i="25" l="1"/>
  <c r="J54" i="25"/>
  <c r="J36" i="25"/>
  <c r="I102" i="25" l="1"/>
  <c r="I103" i="25" s="1"/>
  <c r="K80" i="8" l="1"/>
  <c r="K50" i="8"/>
  <c r="K39" i="8"/>
  <c r="K17" i="8"/>
  <c r="K11" i="8"/>
  <c r="K8" i="8"/>
  <c r="AG101" i="30"/>
  <c r="AI101" i="30"/>
  <c r="AJ101" i="30"/>
  <c r="AK101" i="30"/>
  <c r="AL101" i="30"/>
  <c r="AM101" i="30"/>
  <c r="AN101" i="30"/>
  <c r="AO101" i="30"/>
  <c r="AP101" i="30"/>
  <c r="AQ101" i="30"/>
  <c r="AR101" i="30"/>
  <c r="AS101" i="30"/>
  <c r="AT101" i="30"/>
  <c r="K18" i="8" l="1"/>
  <c r="AU101" i="30"/>
  <c r="B2" i="7"/>
  <c r="F31" i="7" l="1"/>
  <c r="G31" i="7" s="1"/>
  <c r="E18" i="7"/>
  <c r="F17" i="7"/>
  <c r="G17" i="7" s="1"/>
  <c r="F16" i="7"/>
  <c r="G16" i="7" s="1"/>
  <c r="F15" i="7"/>
  <c r="G15" i="7" s="1"/>
  <c r="D18" i="7"/>
  <c r="F18" i="7" s="1"/>
  <c r="G18" i="7" s="1"/>
  <c r="E11" i="7"/>
  <c r="F10" i="7"/>
  <c r="G10" i="7" s="1"/>
  <c r="F9" i="7"/>
  <c r="G9" i="7" s="1"/>
  <c r="B1" i="7"/>
  <c r="F14" i="7" l="1"/>
  <c r="G14" i="7" s="1"/>
  <c r="I31" i="25" l="1"/>
  <c r="I32" i="25" s="1"/>
  <c r="I57" i="25" s="1"/>
  <c r="J47" i="25" l="1"/>
  <c r="J46" i="25"/>
  <c r="J48" i="25"/>
  <c r="AK87" i="30" l="1"/>
  <c r="AI14" i="30"/>
  <c r="AI15" i="30"/>
  <c r="AI41" i="30"/>
  <c r="AI92" i="30"/>
  <c r="AJ93" i="30"/>
  <c r="AI94" i="30"/>
  <c r="AI96" i="30"/>
  <c r="AI98" i="30"/>
  <c r="AI99" i="30"/>
  <c r="AI100" i="30"/>
  <c r="AJ89" i="30"/>
  <c r="AJ90" i="30"/>
  <c r="AJ91" i="30"/>
  <c r="AJ58" i="30"/>
  <c r="AK62" i="30"/>
  <c r="AJ47" i="30"/>
  <c r="AI38" i="30"/>
  <c r="AI97" i="30"/>
  <c r="AI95" i="30"/>
  <c r="AJ9" i="30"/>
  <c r="AK9" i="30" s="1"/>
  <c r="AL9" i="30" s="1"/>
  <c r="AM9" i="30" s="1"/>
  <c r="AN9" i="30" s="1"/>
  <c r="AG86" i="30"/>
  <c r="AG85" i="30"/>
  <c r="AG84" i="30"/>
  <c r="AG83" i="30"/>
  <c r="AG82" i="30"/>
  <c r="AG81" i="30"/>
  <c r="AG80" i="30"/>
  <c r="AG79" i="30"/>
  <c r="AG78" i="30"/>
  <c r="AG77" i="30"/>
  <c r="AG76" i="30"/>
  <c r="AG75" i="30"/>
  <c r="AG74" i="30"/>
  <c r="AG73" i="30"/>
  <c r="AG72" i="30"/>
  <c r="AG71" i="30"/>
  <c r="AG70" i="30"/>
  <c r="AG69" i="30"/>
  <c r="AG68" i="30"/>
  <c r="AG67" i="30"/>
  <c r="AG66" i="30"/>
  <c r="AG65" i="30"/>
  <c r="AG57" i="30"/>
  <c r="AG55" i="30"/>
  <c r="AG46" i="30"/>
  <c r="AG45" i="30"/>
  <c r="AG44" i="30"/>
  <c r="AG43" i="30"/>
  <c r="AG42" i="30"/>
  <c r="AG36" i="30"/>
  <c r="AG35" i="30"/>
  <c r="AG34" i="30"/>
  <c r="AG33" i="30"/>
  <c r="AG32" i="30"/>
  <c r="AG31" i="30"/>
  <c r="AG30" i="30"/>
  <c r="AG29" i="30"/>
  <c r="AG28" i="30"/>
  <c r="AG27" i="30"/>
  <c r="AG26" i="30"/>
  <c r="AG25" i="30"/>
  <c r="AG24" i="30"/>
  <c r="AG23" i="30"/>
  <c r="AG22" i="30"/>
  <c r="AG21" i="30"/>
  <c r="AG20" i="30"/>
  <c r="AG19" i="30"/>
  <c r="AG18" i="30"/>
  <c r="AG17" i="30"/>
  <c r="AG16" i="30"/>
  <c r="AG12" i="30"/>
  <c r="I80" i="8"/>
  <c r="I39" i="8"/>
  <c r="M20" i="8"/>
  <c r="L80" i="27"/>
  <c r="L81" i="27"/>
  <c r="L79" i="27"/>
  <c r="M105" i="8"/>
  <c r="M111" i="8"/>
  <c r="M110" i="8"/>
  <c r="M109" i="8"/>
  <c r="M108" i="8"/>
  <c r="M107" i="8"/>
  <c r="M106" i="8"/>
  <c r="M104" i="8"/>
  <c r="M103" i="8"/>
  <c r="M102" i="8"/>
  <c r="M101" i="8"/>
  <c r="M100" i="8"/>
  <c r="M96" i="8"/>
  <c r="M95" i="8"/>
  <c r="M94" i="8"/>
  <c r="M93" i="8"/>
  <c r="M92" i="8"/>
  <c r="M91" i="8"/>
  <c r="M90" i="8"/>
  <c r="M89" i="8"/>
  <c r="M88" i="8"/>
  <c r="M87" i="8"/>
  <c r="M86" i="8"/>
  <c r="M85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48" i="8"/>
  <c r="M47" i="8"/>
  <c r="M46" i="8"/>
  <c r="M45" i="8"/>
  <c r="M44" i="8"/>
  <c r="M43" i="8"/>
  <c r="M42" i="8"/>
  <c r="M41" i="8"/>
  <c r="M117" i="8"/>
  <c r="M112" i="8"/>
  <c r="M97" i="8"/>
  <c r="M79" i="8"/>
  <c r="M49" i="8"/>
  <c r="M38" i="8"/>
  <c r="M16" i="8"/>
  <c r="M15" i="8"/>
  <c r="M14" i="8"/>
  <c r="M13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7" i="8"/>
  <c r="Q81" i="27" s="1"/>
  <c r="M6" i="8"/>
  <c r="Q80" i="27" s="1"/>
  <c r="M5" i="8"/>
  <c r="Q79" i="27" s="1"/>
  <c r="I8" i="8"/>
  <c r="I17" i="8"/>
  <c r="I11" i="8" s="1"/>
  <c r="I50" i="8"/>
  <c r="I98" i="8"/>
  <c r="I113" i="8"/>
  <c r="I118" i="8"/>
  <c r="U6" i="27"/>
  <c r="U7" i="27"/>
  <c r="U8" i="27"/>
  <c r="U9" i="27"/>
  <c r="U10" i="27"/>
  <c r="U11" i="27"/>
  <c r="U12" i="27"/>
  <c r="U13" i="27"/>
  <c r="U14" i="27"/>
  <c r="U15" i="27"/>
  <c r="U16" i="27"/>
  <c r="U17" i="27"/>
  <c r="U18" i="27"/>
  <c r="U19" i="27"/>
  <c r="U20" i="27"/>
  <c r="U21" i="27"/>
  <c r="U22" i="27"/>
  <c r="U23" i="27"/>
  <c r="U24" i="27"/>
  <c r="U25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U50" i="27"/>
  <c r="U51" i="27"/>
  <c r="U52" i="27"/>
  <c r="U53" i="27"/>
  <c r="U54" i="27"/>
  <c r="U55" i="27"/>
  <c r="U56" i="27"/>
  <c r="U57" i="27"/>
  <c r="U58" i="27"/>
  <c r="U59" i="27"/>
  <c r="U60" i="27"/>
  <c r="U61" i="27"/>
  <c r="U62" i="27"/>
  <c r="U63" i="27"/>
  <c r="U64" i="27"/>
  <c r="U65" i="27"/>
  <c r="U66" i="27"/>
  <c r="U67" i="27"/>
  <c r="U68" i="27"/>
  <c r="U69" i="27"/>
  <c r="U70" i="27"/>
  <c r="U71" i="27"/>
  <c r="U72" i="27"/>
  <c r="U73" i="27"/>
  <c r="U74" i="27"/>
  <c r="U75" i="27"/>
  <c r="U76" i="27"/>
  <c r="U77" i="27"/>
  <c r="U78" i="27"/>
  <c r="U79" i="27"/>
  <c r="U80" i="27"/>
  <c r="U81" i="27"/>
  <c r="U82" i="27"/>
  <c r="U83" i="27"/>
  <c r="U84" i="27"/>
  <c r="U85" i="27"/>
  <c r="U86" i="27"/>
  <c r="U87" i="27"/>
  <c r="U88" i="27"/>
  <c r="U89" i="27"/>
  <c r="U90" i="27"/>
  <c r="U91" i="27"/>
  <c r="U92" i="27"/>
  <c r="U93" i="27"/>
  <c r="U94" i="27"/>
  <c r="U95" i="27"/>
  <c r="U96" i="27"/>
  <c r="U97" i="27"/>
  <c r="U98" i="27"/>
  <c r="U99" i="27"/>
  <c r="U100" i="27"/>
  <c r="U101" i="27"/>
  <c r="U102" i="27"/>
  <c r="U103" i="27"/>
  <c r="U104" i="27"/>
  <c r="U105" i="27"/>
  <c r="U106" i="27"/>
  <c r="U107" i="27"/>
  <c r="U108" i="27"/>
  <c r="U109" i="27"/>
  <c r="U110" i="27"/>
  <c r="U111" i="27"/>
  <c r="U112" i="27"/>
  <c r="U113" i="27"/>
  <c r="U114" i="27"/>
  <c r="U115" i="27"/>
  <c r="U116" i="27"/>
  <c r="U117" i="27"/>
  <c r="U118" i="27"/>
  <c r="U119" i="27"/>
  <c r="U120" i="27"/>
  <c r="U121" i="27"/>
  <c r="U122" i="27"/>
  <c r="U123" i="27"/>
  <c r="U124" i="27"/>
  <c r="U125" i="27"/>
  <c r="U126" i="27"/>
  <c r="U127" i="27"/>
  <c r="U128" i="27"/>
  <c r="U129" i="27"/>
  <c r="U130" i="27"/>
  <c r="U131" i="27"/>
  <c r="U132" i="27"/>
  <c r="U133" i="27"/>
  <c r="U134" i="27"/>
  <c r="U135" i="27"/>
  <c r="U136" i="27"/>
  <c r="U137" i="27"/>
  <c r="U138" i="27"/>
  <c r="U139" i="27"/>
  <c r="U140" i="27"/>
  <c r="U141" i="27"/>
  <c r="U142" i="27"/>
  <c r="U143" i="27"/>
  <c r="U144" i="27"/>
  <c r="U145" i="27"/>
  <c r="U146" i="27"/>
  <c r="U147" i="27"/>
  <c r="U148" i="27"/>
  <c r="U149" i="27"/>
  <c r="U150" i="27"/>
  <c r="U151" i="27"/>
  <c r="U152" i="27"/>
  <c r="U153" i="27"/>
  <c r="U154" i="27"/>
  <c r="U155" i="27"/>
  <c r="U156" i="27"/>
  <c r="U157" i="27"/>
  <c r="U158" i="27"/>
  <c r="U159" i="27"/>
  <c r="U160" i="27"/>
  <c r="U161" i="27"/>
  <c r="U162" i="27"/>
  <c r="U163" i="27"/>
  <c r="U164" i="27"/>
  <c r="U165" i="27"/>
  <c r="U166" i="27"/>
  <c r="U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09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5" i="27"/>
  <c r="G90" i="27"/>
  <c r="Q90" i="27" s="1"/>
  <c r="G91" i="27"/>
  <c r="I91" i="27" s="1"/>
  <c r="G92" i="27"/>
  <c r="N92" i="27" s="1"/>
  <c r="G93" i="27"/>
  <c r="H93" i="27" s="1"/>
  <c r="G94" i="27"/>
  <c r="N94" i="27" s="1"/>
  <c r="G95" i="27"/>
  <c r="I95" i="27" s="1"/>
  <c r="G96" i="27"/>
  <c r="K96" i="27" s="1"/>
  <c r="G97" i="27"/>
  <c r="M97" i="27" s="1"/>
  <c r="G98" i="27"/>
  <c r="K98" i="27" s="1"/>
  <c r="G99" i="27"/>
  <c r="M99" i="27" s="1"/>
  <c r="G100" i="27"/>
  <c r="N100" i="27" s="1"/>
  <c r="G101" i="27"/>
  <c r="H101" i="27" s="1"/>
  <c r="G102" i="27"/>
  <c r="I102" i="27" s="1"/>
  <c r="G103" i="27"/>
  <c r="M103" i="27" s="1"/>
  <c r="G104" i="27"/>
  <c r="K104" i="27" s="1"/>
  <c r="G105" i="27"/>
  <c r="I105" i="27" s="1"/>
  <c r="G106" i="27"/>
  <c r="K106" i="27" s="1"/>
  <c r="G107" i="27"/>
  <c r="L107" i="27" s="1"/>
  <c r="G108" i="27"/>
  <c r="I108" i="27" s="1"/>
  <c r="G109" i="27"/>
  <c r="M109" i="27" s="1"/>
  <c r="G110" i="27"/>
  <c r="N110" i="27" s="1"/>
  <c r="G111" i="27"/>
  <c r="I111" i="27" s="1"/>
  <c r="G112" i="27"/>
  <c r="I112" i="27" s="1"/>
  <c r="G113" i="27"/>
  <c r="H113" i="27" s="1"/>
  <c r="G114" i="27"/>
  <c r="I114" i="27" s="1"/>
  <c r="G115" i="27"/>
  <c r="N115" i="27" s="1"/>
  <c r="G116" i="27"/>
  <c r="L116" i="27" s="1"/>
  <c r="G117" i="27"/>
  <c r="I117" i="27" s="1"/>
  <c r="G118" i="27"/>
  <c r="L118" i="27" s="1"/>
  <c r="G119" i="27"/>
  <c r="N119" i="27" s="1"/>
  <c r="G120" i="27"/>
  <c r="G121" i="27"/>
  <c r="L121" i="27" s="1"/>
  <c r="G122" i="27"/>
  <c r="H122" i="27" s="1"/>
  <c r="G123" i="27"/>
  <c r="N123" i="27" s="1"/>
  <c r="G124" i="27"/>
  <c r="M124" i="27" s="1"/>
  <c r="G125" i="27"/>
  <c r="N125" i="27" s="1"/>
  <c r="G126" i="27"/>
  <c r="M126" i="27" s="1"/>
  <c r="G127" i="27"/>
  <c r="I127" i="27" s="1"/>
  <c r="G128" i="27"/>
  <c r="H128" i="27" s="1"/>
  <c r="G129" i="27"/>
  <c r="N129" i="27" s="1"/>
  <c r="G130" i="27"/>
  <c r="K130" i="27" s="1"/>
  <c r="G131" i="27"/>
  <c r="H131" i="27" s="1"/>
  <c r="G132" i="27"/>
  <c r="I132" i="27" s="1"/>
  <c r="G133" i="27"/>
  <c r="L133" i="27" s="1"/>
  <c r="G134" i="27"/>
  <c r="L134" i="27" s="1"/>
  <c r="G135" i="27"/>
  <c r="M135" i="27" s="1"/>
  <c r="G136" i="27"/>
  <c r="N136" i="27" s="1"/>
  <c r="G137" i="27"/>
  <c r="N137" i="27" s="1"/>
  <c r="G138" i="27"/>
  <c r="H138" i="27" s="1"/>
  <c r="G139" i="27"/>
  <c r="M139" i="27" s="1"/>
  <c r="G140" i="27"/>
  <c r="H140" i="27" s="1"/>
  <c r="G141" i="27"/>
  <c r="N141" i="27" s="1"/>
  <c r="G142" i="27"/>
  <c r="N142" i="27" s="1"/>
  <c r="G143" i="27"/>
  <c r="L143" i="27" s="1"/>
  <c r="G144" i="27"/>
  <c r="G145" i="27"/>
  <c r="Q145" i="27" s="1"/>
  <c r="G146" i="27"/>
  <c r="G147" i="27"/>
  <c r="L147" i="27" s="1"/>
  <c r="G148" i="27"/>
  <c r="G149" i="27"/>
  <c r="I149" i="27" s="1"/>
  <c r="G150" i="27"/>
  <c r="I150" i="27" s="1"/>
  <c r="G151" i="27"/>
  <c r="M151" i="27" s="1"/>
  <c r="G152" i="27"/>
  <c r="N152" i="27" s="1"/>
  <c r="G153" i="27"/>
  <c r="Q153" i="27" s="1"/>
  <c r="G154" i="27"/>
  <c r="I154" i="27" s="1"/>
  <c r="G155" i="27"/>
  <c r="H155" i="27" s="1"/>
  <c r="G156" i="27"/>
  <c r="M156" i="27" s="1"/>
  <c r="G157" i="27"/>
  <c r="M157" i="27" s="1"/>
  <c r="G158" i="27"/>
  <c r="K158" i="27" s="1"/>
  <c r="G159" i="27"/>
  <c r="M159" i="27" s="1"/>
  <c r="G160" i="27"/>
  <c r="M160" i="27" s="1"/>
  <c r="G161" i="27"/>
  <c r="N161" i="27" s="1"/>
  <c r="G162" i="27"/>
  <c r="I162" i="27" s="1"/>
  <c r="G163" i="27"/>
  <c r="N163" i="27" s="1"/>
  <c r="G164" i="27"/>
  <c r="M164" i="27" s="1"/>
  <c r="G165" i="27"/>
  <c r="H165" i="27" s="1"/>
  <c r="G166" i="27"/>
  <c r="I166" i="27" s="1"/>
  <c r="C8" i="29"/>
  <c r="F8" i="29" s="1"/>
  <c r="B3" i="29"/>
  <c r="J101" i="25"/>
  <c r="J100" i="25"/>
  <c r="J99" i="25"/>
  <c r="J98" i="25"/>
  <c r="J97" i="25"/>
  <c r="J95" i="25"/>
  <c r="J94" i="25"/>
  <c r="J93" i="25"/>
  <c r="J92" i="25"/>
  <c r="J91" i="25"/>
  <c r="J90" i="25"/>
  <c r="J89" i="25"/>
  <c r="J85" i="25"/>
  <c r="J84" i="25"/>
  <c r="J81" i="25"/>
  <c r="J80" i="25"/>
  <c r="J79" i="25"/>
  <c r="J78" i="25"/>
  <c r="J77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53" i="25"/>
  <c r="J52" i="25"/>
  <c r="J51" i="25"/>
  <c r="J50" i="25"/>
  <c r="J49" i="25"/>
  <c r="J45" i="25"/>
  <c r="J44" i="25"/>
  <c r="J43" i="25"/>
  <c r="J42" i="25"/>
  <c r="J41" i="25"/>
  <c r="J40" i="25"/>
  <c r="J39" i="25"/>
  <c r="J38" i="25"/>
  <c r="J37" i="25"/>
  <c r="J35" i="25"/>
  <c r="J30" i="25"/>
  <c r="J29" i="25"/>
  <c r="J28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12" i="25"/>
  <c r="J7" i="25"/>
  <c r="J8" i="25"/>
  <c r="J9" i="25"/>
  <c r="J6" i="25"/>
  <c r="H10" i="25"/>
  <c r="H26" i="25"/>
  <c r="H31" i="25"/>
  <c r="J31" i="25" s="1"/>
  <c r="H75" i="25"/>
  <c r="H82" i="25"/>
  <c r="H86" i="25"/>
  <c r="H109" i="27"/>
  <c r="AI16" i="30"/>
  <c r="AJ16" i="30"/>
  <c r="AK16" i="30"/>
  <c r="AL16" i="30"/>
  <c r="AM16" i="30"/>
  <c r="AN16" i="30"/>
  <c r="AO16" i="30"/>
  <c r="AP16" i="30"/>
  <c r="AQ16" i="30"/>
  <c r="AR16" i="30"/>
  <c r="AS16" i="30"/>
  <c r="AT16" i="30"/>
  <c r="AU16" i="30" s="1"/>
  <c r="AI17" i="30"/>
  <c r="AJ17" i="30"/>
  <c r="AK17" i="30"/>
  <c r="AL17" i="30"/>
  <c r="AM17" i="30"/>
  <c r="AN17" i="30"/>
  <c r="AO17" i="30"/>
  <c r="AP17" i="30"/>
  <c r="AQ17" i="30"/>
  <c r="AR17" i="30"/>
  <c r="AS17" i="30"/>
  <c r="AT17" i="30"/>
  <c r="AU17" i="30" s="1"/>
  <c r="AI18" i="30"/>
  <c r="AJ18" i="30"/>
  <c r="AK18" i="30"/>
  <c r="AL18" i="30"/>
  <c r="AM18" i="30"/>
  <c r="AN18" i="30"/>
  <c r="AO18" i="30"/>
  <c r="AP18" i="30"/>
  <c r="AQ18" i="30"/>
  <c r="AR18" i="30"/>
  <c r="AS18" i="30"/>
  <c r="AT18" i="30"/>
  <c r="AU18" i="30" s="1"/>
  <c r="AI19" i="30"/>
  <c r="AJ19" i="30"/>
  <c r="AK19" i="30"/>
  <c r="AL19" i="30"/>
  <c r="AM19" i="30"/>
  <c r="AN19" i="30"/>
  <c r="AO19" i="30"/>
  <c r="AP19" i="30"/>
  <c r="AQ19" i="30"/>
  <c r="AR19" i="30"/>
  <c r="AS19" i="30"/>
  <c r="AT19" i="30"/>
  <c r="AU19" i="30" s="1"/>
  <c r="AI20" i="30"/>
  <c r="AJ20" i="30"/>
  <c r="AK20" i="30"/>
  <c r="AL20" i="30"/>
  <c r="AM20" i="30"/>
  <c r="AN20" i="30"/>
  <c r="AO20" i="30"/>
  <c r="AP20" i="30"/>
  <c r="AQ20" i="30"/>
  <c r="AR20" i="30"/>
  <c r="AS20" i="30"/>
  <c r="AT20" i="30"/>
  <c r="AI21" i="30"/>
  <c r="AJ21" i="30"/>
  <c r="AK21" i="30"/>
  <c r="AL21" i="30"/>
  <c r="AM21" i="30"/>
  <c r="AN21" i="30"/>
  <c r="AO21" i="30"/>
  <c r="AP21" i="30"/>
  <c r="AQ21" i="30"/>
  <c r="AR21" i="30"/>
  <c r="AS21" i="30"/>
  <c r="AT21" i="30"/>
  <c r="AU21" i="30" s="1"/>
  <c r="AI22" i="30"/>
  <c r="AJ22" i="30"/>
  <c r="AK22" i="30"/>
  <c r="AL22" i="30"/>
  <c r="AM22" i="30"/>
  <c r="AN22" i="30"/>
  <c r="AO22" i="30"/>
  <c r="AP22" i="30"/>
  <c r="AQ22" i="30"/>
  <c r="AR22" i="30"/>
  <c r="AS22" i="30"/>
  <c r="AT22" i="30"/>
  <c r="AU22" i="30" s="1"/>
  <c r="AI23" i="30"/>
  <c r="AJ23" i="30"/>
  <c r="AK23" i="30"/>
  <c r="AL23" i="30"/>
  <c r="AM23" i="30"/>
  <c r="AN23" i="30"/>
  <c r="AO23" i="30"/>
  <c r="AP23" i="30"/>
  <c r="AQ23" i="30"/>
  <c r="AR23" i="30"/>
  <c r="AS23" i="30"/>
  <c r="AT23" i="30"/>
  <c r="AI24" i="30"/>
  <c r="AJ24" i="30"/>
  <c r="AK24" i="30"/>
  <c r="AL24" i="30"/>
  <c r="AM24" i="30"/>
  <c r="AN24" i="30"/>
  <c r="AO24" i="30"/>
  <c r="AP24" i="30"/>
  <c r="AQ24" i="30"/>
  <c r="AR24" i="30"/>
  <c r="AS24" i="30"/>
  <c r="AT24" i="30"/>
  <c r="AI25" i="30"/>
  <c r="AJ25" i="30"/>
  <c r="AK25" i="30"/>
  <c r="AL25" i="30"/>
  <c r="AM25" i="30"/>
  <c r="AN25" i="30"/>
  <c r="AO25" i="30"/>
  <c r="AP25" i="30"/>
  <c r="AQ25" i="30"/>
  <c r="AR25" i="30"/>
  <c r="AS25" i="30"/>
  <c r="AT25" i="30"/>
  <c r="AU25" i="30" s="1"/>
  <c r="AI26" i="30"/>
  <c r="AJ26" i="30"/>
  <c r="AK26" i="30"/>
  <c r="AL26" i="30"/>
  <c r="AM26" i="30"/>
  <c r="AN26" i="30"/>
  <c r="AO26" i="30"/>
  <c r="AP26" i="30"/>
  <c r="AQ26" i="30"/>
  <c r="AR26" i="30"/>
  <c r="AS26" i="30"/>
  <c r="AT26" i="30"/>
  <c r="AU26" i="30" s="1"/>
  <c r="AI27" i="30"/>
  <c r="AJ27" i="30"/>
  <c r="AK27" i="30"/>
  <c r="AL27" i="30"/>
  <c r="AM27" i="30"/>
  <c r="AN27" i="30"/>
  <c r="AO27" i="30"/>
  <c r="AP27" i="30"/>
  <c r="AQ27" i="30"/>
  <c r="AR27" i="30"/>
  <c r="AS27" i="30"/>
  <c r="AT27" i="30"/>
  <c r="AU27" i="30" s="1"/>
  <c r="AI28" i="30"/>
  <c r="AJ28" i="30"/>
  <c r="AK28" i="30"/>
  <c r="AL28" i="30"/>
  <c r="AM28" i="30"/>
  <c r="AN28" i="30"/>
  <c r="AO28" i="30"/>
  <c r="AP28" i="30"/>
  <c r="AQ28" i="30"/>
  <c r="AR28" i="30"/>
  <c r="AS28" i="30"/>
  <c r="AT28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I30" i="30"/>
  <c r="AJ30" i="30"/>
  <c r="AK30" i="30"/>
  <c r="AL30" i="30"/>
  <c r="AM30" i="30"/>
  <c r="AN30" i="30"/>
  <c r="AO30" i="30"/>
  <c r="AP30" i="30"/>
  <c r="AQ30" i="30"/>
  <c r="AR30" i="30"/>
  <c r="AS30" i="30"/>
  <c r="AT30" i="30"/>
  <c r="AU30" i="30" s="1"/>
  <c r="AI31" i="30"/>
  <c r="AJ31" i="30"/>
  <c r="AK31" i="30"/>
  <c r="AL31" i="30"/>
  <c r="AM31" i="30"/>
  <c r="AN31" i="30"/>
  <c r="AO31" i="30"/>
  <c r="AP31" i="30"/>
  <c r="AQ31" i="30"/>
  <c r="AR31" i="30"/>
  <c r="AS31" i="30"/>
  <c r="AT31" i="30"/>
  <c r="AI32" i="30"/>
  <c r="AJ32" i="30"/>
  <c r="AK32" i="30"/>
  <c r="AL32" i="30"/>
  <c r="AM32" i="30"/>
  <c r="AN32" i="30"/>
  <c r="AO32" i="30"/>
  <c r="AP32" i="30"/>
  <c r="AQ32" i="30"/>
  <c r="AR32" i="30"/>
  <c r="AS32" i="30"/>
  <c r="AT32" i="30"/>
  <c r="AU32" i="30" s="1"/>
  <c r="AI33" i="30"/>
  <c r="AJ33" i="30"/>
  <c r="AK33" i="30"/>
  <c r="AL33" i="30"/>
  <c r="AM33" i="30"/>
  <c r="AN33" i="30"/>
  <c r="AO33" i="30"/>
  <c r="AP33" i="30"/>
  <c r="AQ33" i="30"/>
  <c r="AR33" i="30"/>
  <c r="AS33" i="30"/>
  <c r="AT33" i="30"/>
  <c r="AU33" i="30" s="1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 s="1"/>
  <c r="AI35" i="30"/>
  <c r="AJ35" i="30"/>
  <c r="AK35" i="30"/>
  <c r="AL35" i="30"/>
  <c r="AM35" i="30"/>
  <c r="AN35" i="30"/>
  <c r="AO35" i="30"/>
  <c r="AP35" i="30"/>
  <c r="AQ35" i="30"/>
  <c r="AR35" i="30"/>
  <c r="AS35" i="30"/>
  <c r="AT35" i="30"/>
  <c r="AI36" i="30"/>
  <c r="AJ36" i="30"/>
  <c r="AK36" i="30"/>
  <c r="AL36" i="30"/>
  <c r="AM36" i="30"/>
  <c r="AN36" i="30"/>
  <c r="AO36" i="30"/>
  <c r="AP36" i="30"/>
  <c r="AQ36" i="30"/>
  <c r="AR36" i="30"/>
  <c r="AS36" i="30"/>
  <c r="AT36" i="30"/>
  <c r="AI37" i="30"/>
  <c r="AI39" i="30"/>
  <c r="AI42" i="30"/>
  <c r="AJ42" i="30"/>
  <c r="AK42" i="30"/>
  <c r="AL42" i="30"/>
  <c r="AM42" i="30"/>
  <c r="AN42" i="30"/>
  <c r="AO42" i="30"/>
  <c r="AP42" i="30"/>
  <c r="AQ42" i="30"/>
  <c r="AR42" i="30"/>
  <c r="AS42" i="30"/>
  <c r="AT42" i="30"/>
  <c r="AU42" i="30" s="1"/>
  <c r="AI43" i="30"/>
  <c r="AJ43" i="30"/>
  <c r="AK43" i="30"/>
  <c r="AL43" i="30"/>
  <c r="AM43" i="30"/>
  <c r="AN43" i="30"/>
  <c r="AO43" i="30"/>
  <c r="AP43" i="30"/>
  <c r="AQ43" i="30"/>
  <c r="AR43" i="30"/>
  <c r="AS43" i="30"/>
  <c r="AT43" i="30"/>
  <c r="AI44" i="30"/>
  <c r="AJ44" i="30"/>
  <c r="AK44" i="30"/>
  <c r="AL44" i="30"/>
  <c r="AM44" i="30"/>
  <c r="AN44" i="30"/>
  <c r="AO44" i="30"/>
  <c r="AP44" i="30"/>
  <c r="AQ44" i="30"/>
  <c r="AR44" i="30"/>
  <c r="AS44" i="30"/>
  <c r="AT44" i="30"/>
  <c r="AI45" i="30"/>
  <c r="AJ45" i="30"/>
  <c r="AK45" i="30"/>
  <c r="AL45" i="30"/>
  <c r="AM45" i="30"/>
  <c r="AN45" i="30"/>
  <c r="AO45" i="30"/>
  <c r="AP45" i="30"/>
  <c r="AQ45" i="30"/>
  <c r="AR45" i="30"/>
  <c r="AS45" i="30"/>
  <c r="AT45" i="30"/>
  <c r="AI46" i="30"/>
  <c r="AJ46" i="30"/>
  <c r="AK46" i="30"/>
  <c r="AL46" i="30"/>
  <c r="AM46" i="30"/>
  <c r="AN46" i="30"/>
  <c r="AO46" i="30"/>
  <c r="AP46" i="30"/>
  <c r="AQ46" i="30"/>
  <c r="AR46" i="30"/>
  <c r="AS46" i="30"/>
  <c r="AT46" i="30"/>
  <c r="AI47" i="30"/>
  <c r="AK47" i="30"/>
  <c r="AI49" i="30"/>
  <c r="AI51" i="30"/>
  <c r="AI53" i="30"/>
  <c r="AI55" i="30"/>
  <c r="AJ55" i="30"/>
  <c r="AK55" i="30"/>
  <c r="AL55" i="30"/>
  <c r="AM55" i="30"/>
  <c r="AN55" i="30"/>
  <c r="AO55" i="30"/>
  <c r="AP55" i="30"/>
  <c r="AQ55" i="30"/>
  <c r="AR55" i="30"/>
  <c r="AS55" i="30"/>
  <c r="AT55" i="30"/>
  <c r="AI57" i="30"/>
  <c r="AJ57" i="30"/>
  <c r="AK57" i="30"/>
  <c r="AL57" i="30"/>
  <c r="AM57" i="30"/>
  <c r="AN57" i="30"/>
  <c r="AO57" i="30"/>
  <c r="AP57" i="30"/>
  <c r="AQ57" i="30"/>
  <c r="AR57" i="30"/>
  <c r="AS57" i="30"/>
  <c r="AT57" i="30"/>
  <c r="AI58" i="30"/>
  <c r="AK58" i="30"/>
  <c r="AI60" i="30"/>
  <c r="AI62" i="30"/>
  <c r="AI64" i="30"/>
  <c r="AJ64" i="30"/>
  <c r="AI65" i="30"/>
  <c r="AJ65" i="30"/>
  <c r="AK65" i="30"/>
  <c r="AL65" i="30"/>
  <c r="AM65" i="30"/>
  <c r="AN65" i="30"/>
  <c r="AO65" i="30"/>
  <c r="AP65" i="30"/>
  <c r="AQ65" i="30"/>
  <c r="AR65" i="30"/>
  <c r="AS65" i="30"/>
  <c r="AT65" i="30"/>
  <c r="AI66" i="30"/>
  <c r="AJ66" i="30"/>
  <c r="AK66" i="30"/>
  <c r="AL66" i="30"/>
  <c r="AM66" i="30"/>
  <c r="AN66" i="30"/>
  <c r="AO66" i="30"/>
  <c r="AP66" i="30"/>
  <c r="AQ66" i="30"/>
  <c r="AR66" i="30"/>
  <c r="AS66" i="30"/>
  <c r="AT66" i="30"/>
  <c r="AU66" i="30" s="1"/>
  <c r="AI67" i="30"/>
  <c r="AJ67" i="30"/>
  <c r="AK67" i="30"/>
  <c r="AL67" i="30"/>
  <c r="AM67" i="30"/>
  <c r="AN67" i="30"/>
  <c r="AO67" i="30"/>
  <c r="AP67" i="30"/>
  <c r="AQ67" i="30"/>
  <c r="AR67" i="30"/>
  <c r="AS67" i="30"/>
  <c r="AT67" i="30"/>
  <c r="AI68" i="30"/>
  <c r="AJ68" i="30"/>
  <c r="AK68" i="30"/>
  <c r="AL68" i="30"/>
  <c r="AM68" i="30"/>
  <c r="AN68" i="30"/>
  <c r="AO68" i="30"/>
  <c r="AP68" i="30"/>
  <c r="AQ68" i="30"/>
  <c r="AR68" i="30"/>
  <c r="AS68" i="30"/>
  <c r="AT68" i="30"/>
  <c r="AI69" i="30"/>
  <c r="AJ69" i="30"/>
  <c r="AK69" i="30"/>
  <c r="AL69" i="30"/>
  <c r="AM69" i="30"/>
  <c r="AN69" i="30"/>
  <c r="AO69" i="30"/>
  <c r="AP69" i="30"/>
  <c r="AQ69" i="30"/>
  <c r="AR69" i="30"/>
  <c r="AS69" i="30"/>
  <c r="AT69" i="30"/>
  <c r="AI70" i="30"/>
  <c r="AJ70" i="30"/>
  <c r="AK70" i="30"/>
  <c r="AL70" i="30"/>
  <c r="AM70" i="30"/>
  <c r="AN70" i="30"/>
  <c r="AO70" i="30"/>
  <c r="AP70" i="30"/>
  <c r="AQ70" i="30"/>
  <c r="AR70" i="30"/>
  <c r="AS70" i="30"/>
  <c r="AT70" i="30"/>
  <c r="AI71" i="30"/>
  <c r="AJ71" i="30"/>
  <c r="AK71" i="30"/>
  <c r="AL71" i="30"/>
  <c r="AM71" i="30"/>
  <c r="AN71" i="30"/>
  <c r="AO71" i="30"/>
  <c r="AP71" i="30"/>
  <c r="AQ71" i="30"/>
  <c r="AR71" i="30"/>
  <c r="AS71" i="30"/>
  <c r="AT71" i="30"/>
  <c r="AI72" i="30"/>
  <c r="AJ72" i="30"/>
  <c r="AK72" i="30"/>
  <c r="AL72" i="30"/>
  <c r="AM72" i="30"/>
  <c r="AN72" i="30"/>
  <c r="AO72" i="30"/>
  <c r="AP72" i="30"/>
  <c r="AQ72" i="30"/>
  <c r="AR72" i="30"/>
  <c r="AS72" i="30"/>
  <c r="AT72" i="30"/>
  <c r="AI73" i="30"/>
  <c r="AJ73" i="30"/>
  <c r="AK73" i="30"/>
  <c r="AL73" i="30"/>
  <c r="AM73" i="30"/>
  <c r="AN73" i="30"/>
  <c r="AO73" i="30"/>
  <c r="AP73" i="30"/>
  <c r="AQ73" i="30"/>
  <c r="AR73" i="30"/>
  <c r="AS73" i="30"/>
  <c r="AT73" i="30"/>
  <c r="AI74" i="30"/>
  <c r="AJ74" i="30"/>
  <c r="AK74" i="30"/>
  <c r="AL74" i="30"/>
  <c r="AM74" i="30"/>
  <c r="AN74" i="30"/>
  <c r="AO74" i="30"/>
  <c r="AP74" i="30"/>
  <c r="AQ74" i="30"/>
  <c r="AR74" i="30"/>
  <c r="AS74" i="30"/>
  <c r="AT74" i="30"/>
  <c r="AI75" i="30"/>
  <c r="AJ75" i="30"/>
  <c r="AK75" i="30"/>
  <c r="AL75" i="30"/>
  <c r="AM75" i="30"/>
  <c r="AN75" i="30"/>
  <c r="AO75" i="30"/>
  <c r="AP75" i="30"/>
  <c r="AQ75" i="30"/>
  <c r="AR75" i="30"/>
  <c r="AS75" i="30"/>
  <c r="AT75" i="30"/>
  <c r="AI76" i="30"/>
  <c r="AJ76" i="30"/>
  <c r="AK76" i="30"/>
  <c r="AL76" i="30"/>
  <c r="AM76" i="30"/>
  <c r="AN76" i="30"/>
  <c r="AO76" i="30"/>
  <c r="AP76" i="30"/>
  <c r="AQ76" i="30"/>
  <c r="AR76" i="30"/>
  <c r="AS76" i="30"/>
  <c r="AT76" i="30"/>
  <c r="AI77" i="30"/>
  <c r="AJ77" i="30"/>
  <c r="AK77" i="30"/>
  <c r="AL77" i="30"/>
  <c r="AM77" i="30"/>
  <c r="AN77" i="30"/>
  <c r="AO77" i="30"/>
  <c r="AP77" i="30"/>
  <c r="AQ77" i="30"/>
  <c r="AR77" i="30"/>
  <c r="AS77" i="30"/>
  <c r="AT77" i="30"/>
  <c r="AU77" i="30" s="1"/>
  <c r="AI78" i="30"/>
  <c r="AJ78" i="30"/>
  <c r="AK78" i="30"/>
  <c r="AL78" i="30"/>
  <c r="AM78" i="30"/>
  <c r="AN78" i="30"/>
  <c r="AO78" i="30"/>
  <c r="AP78" i="30"/>
  <c r="AQ78" i="30"/>
  <c r="AR78" i="30"/>
  <c r="AS78" i="30"/>
  <c r="AT78" i="30"/>
  <c r="AI79" i="30"/>
  <c r="AJ79" i="30"/>
  <c r="AK79" i="30"/>
  <c r="AL79" i="30"/>
  <c r="AM79" i="30"/>
  <c r="AN79" i="30"/>
  <c r="AO79" i="30"/>
  <c r="AP79" i="30"/>
  <c r="AQ79" i="30"/>
  <c r="AR79" i="30"/>
  <c r="AS79" i="30"/>
  <c r="AT79" i="30"/>
  <c r="AI80" i="30"/>
  <c r="AJ80" i="30"/>
  <c r="AK80" i="30"/>
  <c r="AL80" i="30"/>
  <c r="AM80" i="30"/>
  <c r="AN80" i="30"/>
  <c r="AO80" i="30"/>
  <c r="AP80" i="30"/>
  <c r="AQ80" i="30"/>
  <c r="AR80" i="30"/>
  <c r="AS80" i="30"/>
  <c r="AT80" i="30"/>
  <c r="AI81" i="30"/>
  <c r="AJ81" i="30"/>
  <c r="AK81" i="30"/>
  <c r="AL81" i="30"/>
  <c r="AM81" i="30"/>
  <c r="AN81" i="30"/>
  <c r="AO81" i="30"/>
  <c r="AP81" i="30"/>
  <c r="AQ81" i="30"/>
  <c r="AR81" i="30"/>
  <c r="AS81" i="30"/>
  <c r="AT81" i="30"/>
  <c r="AU81" i="30" s="1"/>
  <c r="AI82" i="30"/>
  <c r="AJ82" i="30"/>
  <c r="AK82" i="30"/>
  <c r="AL82" i="30"/>
  <c r="AM82" i="30"/>
  <c r="AN82" i="30"/>
  <c r="AO82" i="30"/>
  <c r="AP82" i="30"/>
  <c r="AQ82" i="30"/>
  <c r="AR82" i="30"/>
  <c r="AS82" i="30"/>
  <c r="AT82" i="30"/>
  <c r="AU82" i="30" s="1"/>
  <c r="AI83" i="30"/>
  <c r="AJ83" i="30"/>
  <c r="AK83" i="30"/>
  <c r="AL83" i="30"/>
  <c r="AM83" i="30"/>
  <c r="AN83" i="30"/>
  <c r="AO83" i="30"/>
  <c r="AP83" i="30"/>
  <c r="AQ83" i="30"/>
  <c r="AR83" i="30"/>
  <c r="AS83" i="30"/>
  <c r="AT83" i="30"/>
  <c r="AI84" i="30"/>
  <c r="AJ84" i="30"/>
  <c r="AK84" i="30"/>
  <c r="AL84" i="30"/>
  <c r="AM84" i="30"/>
  <c r="AN84" i="30"/>
  <c r="AO84" i="30"/>
  <c r="AP84" i="30"/>
  <c r="AQ84" i="30"/>
  <c r="AR84" i="30"/>
  <c r="AS84" i="30"/>
  <c r="AT84" i="30"/>
  <c r="AI85" i="30"/>
  <c r="AJ85" i="30"/>
  <c r="AK85" i="30"/>
  <c r="AL85" i="30"/>
  <c r="AM85" i="30"/>
  <c r="AN85" i="30"/>
  <c r="AO85" i="30"/>
  <c r="AP85" i="30"/>
  <c r="AQ85" i="30"/>
  <c r="AR85" i="30"/>
  <c r="AS85" i="30"/>
  <c r="AT85" i="30"/>
  <c r="AU85" i="30" s="1"/>
  <c r="AI86" i="30"/>
  <c r="AJ86" i="30"/>
  <c r="AK86" i="30"/>
  <c r="AL86" i="30"/>
  <c r="AM86" i="30"/>
  <c r="AN86" i="30"/>
  <c r="AO86" i="30"/>
  <c r="AP86" i="30"/>
  <c r="AQ86" i="30"/>
  <c r="AR86" i="30"/>
  <c r="AS86" i="30"/>
  <c r="AT86" i="30"/>
  <c r="AI87" i="30"/>
  <c r="AJ87" i="30"/>
  <c r="AM87" i="30"/>
  <c r="AN87" i="30"/>
  <c r="AI88" i="30"/>
  <c r="AI89" i="30"/>
  <c r="AI90" i="30"/>
  <c r="AI91" i="30"/>
  <c r="AI13" i="30"/>
  <c r="AJ15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C4" i="29"/>
  <c r="A17" i="30"/>
  <c r="A16" i="30"/>
  <c r="G3" i="35"/>
  <c r="F3" i="35"/>
  <c r="E3" i="35"/>
  <c r="D3" i="35"/>
  <c r="C3" i="35"/>
  <c r="B3" i="35"/>
  <c r="A3" i="35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W2" i="32"/>
  <c r="W1" i="32" s="1"/>
  <c r="T2" i="32"/>
  <c r="T1" i="32" s="1"/>
  <c r="Q2" i="32"/>
  <c r="Q1" i="32" s="1"/>
  <c r="N2" i="32"/>
  <c r="N1" i="32" s="1"/>
  <c r="K2" i="32"/>
  <c r="K1" i="32" s="1"/>
  <c r="H2" i="32"/>
  <c r="H1" i="32" s="1"/>
  <c r="E2" i="32"/>
  <c r="E1" i="32"/>
  <c r="D28" i="31"/>
  <c r="D27" i="31"/>
  <c r="D26" i="31"/>
  <c r="D25" i="31"/>
  <c r="D24" i="31"/>
  <c r="D23" i="31"/>
  <c r="D22" i="31"/>
  <c r="D21" i="31"/>
  <c r="D20" i="31"/>
  <c r="D19" i="31"/>
  <c r="D18" i="31"/>
  <c r="D17" i="31"/>
  <c r="M1887" i="30"/>
  <c r="L1887" i="30"/>
  <c r="K1887" i="30"/>
  <c r="J1887" i="30"/>
  <c r="I1887" i="30"/>
  <c r="H1887" i="30"/>
  <c r="G1887" i="30"/>
  <c r="F1887" i="30"/>
  <c r="M1886" i="30"/>
  <c r="L1886" i="30"/>
  <c r="K1886" i="30"/>
  <c r="J1886" i="30"/>
  <c r="I1886" i="30"/>
  <c r="H1886" i="30"/>
  <c r="G1886" i="30"/>
  <c r="F1886" i="30"/>
  <c r="M1885" i="30"/>
  <c r="L1885" i="30"/>
  <c r="K1885" i="30"/>
  <c r="J1885" i="30"/>
  <c r="I1885" i="30"/>
  <c r="H1885" i="30"/>
  <c r="G1885" i="30"/>
  <c r="F1885" i="30"/>
  <c r="M1884" i="30"/>
  <c r="L1884" i="30"/>
  <c r="K1884" i="30"/>
  <c r="J1884" i="30"/>
  <c r="I1884" i="30"/>
  <c r="H1884" i="30"/>
  <c r="G1884" i="30"/>
  <c r="F1884" i="30"/>
  <c r="M1883" i="30"/>
  <c r="L1883" i="30"/>
  <c r="K1883" i="30"/>
  <c r="J1883" i="30"/>
  <c r="I1883" i="30"/>
  <c r="H1883" i="30"/>
  <c r="G1883" i="30"/>
  <c r="F1883" i="30"/>
  <c r="M1882" i="30"/>
  <c r="L1882" i="30"/>
  <c r="K1882" i="30"/>
  <c r="J1882" i="30"/>
  <c r="I1882" i="30"/>
  <c r="H1882" i="30"/>
  <c r="G1882" i="30"/>
  <c r="F1882" i="30"/>
  <c r="M1881" i="30"/>
  <c r="L1881" i="30"/>
  <c r="K1881" i="30"/>
  <c r="J1881" i="30"/>
  <c r="I1881" i="30"/>
  <c r="H1881" i="30"/>
  <c r="G1881" i="30"/>
  <c r="F1881" i="30"/>
  <c r="M1880" i="30"/>
  <c r="L1880" i="30"/>
  <c r="K1880" i="30"/>
  <c r="J1880" i="30"/>
  <c r="I1880" i="30"/>
  <c r="H1880" i="30"/>
  <c r="G1880" i="30"/>
  <c r="F1880" i="30"/>
  <c r="M1879" i="30"/>
  <c r="L1879" i="30"/>
  <c r="K1879" i="30"/>
  <c r="J1879" i="30"/>
  <c r="I1879" i="30"/>
  <c r="H1879" i="30"/>
  <c r="G1879" i="30"/>
  <c r="F1879" i="30"/>
  <c r="M1878" i="30"/>
  <c r="L1878" i="30"/>
  <c r="K1878" i="30"/>
  <c r="J1878" i="30"/>
  <c r="I1878" i="30"/>
  <c r="H1878" i="30"/>
  <c r="G1878" i="30"/>
  <c r="F1878" i="30"/>
  <c r="M1877" i="30"/>
  <c r="L1877" i="30"/>
  <c r="K1877" i="30"/>
  <c r="J1877" i="30"/>
  <c r="I1877" i="30"/>
  <c r="H1877" i="30"/>
  <c r="G1877" i="30"/>
  <c r="F1877" i="30"/>
  <c r="M1876" i="30"/>
  <c r="L1876" i="30"/>
  <c r="K1876" i="30"/>
  <c r="J1876" i="30"/>
  <c r="I1876" i="30"/>
  <c r="H1876" i="30"/>
  <c r="G1876" i="30"/>
  <c r="F1876" i="30"/>
  <c r="M1875" i="30"/>
  <c r="L1875" i="30"/>
  <c r="K1875" i="30"/>
  <c r="J1875" i="30"/>
  <c r="I1875" i="30"/>
  <c r="H1875" i="30"/>
  <c r="G1875" i="30"/>
  <c r="F1875" i="30"/>
  <c r="M1874" i="30"/>
  <c r="L1874" i="30"/>
  <c r="K1874" i="30"/>
  <c r="J1874" i="30"/>
  <c r="I1874" i="30"/>
  <c r="H1874" i="30"/>
  <c r="G1874" i="30"/>
  <c r="F1874" i="30"/>
  <c r="M1873" i="30"/>
  <c r="L1873" i="30"/>
  <c r="K1873" i="30"/>
  <c r="J1873" i="30"/>
  <c r="I1873" i="30"/>
  <c r="H1873" i="30"/>
  <c r="G1873" i="30"/>
  <c r="F1873" i="30"/>
  <c r="M1872" i="30"/>
  <c r="L1872" i="30"/>
  <c r="K1872" i="30"/>
  <c r="J1872" i="30"/>
  <c r="I1872" i="30"/>
  <c r="H1872" i="30"/>
  <c r="G1872" i="30"/>
  <c r="F1872" i="30"/>
  <c r="M1871" i="30"/>
  <c r="L1871" i="30"/>
  <c r="K1871" i="30"/>
  <c r="J1871" i="30"/>
  <c r="I1871" i="30"/>
  <c r="H1871" i="30"/>
  <c r="G1871" i="30"/>
  <c r="F1871" i="30"/>
  <c r="M1870" i="30"/>
  <c r="L1870" i="30"/>
  <c r="K1870" i="30"/>
  <c r="J1870" i="30"/>
  <c r="I1870" i="30"/>
  <c r="H1870" i="30"/>
  <c r="G1870" i="30"/>
  <c r="F1870" i="30"/>
  <c r="M1869" i="30"/>
  <c r="L1869" i="30"/>
  <c r="K1869" i="30"/>
  <c r="J1869" i="30"/>
  <c r="I1869" i="30"/>
  <c r="H1869" i="30"/>
  <c r="G1869" i="30"/>
  <c r="F1869" i="30"/>
  <c r="M1868" i="30"/>
  <c r="L1868" i="30"/>
  <c r="K1868" i="30"/>
  <c r="J1868" i="30"/>
  <c r="I1868" i="30"/>
  <c r="H1868" i="30"/>
  <c r="G1868" i="30"/>
  <c r="F1868" i="30"/>
  <c r="M1867" i="30"/>
  <c r="L1867" i="30"/>
  <c r="K1867" i="30"/>
  <c r="J1867" i="30"/>
  <c r="I1867" i="30"/>
  <c r="H1867" i="30"/>
  <c r="G1867" i="30"/>
  <c r="F1867" i="30"/>
  <c r="M1866" i="30"/>
  <c r="L1866" i="30"/>
  <c r="K1866" i="30"/>
  <c r="J1866" i="30"/>
  <c r="I1866" i="30"/>
  <c r="H1866" i="30"/>
  <c r="G1866" i="30"/>
  <c r="F1866" i="30"/>
  <c r="M1865" i="30"/>
  <c r="L1865" i="30"/>
  <c r="K1865" i="30"/>
  <c r="J1865" i="30"/>
  <c r="I1865" i="30"/>
  <c r="H1865" i="30"/>
  <c r="G1865" i="30"/>
  <c r="F1865" i="30"/>
  <c r="M1864" i="30"/>
  <c r="L1864" i="30"/>
  <c r="K1864" i="30"/>
  <c r="J1864" i="30"/>
  <c r="I1864" i="30"/>
  <c r="H1864" i="30"/>
  <c r="G1864" i="30"/>
  <c r="F1864" i="30"/>
  <c r="M1863" i="30"/>
  <c r="L1863" i="30"/>
  <c r="K1863" i="30"/>
  <c r="J1863" i="30"/>
  <c r="I1863" i="30"/>
  <c r="H1863" i="30"/>
  <c r="G1863" i="30"/>
  <c r="F1863" i="30"/>
  <c r="M1862" i="30"/>
  <c r="L1862" i="30"/>
  <c r="K1862" i="30"/>
  <c r="J1862" i="30"/>
  <c r="I1862" i="30"/>
  <c r="H1862" i="30"/>
  <c r="G1862" i="30"/>
  <c r="F1862" i="30"/>
  <c r="M1861" i="30"/>
  <c r="L1861" i="30"/>
  <c r="K1861" i="30"/>
  <c r="J1861" i="30"/>
  <c r="I1861" i="30"/>
  <c r="H1861" i="30"/>
  <c r="G1861" i="30"/>
  <c r="F1861" i="30"/>
  <c r="M1860" i="30"/>
  <c r="L1860" i="30"/>
  <c r="K1860" i="30"/>
  <c r="J1860" i="30"/>
  <c r="I1860" i="30"/>
  <c r="H1860" i="30"/>
  <c r="G1860" i="30"/>
  <c r="F1860" i="30"/>
  <c r="M1859" i="30"/>
  <c r="L1859" i="30"/>
  <c r="K1859" i="30"/>
  <c r="J1859" i="30"/>
  <c r="I1859" i="30"/>
  <c r="H1859" i="30"/>
  <c r="G1859" i="30"/>
  <c r="F1859" i="30"/>
  <c r="M1858" i="30"/>
  <c r="L1858" i="30"/>
  <c r="K1858" i="30"/>
  <c r="J1858" i="30"/>
  <c r="I1858" i="30"/>
  <c r="H1858" i="30"/>
  <c r="G1858" i="30"/>
  <c r="F1858" i="30"/>
  <c r="M1857" i="30"/>
  <c r="L1857" i="30"/>
  <c r="K1857" i="30"/>
  <c r="J1857" i="30"/>
  <c r="I1857" i="30"/>
  <c r="H1857" i="30"/>
  <c r="G1857" i="30"/>
  <c r="F1857" i="30"/>
  <c r="M1856" i="30"/>
  <c r="L1856" i="30"/>
  <c r="K1856" i="30"/>
  <c r="J1856" i="30"/>
  <c r="I1856" i="30"/>
  <c r="H1856" i="30"/>
  <c r="G1856" i="30"/>
  <c r="F1856" i="30"/>
  <c r="M1855" i="30"/>
  <c r="L1855" i="30"/>
  <c r="K1855" i="30"/>
  <c r="J1855" i="30"/>
  <c r="I1855" i="30"/>
  <c r="H1855" i="30"/>
  <c r="G1855" i="30"/>
  <c r="F1855" i="30"/>
  <c r="M1854" i="30"/>
  <c r="L1854" i="30"/>
  <c r="K1854" i="30"/>
  <c r="J1854" i="30"/>
  <c r="I1854" i="30"/>
  <c r="H1854" i="30"/>
  <c r="G1854" i="30"/>
  <c r="F1854" i="30"/>
  <c r="M1853" i="30"/>
  <c r="L1853" i="30"/>
  <c r="K1853" i="30"/>
  <c r="J1853" i="30"/>
  <c r="I1853" i="30"/>
  <c r="H1853" i="30"/>
  <c r="G1853" i="30"/>
  <c r="F1853" i="30"/>
  <c r="M1852" i="30"/>
  <c r="L1852" i="30"/>
  <c r="K1852" i="30"/>
  <c r="J1852" i="30"/>
  <c r="I1852" i="30"/>
  <c r="H1852" i="30"/>
  <c r="G1852" i="30"/>
  <c r="F1852" i="30"/>
  <c r="M1851" i="30"/>
  <c r="L1851" i="30"/>
  <c r="K1851" i="30"/>
  <c r="J1851" i="30"/>
  <c r="I1851" i="30"/>
  <c r="H1851" i="30"/>
  <c r="G1851" i="30"/>
  <c r="F1851" i="30"/>
  <c r="M1850" i="30"/>
  <c r="L1850" i="30"/>
  <c r="K1850" i="30"/>
  <c r="J1850" i="30"/>
  <c r="I1850" i="30"/>
  <c r="H1850" i="30"/>
  <c r="G1850" i="30"/>
  <c r="F1850" i="30"/>
  <c r="M1849" i="30"/>
  <c r="L1849" i="30"/>
  <c r="K1849" i="30"/>
  <c r="J1849" i="30"/>
  <c r="I1849" i="30"/>
  <c r="H1849" i="30"/>
  <c r="G1849" i="30"/>
  <c r="F1849" i="30"/>
  <c r="M1848" i="30"/>
  <c r="L1848" i="30"/>
  <c r="K1848" i="30"/>
  <c r="J1848" i="30"/>
  <c r="I1848" i="30"/>
  <c r="H1848" i="30"/>
  <c r="G1848" i="30"/>
  <c r="F1848" i="30"/>
  <c r="M1847" i="30"/>
  <c r="L1847" i="30"/>
  <c r="K1847" i="30"/>
  <c r="J1847" i="30"/>
  <c r="I1847" i="30"/>
  <c r="H1847" i="30"/>
  <c r="G1847" i="30"/>
  <c r="F1847" i="30"/>
  <c r="M1846" i="30"/>
  <c r="L1846" i="30"/>
  <c r="K1846" i="30"/>
  <c r="J1846" i="30"/>
  <c r="I1846" i="30"/>
  <c r="H1846" i="30"/>
  <c r="G1846" i="30"/>
  <c r="F1846" i="30"/>
  <c r="M1845" i="30"/>
  <c r="L1845" i="30"/>
  <c r="K1845" i="30"/>
  <c r="J1845" i="30"/>
  <c r="I1845" i="30"/>
  <c r="H1845" i="30"/>
  <c r="G1845" i="30"/>
  <c r="F1845" i="30"/>
  <c r="M1844" i="30"/>
  <c r="L1844" i="30"/>
  <c r="K1844" i="30"/>
  <c r="J1844" i="30"/>
  <c r="I1844" i="30"/>
  <c r="H1844" i="30"/>
  <c r="G1844" i="30"/>
  <c r="F1844" i="30"/>
  <c r="M1843" i="30"/>
  <c r="L1843" i="30"/>
  <c r="K1843" i="30"/>
  <c r="J1843" i="30"/>
  <c r="I1843" i="30"/>
  <c r="H1843" i="30"/>
  <c r="G1843" i="30"/>
  <c r="F1843" i="30"/>
  <c r="M1842" i="30"/>
  <c r="L1842" i="30"/>
  <c r="K1842" i="30"/>
  <c r="J1842" i="30"/>
  <c r="I1842" i="30"/>
  <c r="H1842" i="30"/>
  <c r="G1842" i="30"/>
  <c r="F1842" i="30"/>
  <c r="M1841" i="30"/>
  <c r="L1841" i="30"/>
  <c r="K1841" i="30"/>
  <c r="J1841" i="30"/>
  <c r="I1841" i="30"/>
  <c r="H1841" i="30"/>
  <c r="G1841" i="30"/>
  <c r="F1841" i="30"/>
  <c r="M1840" i="30"/>
  <c r="L1840" i="30"/>
  <c r="K1840" i="30"/>
  <c r="J1840" i="30"/>
  <c r="I1840" i="30"/>
  <c r="H1840" i="30"/>
  <c r="G1840" i="30"/>
  <c r="F1840" i="30"/>
  <c r="M1839" i="30"/>
  <c r="L1839" i="30"/>
  <c r="K1839" i="30"/>
  <c r="J1839" i="30"/>
  <c r="I1839" i="30"/>
  <c r="H1839" i="30"/>
  <c r="G1839" i="30"/>
  <c r="F1839" i="30"/>
  <c r="M1838" i="30"/>
  <c r="L1838" i="30"/>
  <c r="K1838" i="30"/>
  <c r="J1838" i="30"/>
  <c r="I1838" i="30"/>
  <c r="H1838" i="30"/>
  <c r="G1838" i="30"/>
  <c r="F1838" i="30"/>
  <c r="M1837" i="30"/>
  <c r="L1837" i="30"/>
  <c r="K1837" i="30"/>
  <c r="J1837" i="30"/>
  <c r="I1837" i="30"/>
  <c r="H1837" i="30"/>
  <c r="G1837" i="30"/>
  <c r="F1837" i="30"/>
  <c r="M1836" i="30"/>
  <c r="L1836" i="30"/>
  <c r="K1836" i="30"/>
  <c r="J1836" i="30"/>
  <c r="I1836" i="30"/>
  <c r="H1836" i="30"/>
  <c r="G1836" i="30"/>
  <c r="F1836" i="30"/>
  <c r="M1835" i="30"/>
  <c r="L1835" i="30"/>
  <c r="K1835" i="30"/>
  <c r="J1835" i="30"/>
  <c r="I1835" i="30"/>
  <c r="H1835" i="30"/>
  <c r="G1835" i="30"/>
  <c r="F1835" i="30"/>
  <c r="M1834" i="30"/>
  <c r="L1834" i="30"/>
  <c r="K1834" i="30"/>
  <c r="J1834" i="30"/>
  <c r="I1834" i="30"/>
  <c r="H1834" i="30"/>
  <c r="G1834" i="30"/>
  <c r="F1834" i="30"/>
  <c r="M1833" i="30"/>
  <c r="L1833" i="30"/>
  <c r="K1833" i="30"/>
  <c r="J1833" i="30"/>
  <c r="I1833" i="30"/>
  <c r="H1833" i="30"/>
  <c r="G1833" i="30"/>
  <c r="F1833" i="30"/>
  <c r="M1832" i="30"/>
  <c r="L1832" i="30"/>
  <c r="K1832" i="30"/>
  <c r="J1832" i="30"/>
  <c r="I1832" i="30"/>
  <c r="H1832" i="30"/>
  <c r="G1832" i="30"/>
  <c r="F1832" i="30"/>
  <c r="M1831" i="30"/>
  <c r="L1831" i="30"/>
  <c r="K1831" i="30"/>
  <c r="J1831" i="30"/>
  <c r="I1831" i="30"/>
  <c r="H1831" i="30"/>
  <c r="G1831" i="30"/>
  <c r="F1831" i="30"/>
  <c r="M1830" i="30"/>
  <c r="L1830" i="30"/>
  <c r="K1830" i="30"/>
  <c r="J1830" i="30"/>
  <c r="I1830" i="30"/>
  <c r="H1830" i="30"/>
  <c r="G1830" i="30"/>
  <c r="F1830" i="30"/>
  <c r="M1829" i="30"/>
  <c r="L1829" i="30"/>
  <c r="K1829" i="30"/>
  <c r="J1829" i="30"/>
  <c r="I1829" i="30"/>
  <c r="H1829" i="30"/>
  <c r="G1829" i="30"/>
  <c r="F1829" i="30"/>
  <c r="M1828" i="30"/>
  <c r="L1828" i="30"/>
  <c r="K1828" i="30"/>
  <c r="J1828" i="30"/>
  <c r="I1828" i="30"/>
  <c r="H1828" i="30"/>
  <c r="G1828" i="30"/>
  <c r="F1828" i="30"/>
  <c r="M1827" i="30"/>
  <c r="L1827" i="30"/>
  <c r="K1827" i="30"/>
  <c r="J1827" i="30"/>
  <c r="I1827" i="30"/>
  <c r="H1827" i="30"/>
  <c r="G1827" i="30"/>
  <c r="F1827" i="30"/>
  <c r="M1826" i="30"/>
  <c r="L1826" i="30"/>
  <c r="K1826" i="30"/>
  <c r="J1826" i="30"/>
  <c r="I1826" i="30"/>
  <c r="H1826" i="30"/>
  <c r="G1826" i="30"/>
  <c r="F1826" i="30"/>
  <c r="M1825" i="30"/>
  <c r="L1825" i="30"/>
  <c r="K1825" i="30"/>
  <c r="J1825" i="30"/>
  <c r="I1825" i="30"/>
  <c r="H1825" i="30"/>
  <c r="G1825" i="30"/>
  <c r="F1825" i="30"/>
  <c r="M1824" i="30"/>
  <c r="L1824" i="30"/>
  <c r="K1824" i="30"/>
  <c r="J1824" i="30"/>
  <c r="I1824" i="30"/>
  <c r="H1824" i="30"/>
  <c r="G1824" i="30"/>
  <c r="F1824" i="30"/>
  <c r="M1823" i="30"/>
  <c r="L1823" i="30"/>
  <c r="K1823" i="30"/>
  <c r="J1823" i="30"/>
  <c r="I1823" i="30"/>
  <c r="H1823" i="30"/>
  <c r="G1823" i="30"/>
  <c r="F1823" i="30"/>
  <c r="M1822" i="30"/>
  <c r="L1822" i="30"/>
  <c r="K1822" i="30"/>
  <c r="J1822" i="30"/>
  <c r="I1822" i="30"/>
  <c r="H1822" i="30"/>
  <c r="G1822" i="30"/>
  <c r="F1822" i="30"/>
  <c r="M1821" i="30"/>
  <c r="L1821" i="30"/>
  <c r="K1821" i="30"/>
  <c r="J1821" i="30"/>
  <c r="I1821" i="30"/>
  <c r="H1821" i="30"/>
  <c r="G1821" i="30"/>
  <c r="F1821" i="30"/>
  <c r="M1820" i="30"/>
  <c r="L1820" i="30"/>
  <c r="K1820" i="30"/>
  <c r="J1820" i="30"/>
  <c r="I1820" i="30"/>
  <c r="H1820" i="30"/>
  <c r="G1820" i="30"/>
  <c r="F1820" i="30"/>
  <c r="M1819" i="30"/>
  <c r="L1819" i="30"/>
  <c r="K1819" i="30"/>
  <c r="J1819" i="30"/>
  <c r="I1819" i="30"/>
  <c r="H1819" i="30"/>
  <c r="G1819" i="30"/>
  <c r="F1819" i="30"/>
  <c r="M1818" i="30"/>
  <c r="L1818" i="30"/>
  <c r="K1818" i="30"/>
  <c r="J1818" i="30"/>
  <c r="I1818" i="30"/>
  <c r="H1818" i="30"/>
  <c r="G1818" i="30"/>
  <c r="F1818" i="30"/>
  <c r="M1817" i="30"/>
  <c r="L1817" i="30"/>
  <c r="K1817" i="30"/>
  <c r="J1817" i="30"/>
  <c r="I1817" i="30"/>
  <c r="H1817" i="30"/>
  <c r="G1817" i="30"/>
  <c r="F1817" i="30"/>
  <c r="M1816" i="30"/>
  <c r="L1816" i="30"/>
  <c r="K1816" i="30"/>
  <c r="J1816" i="30"/>
  <c r="I1816" i="30"/>
  <c r="H1816" i="30"/>
  <c r="G1816" i="30"/>
  <c r="F1816" i="30"/>
  <c r="M1815" i="30"/>
  <c r="L1815" i="30"/>
  <c r="K1815" i="30"/>
  <c r="J1815" i="30"/>
  <c r="I1815" i="30"/>
  <c r="H1815" i="30"/>
  <c r="G1815" i="30"/>
  <c r="F1815" i="30"/>
  <c r="M1814" i="30"/>
  <c r="L1814" i="30"/>
  <c r="K1814" i="30"/>
  <c r="J1814" i="30"/>
  <c r="I1814" i="30"/>
  <c r="H1814" i="30"/>
  <c r="G1814" i="30"/>
  <c r="F1814" i="30"/>
  <c r="M1813" i="30"/>
  <c r="L1813" i="30"/>
  <c r="K1813" i="30"/>
  <c r="J1813" i="30"/>
  <c r="I1813" i="30"/>
  <c r="H1813" i="30"/>
  <c r="G1813" i="30"/>
  <c r="F1813" i="30"/>
  <c r="M1812" i="30"/>
  <c r="L1812" i="30"/>
  <c r="K1812" i="30"/>
  <c r="J1812" i="30"/>
  <c r="I1812" i="30"/>
  <c r="H1812" i="30"/>
  <c r="G1812" i="30"/>
  <c r="F1812" i="30"/>
  <c r="M1811" i="30"/>
  <c r="L1811" i="30"/>
  <c r="K1811" i="30"/>
  <c r="J1811" i="30"/>
  <c r="I1811" i="30"/>
  <c r="H1811" i="30"/>
  <c r="G1811" i="30"/>
  <c r="F1811" i="30"/>
  <c r="M1810" i="30"/>
  <c r="L1810" i="30"/>
  <c r="K1810" i="30"/>
  <c r="J1810" i="30"/>
  <c r="I1810" i="30"/>
  <c r="H1810" i="30"/>
  <c r="G1810" i="30"/>
  <c r="F1810" i="30"/>
  <c r="M1809" i="30"/>
  <c r="L1809" i="30"/>
  <c r="K1809" i="30"/>
  <c r="J1809" i="30"/>
  <c r="I1809" i="30"/>
  <c r="H1809" i="30"/>
  <c r="G1809" i="30"/>
  <c r="F1809" i="30"/>
  <c r="M1808" i="30"/>
  <c r="L1808" i="30"/>
  <c r="K1808" i="30"/>
  <c r="J1808" i="30"/>
  <c r="I1808" i="30"/>
  <c r="H1808" i="30"/>
  <c r="G1808" i="30"/>
  <c r="F1808" i="30"/>
  <c r="M1807" i="30"/>
  <c r="L1807" i="30"/>
  <c r="K1807" i="30"/>
  <c r="J1807" i="30"/>
  <c r="I1807" i="30"/>
  <c r="H1807" i="30"/>
  <c r="G1807" i="30"/>
  <c r="F1807" i="30"/>
  <c r="M1806" i="30"/>
  <c r="L1806" i="30"/>
  <c r="K1806" i="30"/>
  <c r="J1806" i="30"/>
  <c r="I1806" i="30"/>
  <c r="H1806" i="30"/>
  <c r="G1806" i="30"/>
  <c r="F1806" i="30"/>
  <c r="M1805" i="30"/>
  <c r="L1805" i="30"/>
  <c r="K1805" i="30"/>
  <c r="J1805" i="30"/>
  <c r="I1805" i="30"/>
  <c r="H1805" i="30"/>
  <c r="G1805" i="30"/>
  <c r="F1805" i="30"/>
  <c r="M1804" i="30"/>
  <c r="L1804" i="30"/>
  <c r="K1804" i="30"/>
  <c r="J1804" i="30"/>
  <c r="I1804" i="30"/>
  <c r="H1804" i="30"/>
  <c r="G1804" i="30"/>
  <c r="F1804" i="30"/>
  <c r="M1803" i="30"/>
  <c r="L1803" i="30"/>
  <c r="K1803" i="30"/>
  <c r="J1803" i="30"/>
  <c r="I1803" i="30"/>
  <c r="H1803" i="30"/>
  <c r="G1803" i="30"/>
  <c r="F1803" i="30"/>
  <c r="M1802" i="30"/>
  <c r="L1802" i="30"/>
  <c r="K1802" i="30"/>
  <c r="J1802" i="30"/>
  <c r="I1802" i="30"/>
  <c r="H1802" i="30"/>
  <c r="G1802" i="30"/>
  <c r="F1802" i="30"/>
  <c r="M1801" i="30"/>
  <c r="L1801" i="30"/>
  <c r="K1801" i="30"/>
  <c r="J1801" i="30"/>
  <c r="I1801" i="30"/>
  <c r="H1801" i="30"/>
  <c r="G1801" i="30"/>
  <c r="F1801" i="30"/>
  <c r="M1800" i="30"/>
  <c r="L1800" i="30"/>
  <c r="K1800" i="30"/>
  <c r="J1800" i="30"/>
  <c r="I1800" i="30"/>
  <c r="H1800" i="30"/>
  <c r="G1800" i="30"/>
  <c r="F1800" i="30"/>
  <c r="M1799" i="30"/>
  <c r="L1799" i="30"/>
  <c r="K1799" i="30"/>
  <c r="J1799" i="30"/>
  <c r="I1799" i="30"/>
  <c r="H1799" i="30"/>
  <c r="G1799" i="30"/>
  <c r="F1799" i="30"/>
  <c r="M1798" i="30"/>
  <c r="L1798" i="30"/>
  <c r="K1798" i="30"/>
  <c r="J1798" i="30"/>
  <c r="I1798" i="30"/>
  <c r="H1798" i="30"/>
  <c r="G1798" i="30"/>
  <c r="F1798" i="30"/>
  <c r="M1797" i="30"/>
  <c r="L1797" i="30"/>
  <c r="K1797" i="30"/>
  <c r="J1797" i="30"/>
  <c r="I1797" i="30"/>
  <c r="H1797" i="30"/>
  <c r="G1797" i="30"/>
  <c r="F1797" i="30"/>
  <c r="M1796" i="30"/>
  <c r="L1796" i="30"/>
  <c r="K1796" i="30"/>
  <c r="J1796" i="30"/>
  <c r="I1796" i="30"/>
  <c r="H1796" i="30"/>
  <c r="G1796" i="30"/>
  <c r="F1796" i="30"/>
  <c r="M1795" i="30"/>
  <c r="L1795" i="30"/>
  <c r="K1795" i="30"/>
  <c r="J1795" i="30"/>
  <c r="I1795" i="30"/>
  <c r="H1795" i="30"/>
  <c r="G1795" i="30"/>
  <c r="F1795" i="30"/>
  <c r="M1794" i="30"/>
  <c r="L1794" i="30"/>
  <c r="K1794" i="30"/>
  <c r="J1794" i="30"/>
  <c r="I1794" i="30"/>
  <c r="H1794" i="30"/>
  <c r="G1794" i="30"/>
  <c r="F1794" i="30"/>
  <c r="M1793" i="30"/>
  <c r="L1793" i="30"/>
  <c r="K1793" i="30"/>
  <c r="J1793" i="30"/>
  <c r="I1793" i="30"/>
  <c r="H1793" i="30"/>
  <c r="G1793" i="30"/>
  <c r="F1793" i="30"/>
  <c r="M1792" i="30"/>
  <c r="L1792" i="30"/>
  <c r="K1792" i="30"/>
  <c r="J1792" i="30"/>
  <c r="I1792" i="30"/>
  <c r="H1792" i="30"/>
  <c r="G1792" i="30"/>
  <c r="F1792" i="30"/>
  <c r="M1791" i="30"/>
  <c r="L1791" i="30"/>
  <c r="K1791" i="30"/>
  <c r="J1791" i="30"/>
  <c r="I1791" i="30"/>
  <c r="H1791" i="30"/>
  <c r="G1791" i="30"/>
  <c r="F1791" i="30"/>
  <c r="M1790" i="30"/>
  <c r="L1790" i="30"/>
  <c r="K1790" i="30"/>
  <c r="J1790" i="30"/>
  <c r="I1790" i="30"/>
  <c r="H1790" i="30"/>
  <c r="G1790" i="30"/>
  <c r="F1790" i="30"/>
  <c r="M1789" i="30"/>
  <c r="L1789" i="30"/>
  <c r="K1789" i="30"/>
  <c r="J1789" i="30"/>
  <c r="I1789" i="30"/>
  <c r="H1789" i="30"/>
  <c r="G1789" i="30"/>
  <c r="F1789" i="30"/>
  <c r="M1788" i="30"/>
  <c r="L1788" i="30"/>
  <c r="K1788" i="30"/>
  <c r="J1788" i="30"/>
  <c r="I1788" i="30"/>
  <c r="H1788" i="30"/>
  <c r="G1788" i="30"/>
  <c r="F1788" i="30"/>
  <c r="M1787" i="30"/>
  <c r="L1787" i="30"/>
  <c r="K1787" i="30"/>
  <c r="J1787" i="30"/>
  <c r="I1787" i="30"/>
  <c r="H1787" i="30"/>
  <c r="G1787" i="30"/>
  <c r="F1787" i="30"/>
  <c r="M1786" i="30"/>
  <c r="L1786" i="30"/>
  <c r="K1786" i="30"/>
  <c r="J1786" i="30"/>
  <c r="I1786" i="30"/>
  <c r="H1786" i="30"/>
  <c r="G1786" i="30"/>
  <c r="F1786" i="30"/>
  <c r="M1785" i="30"/>
  <c r="L1785" i="30"/>
  <c r="K1785" i="30"/>
  <c r="J1785" i="30"/>
  <c r="I1785" i="30"/>
  <c r="H1785" i="30"/>
  <c r="G1785" i="30"/>
  <c r="F1785" i="30"/>
  <c r="M1784" i="30"/>
  <c r="L1784" i="30"/>
  <c r="K1784" i="30"/>
  <c r="J1784" i="30"/>
  <c r="I1784" i="30"/>
  <c r="H1784" i="30"/>
  <c r="G1784" i="30"/>
  <c r="F1784" i="30"/>
  <c r="M1783" i="30"/>
  <c r="L1783" i="30"/>
  <c r="K1783" i="30"/>
  <c r="J1783" i="30"/>
  <c r="I1783" i="30"/>
  <c r="H1783" i="30"/>
  <c r="G1783" i="30"/>
  <c r="F1783" i="30"/>
  <c r="M1782" i="30"/>
  <c r="L1782" i="30"/>
  <c r="K1782" i="30"/>
  <c r="J1782" i="30"/>
  <c r="I1782" i="30"/>
  <c r="H1782" i="30"/>
  <c r="G1782" i="30"/>
  <c r="F1782" i="30"/>
  <c r="M1781" i="30"/>
  <c r="L1781" i="30"/>
  <c r="K1781" i="30"/>
  <c r="J1781" i="30"/>
  <c r="I1781" i="30"/>
  <c r="H1781" i="30"/>
  <c r="G1781" i="30"/>
  <c r="F1781" i="30"/>
  <c r="M1780" i="30"/>
  <c r="L1780" i="30"/>
  <c r="K1780" i="30"/>
  <c r="J1780" i="30"/>
  <c r="I1780" i="30"/>
  <c r="H1780" i="30"/>
  <c r="G1780" i="30"/>
  <c r="F1780" i="30"/>
  <c r="M1779" i="30"/>
  <c r="L1779" i="30"/>
  <c r="K1779" i="30"/>
  <c r="J1779" i="30"/>
  <c r="I1779" i="30"/>
  <c r="H1779" i="30"/>
  <c r="G1779" i="30"/>
  <c r="F1779" i="30"/>
  <c r="M1778" i="30"/>
  <c r="L1778" i="30"/>
  <c r="K1778" i="30"/>
  <c r="J1778" i="30"/>
  <c r="I1778" i="30"/>
  <c r="H1778" i="30"/>
  <c r="G1778" i="30"/>
  <c r="F1778" i="30"/>
  <c r="M1777" i="30"/>
  <c r="L1777" i="30"/>
  <c r="K1777" i="30"/>
  <c r="J1777" i="30"/>
  <c r="I1777" i="30"/>
  <c r="H1777" i="30"/>
  <c r="G1777" i="30"/>
  <c r="F1777" i="30"/>
  <c r="M1776" i="30"/>
  <c r="L1776" i="30"/>
  <c r="K1776" i="30"/>
  <c r="J1776" i="30"/>
  <c r="I1776" i="30"/>
  <c r="H1776" i="30"/>
  <c r="G1776" i="30"/>
  <c r="F1776" i="30"/>
  <c r="M1775" i="30"/>
  <c r="L1775" i="30"/>
  <c r="K1775" i="30"/>
  <c r="J1775" i="30"/>
  <c r="I1775" i="30"/>
  <c r="H1775" i="30"/>
  <c r="G1775" i="30"/>
  <c r="F1775" i="30"/>
  <c r="M1774" i="30"/>
  <c r="L1774" i="30"/>
  <c r="K1774" i="30"/>
  <c r="J1774" i="30"/>
  <c r="I1774" i="30"/>
  <c r="H1774" i="30"/>
  <c r="G1774" i="30"/>
  <c r="F1774" i="30"/>
  <c r="M1773" i="30"/>
  <c r="L1773" i="30"/>
  <c r="K1773" i="30"/>
  <c r="J1773" i="30"/>
  <c r="I1773" i="30"/>
  <c r="H1773" i="30"/>
  <c r="G1773" i="30"/>
  <c r="F1773" i="30"/>
  <c r="M1772" i="30"/>
  <c r="L1772" i="30"/>
  <c r="K1772" i="30"/>
  <c r="J1772" i="30"/>
  <c r="I1772" i="30"/>
  <c r="H1772" i="30"/>
  <c r="G1772" i="30"/>
  <c r="F1772" i="30"/>
  <c r="M1771" i="30"/>
  <c r="L1771" i="30"/>
  <c r="K1771" i="30"/>
  <c r="J1771" i="30"/>
  <c r="I1771" i="30"/>
  <c r="H1771" i="30"/>
  <c r="G1771" i="30"/>
  <c r="F1771" i="30"/>
  <c r="M1770" i="30"/>
  <c r="L1770" i="30"/>
  <c r="K1770" i="30"/>
  <c r="J1770" i="30"/>
  <c r="I1770" i="30"/>
  <c r="H1770" i="30"/>
  <c r="G1770" i="30"/>
  <c r="F1770" i="30"/>
  <c r="M1769" i="30"/>
  <c r="L1769" i="30"/>
  <c r="K1769" i="30"/>
  <c r="J1769" i="30"/>
  <c r="I1769" i="30"/>
  <c r="H1769" i="30"/>
  <c r="G1769" i="30"/>
  <c r="F1769" i="30"/>
  <c r="M1768" i="30"/>
  <c r="L1768" i="30"/>
  <c r="K1768" i="30"/>
  <c r="J1768" i="30"/>
  <c r="I1768" i="30"/>
  <c r="H1768" i="30"/>
  <c r="G1768" i="30"/>
  <c r="F1768" i="30"/>
  <c r="M1767" i="30"/>
  <c r="L1767" i="30"/>
  <c r="K1767" i="30"/>
  <c r="J1767" i="30"/>
  <c r="I1767" i="30"/>
  <c r="H1767" i="30"/>
  <c r="G1767" i="30"/>
  <c r="F1767" i="30"/>
  <c r="M1766" i="30"/>
  <c r="L1766" i="30"/>
  <c r="K1766" i="30"/>
  <c r="J1766" i="30"/>
  <c r="I1766" i="30"/>
  <c r="H1766" i="30"/>
  <c r="G1766" i="30"/>
  <c r="F1766" i="30"/>
  <c r="M1765" i="30"/>
  <c r="L1765" i="30"/>
  <c r="K1765" i="30"/>
  <c r="J1765" i="30"/>
  <c r="I1765" i="30"/>
  <c r="H1765" i="30"/>
  <c r="G1765" i="30"/>
  <c r="F1765" i="30"/>
  <c r="M1764" i="30"/>
  <c r="L1764" i="30"/>
  <c r="K1764" i="30"/>
  <c r="J1764" i="30"/>
  <c r="I1764" i="30"/>
  <c r="H1764" i="30"/>
  <c r="G1764" i="30"/>
  <c r="F1764" i="30"/>
  <c r="M1763" i="30"/>
  <c r="L1763" i="30"/>
  <c r="K1763" i="30"/>
  <c r="J1763" i="30"/>
  <c r="I1763" i="30"/>
  <c r="H1763" i="30"/>
  <c r="G1763" i="30"/>
  <c r="F1763" i="30"/>
  <c r="M1762" i="30"/>
  <c r="L1762" i="30"/>
  <c r="K1762" i="30"/>
  <c r="J1762" i="30"/>
  <c r="I1762" i="30"/>
  <c r="H1762" i="30"/>
  <c r="G1762" i="30"/>
  <c r="F1762" i="30"/>
  <c r="M1761" i="30"/>
  <c r="L1761" i="30"/>
  <c r="K1761" i="30"/>
  <c r="J1761" i="30"/>
  <c r="I1761" i="30"/>
  <c r="H1761" i="30"/>
  <c r="G1761" i="30"/>
  <c r="F1761" i="30"/>
  <c r="M1760" i="30"/>
  <c r="L1760" i="30"/>
  <c r="K1760" i="30"/>
  <c r="J1760" i="30"/>
  <c r="I1760" i="30"/>
  <c r="H1760" i="30"/>
  <c r="G1760" i="30"/>
  <c r="F1760" i="30"/>
  <c r="M1759" i="30"/>
  <c r="L1759" i="30"/>
  <c r="K1759" i="30"/>
  <c r="J1759" i="30"/>
  <c r="I1759" i="30"/>
  <c r="H1759" i="30"/>
  <c r="G1759" i="30"/>
  <c r="F1759" i="30"/>
  <c r="M1758" i="30"/>
  <c r="L1758" i="30"/>
  <c r="K1758" i="30"/>
  <c r="J1758" i="30"/>
  <c r="I1758" i="30"/>
  <c r="H1758" i="30"/>
  <c r="G1758" i="30"/>
  <c r="F1758" i="30"/>
  <c r="M1757" i="30"/>
  <c r="L1757" i="30"/>
  <c r="K1757" i="30"/>
  <c r="J1757" i="30"/>
  <c r="I1757" i="30"/>
  <c r="H1757" i="30"/>
  <c r="G1757" i="30"/>
  <c r="F1757" i="30"/>
  <c r="M1756" i="30"/>
  <c r="L1756" i="30"/>
  <c r="K1756" i="30"/>
  <c r="J1756" i="30"/>
  <c r="I1756" i="30"/>
  <c r="H1756" i="30"/>
  <c r="G1756" i="30"/>
  <c r="F1756" i="30"/>
  <c r="M1755" i="30"/>
  <c r="L1755" i="30"/>
  <c r="K1755" i="30"/>
  <c r="J1755" i="30"/>
  <c r="I1755" i="30"/>
  <c r="H1755" i="30"/>
  <c r="G1755" i="30"/>
  <c r="F1755" i="30"/>
  <c r="M1754" i="30"/>
  <c r="L1754" i="30"/>
  <c r="K1754" i="30"/>
  <c r="J1754" i="30"/>
  <c r="I1754" i="30"/>
  <c r="H1754" i="30"/>
  <c r="G1754" i="30"/>
  <c r="F1754" i="30"/>
  <c r="M1753" i="30"/>
  <c r="L1753" i="30"/>
  <c r="K1753" i="30"/>
  <c r="J1753" i="30"/>
  <c r="I1753" i="30"/>
  <c r="H1753" i="30"/>
  <c r="G1753" i="30"/>
  <c r="F1753" i="30"/>
  <c r="M1752" i="30"/>
  <c r="L1752" i="30"/>
  <c r="K1752" i="30"/>
  <c r="J1752" i="30"/>
  <c r="I1752" i="30"/>
  <c r="H1752" i="30"/>
  <c r="G1752" i="30"/>
  <c r="F1752" i="30"/>
  <c r="M1751" i="30"/>
  <c r="L1751" i="30"/>
  <c r="K1751" i="30"/>
  <c r="J1751" i="30"/>
  <c r="I1751" i="30"/>
  <c r="H1751" i="30"/>
  <c r="G1751" i="30"/>
  <c r="F1751" i="30"/>
  <c r="M1750" i="30"/>
  <c r="L1750" i="30"/>
  <c r="K1750" i="30"/>
  <c r="J1750" i="30"/>
  <c r="I1750" i="30"/>
  <c r="H1750" i="30"/>
  <c r="G1750" i="30"/>
  <c r="F1750" i="30"/>
  <c r="M1749" i="30"/>
  <c r="L1749" i="30"/>
  <c r="K1749" i="30"/>
  <c r="J1749" i="30"/>
  <c r="I1749" i="30"/>
  <c r="H1749" i="30"/>
  <c r="G1749" i="30"/>
  <c r="F1749" i="30"/>
  <c r="M1748" i="30"/>
  <c r="L1748" i="30"/>
  <c r="K1748" i="30"/>
  <c r="J1748" i="30"/>
  <c r="I1748" i="30"/>
  <c r="H1748" i="30"/>
  <c r="G1748" i="30"/>
  <c r="F1748" i="30"/>
  <c r="M1747" i="30"/>
  <c r="L1747" i="30"/>
  <c r="K1747" i="30"/>
  <c r="J1747" i="30"/>
  <c r="I1747" i="30"/>
  <c r="H1747" i="30"/>
  <c r="G1747" i="30"/>
  <c r="F1747" i="30"/>
  <c r="M1746" i="30"/>
  <c r="L1746" i="30"/>
  <c r="K1746" i="30"/>
  <c r="J1746" i="30"/>
  <c r="I1746" i="30"/>
  <c r="H1746" i="30"/>
  <c r="G1746" i="30"/>
  <c r="F1746" i="30"/>
  <c r="M1745" i="30"/>
  <c r="L1745" i="30"/>
  <c r="K1745" i="30"/>
  <c r="J1745" i="30"/>
  <c r="I1745" i="30"/>
  <c r="H1745" i="30"/>
  <c r="G1745" i="30"/>
  <c r="F1745" i="30"/>
  <c r="M1744" i="30"/>
  <c r="L1744" i="30"/>
  <c r="K1744" i="30"/>
  <c r="J1744" i="30"/>
  <c r="I1744" i="30"/>
  <c r="H1744" i="30"/>
  <c r="G1744" i="30"/>
  <c r="F1744" i="30"/>
  <c r="M1743" i="30"/>
  <c r="L1743" i="30"/>
  <c r="K1743" i="30"/>
  <c r="J1743" i="30"/>
  <c r="I1743" i="30"/>
  <c r="H1743" i="30"/>
  <c r="G1743" i="30"/>
  <c r="F1743" i="30"/>
  <c r="M1742" i="30"/>
  <c r="L1742" i="30"/>
  <c r="K1742" i="30"/>
  <c r="J1742" i="30"/>
  <c r="I1742" i="30"/>
  <c r="H1742" i="30"/>
  <c r="G1742" i="30"/>
  <c r="F1742" i="30"/>
  <c r="M1741" i="30"/>
  <c r="L1741" i="30"/>
  <c r="K1741" i="30"/>
  <c r="J1741" i="30"/>
  <c r="I1741" i="30"/>
  <c r="H1741" i="30"/>
  <c r="G1741" i="30"/>
  <c r="F1741" i="30"/>
  <c r="M1740" i="30"/>
  <c r="L1740" i="30"/>
  <c r="K1740" i="30"/>
  <c r="J1740" i="30"/>
  <c r="I1740" i="30"/>
  <c r="H1740" i="30"/>
  <c r="G1740" i="30"/>
  <c r="F1740" i="30"/>
  <c r="M1739" i="30"/>
  <c r="L1739" i="30"/>
  <c r="K1739" i="30"/>
  <c r="J1739" i="30"/>
  <c r="I1739" i="30"/>
  <c r="H1739" i="30"/>
  <c r="G1739" i="30"/>
  <c r="F1739" i="30"/>
  <c r="M1738" i="30"/>
  <c r="L1738" i="30"/>
  <c r="K1738" i="30"/>
  <c r="J1738" i="30"/>
  <c r="I1738" i="30"/>
  <c r="H1738" i="30"/>
  <c r="G1738" i="30"/>
  <c r="F1738" i="30"/>
  <c r="M1737" i="30"/>
  <c r="L1737" i="30"/>
  <c r="K1737" i="30"/>
  <c r="J1737" i="30"/>
  <c r="I1737" i="30"/>
  <c r="H1737" i="30"/>
  <c r="G1737" i="30"/>
  <c r="F1737" i="30"/>
  <c r="M1736" i="30"/>
  <c r="L1736" i="30"/>
  <c r="K1736" i="30"/>
  <c r="J1736" i="30"/>
  <c r="I1736" i="30"/>
  <c r="H1736" i="30"/>
  <c r="G1736" i="30"/>
  <c r="F1736" i="30"/>
  <c r="M1735" i="30"/>
  <c r="L1735" i="30"/>
  <c r="K1735" i="30"/>
  <c r="J1735" i="30"/>
  <c r="I1735" i="30"/>
  <c r="H1735" i="30"/>
  <c r="G1735" i="30"/>
  <c r="F1735" i="30"/>
  <c r="M1734" i="30"/>
  <c r="L1734" i="30"/>
  <c r="K1734" i="30"/>
  <c r="J1734" i="30"/>
  <c r="I1734" i="30"/>
  <c r="H1734" i="30"/>
  <c r="G1734" i="30"/>
  <c r="F1734" i="30"/>
  <c r="M1733" i="30"/>
  <c r="L1733" i="30"/>
  <c r="K1733" i="30"/>
  <c r="J1733" i="30"/>
  <c r="I1733" i="30"/>
  <c r="H1733" i="30"/>
  <c r="G1733" i="30"/>
  <c r="F1733" i="30"/>
  <c r="M1732" i="30"/>
  <c r="L1732" i="30"/>
  <c r="K1732" i="30"/>
  <c r="J1732" i="30"/>
  <c r="I1732" i="30"/>
  <c r="H1732" i="30"/>
  <c r="G1732" i="30"/>
  <c r="F1732" i="30"/>
  <c r="M1731" i="30"/>
  <c r="L1731" i="30"/>
  <c r="K1731" i="30"/>
  <c r="J1731" i="30"/>
  <c r="I1731" i="30"/>
  <c r="H1731" i="30"/>
  <c r="G1731" i="30"/>
  <c r="F1731" i="30"/>
  <c r="M1730" i="30"/>
  <c r="L1730" i="30"/>
  <c r="K1730" i="30"/>
  <c r="J1730" i="30"/>
  <c r="I1730" i="30"/>
  <c r="H1730" i="30"/>
  <c r="G1730" i="30"/>
  <c r="F1730" i="30"/>
  <c r="M1729" i="30"/>
  <c r="L1729" i="30"/>
  <c r="K1729" i="30"/>
  <c r="J1729" i="30"/>
  <c r="I1729" i="30"/>
  <c r="H1729" i="30"/>
  <c r="G1729" i="30"/>
  <c r="F1729" i="30"/>
  <c r="M1728" i="30"/>
  <c r="L1728" i="30"/>
  <c r="K1728" i="30"/>
  <c r="J1728" i="30"/>
  <c r="I1728" i="30"/>
  <c r="H1728" i="30"/>
  <c r="G1728" i="30"/>
  <c r="F1728" i="30"/>
  <c r="M1727" i="30"/>
  <c r="L1727" i="30"/>
  <c r="K1727" i="30"/>
  <c r="J1727" i="30"/>
  <c r="I1727" i="30"/>
  <c r="H1727" i="30"/>
  <c r="G1727" i="30"/>
  <c r="F1727" i="30"/>
  <c r="M1726" i="30"/>
  <c r="L1726" i="30"/>
  <c r="K1726" i="30"/>
  <c r="J1726" i="30"/>
  <c r="I1726" i="30"/>
  <c r="H1726" i="30"/>
  <c r="G1726" i="30"/>
  <c r="F1726" i="30"/>
  <c r="M1725" i="30"/>
  <c r="L1725" i="30"/>
  <c r="K1725" i="30"/>
  <c r="J1725" i="30"/>
  <c r="I1725" i="30"/>
  <c r="H1725" i="30"/>
  <c r="G1725" i="30"/>
  <c r="F1725" i="30"/>
  <c r="M1724" i="30"/>
  <c r="L1724" i="30"/>
  <c r="K1724" i="30"/>
  <c r="J1724" i="30"/>
  <c r="I1724" i="30"/>
  <c r="H1724" i="30"/>
  <c r="G1724" i="30"/>
  <c r="F1724" i="30"/>
  <c r="M1723" i="30"/>
  <c r="L1723" i="30"/>
  <c r="K1723" i="30"/>
  <c r="J1723" i="30"/>
  <c r="I1723" i="30"/>
  <c r="H1723" i="30"/>
  <c r="G1723" i="30"/>
  <c r="F1723" i="30"/>
  <c r="M1722" i="30"/>
  <c r="L1722" i="30"/>
  <c r="K1722" i="30"/>
  <c r="J1722" i="30"/>
  <c r="I1722" i="30"/>
  <c r="H1722" i="30"/>
  <c r="G1722" i="30"/>
  <c r="F1722" i="30"/>
  <c r="M1721" i="30"/>
  <c r="L1721" i="30"/>
  <c r="K1721" i="30"/>
  <c r="J1721" i="30"/>
  <c r="I1721" i="30"/>
  <c r="H1721" i="30"/>
  <c r="G1721" i="30"/>
  <c r="F1721" i="30"/>
  <c r="M1720" i="30"/>
  <c r="L1720" i="30"/>
  <c r="K1720" i="30"/>
  <c r="J1720" i="30"/>
  <c r="I1720" i="30"/>
  <c r="H1720" i="30"/>
  <c r="G1720" i="30"/>
  <c r="F1720" i="30"/>
  <c r="M1719" i="30"/>
  <c r="L1719" i="30"/>
  <c r="K1719" i="30"/>
  <c r="J1719" i="30"/>
  <c r="I1719" i="30"/>
  <c r="H1719" i="30"/>
  <c r="G1719" i="30"/>
  <c r="F1719" i="30"/>
  <c r="M1718" i="30"/>
  <c r="L1718" i="30"/>
  <c r="K1718" i="30"/>
  <c r="J1718" i="30"/>
  <c r="I1718" i="30"/>
  <c r="H1718" i="30"/>
  <c r="G1718" i="30"/>
  <c r="F1718" i="30"/>
  <c r="M1717" i="30"/>
  <c r="L1717" i="30"/>
  <c r="K1717" i="30"/>
  <c r="J1717" i="30"/>
  <c r="I1717" i="30"/>
  <c r="H1717" i="30"/>
  <c r="G1717" i="30"/>
  <c r="F1717" i="30"/>
  <c r="M1716" i="30"/>
  <c r="L1716" i="30"/>
  <c r="K1716" i="30"/>
  <c r="J1716" i="30"/>
  <c r="I1716" i="30"/>
  <c r="H1716" i="30"/>
  <c r="G1716" i="30"/>
  <c r="F1716" i="30"/>
  <c r="M1715" i="30"/>
  <c r="L1715" i="30"/>
  <c r="K1715" i="30"/>
  <c r="J1715" i="30"/>
  <c r="I1715" i="30"/>
  <c r="H1715" i="30"/>
  <c r="G1715" i="30"/>
  <c r="F1715" i="30"/>
  <c r="M1714" i="30"/>
  <c r="L1714" i="30"/>
  <c r="K1714" i="30"/>
  <c r="J1714" i="30"/>
  <c r="I1714" i="30"/>
  <c r="H1714" i="30"/>
  <c r="G1714" i="30"/>
  <c r="F1714" i="30"/>
  <c r="M1713" i="30"/>
  <c r="L1713" i="30"/>
  <c r="K1713" i="30"/>
  <c r="J1713" i="30"/>
  <c r="I1713" i="30"/>
  <c r="H1713" i="30"/>
  <c r="G1713" i="30"/>
  <c r="F1713" i="30"/>
  <c r="M1712" i="30"/>
  <c r="L1712" i="30"/>
  <c r="K1712" i="30"/>
  <c r="J1712" i="30"/>
  <c r="I1712" i="30"/>
  <c r="H1712" i="30"/>
  <c r="G1712" i="30"/>
  <c r="F1712" i="30"/>
  <c r="M1711" i="30"/>
  <c r="L1711" i="30"/>
  <c r="K1711" i="30"/>
  <c r="J1711" i="30"/>
  <c r="I1711" i="30"/>
  <c r="H1711" i="30"/>
  <c r="G1711" i="30"/>
  <c r="F1711" i="30"/>
  <c r="M1710" i="30"/>
  <c r="L1710" i="30"/>
  <c r="K1710" i="30"/>
  <c r="J1710" i="30"/>
  <c r="I1710" i="30"/>
  <c r="H1710" i="30"/>
  <c r="G1710" i="30"/>
  <c r="F1710" i="30"/>
  <c r="M1709" i="30"/>
  <c r="L1709" i="30"/>
  <c r="K1709" i="30"/>
  <c r="J1709" i="30"/>
  <c r="I1709" i="30"/>
  <c r="H1709" i="30"/>
  <c r="G1709" i="30"/>
  <c r="F1709" i="30"/>
  <c r="M1708" i="30"/>
  <c r="L1708" i="30"/>
  <c r="K1708" i="30"/>
  <c r="J1708" i="30"/>
  <c r="I1708" i="30"/>
  <c r="H1708" i="30"/>
  <c r="G1708" i="30"/>
  <c r="F1708" i="30"/>
  <c r="M1707" i="30"/>
  <c r="L1707" i="30"/>
  <c r="K1707" i="30"/>
  <c r="J1707" i="30"/>
  <c r="I1707" i="30"/>
  <c r="H1707" i="30"/>
  <c r="G1707" i="30"/>
  <c r="F1707" i="30"/>
  <c r="M1706" i="30"/>
  <c r="L1706" i="30"/>
  <c r="K1706" i="30"/>
  <c r="J1706" i="30"/>
  <c r="I1706" i="30"/>
  <c r="H1706" i="30"/>
  <c r="G1706" i="30"/>
  <c r="F1706" i="30"/>
  <c r="M1705" i="30"/>
  <c r="L1705" i="30"/>
  <c r="K1705" i="30"/>
  <c r="J1705" i="30"/>
  <c r="I1705" i="30"/>
  <c r="H1705" i="30"/>
  <c r="G1705" i="30"/>
  <c r="F1705" i="30"/>
  <c r="M1704" i="30"/>
  <c r="L1704" i="30"/>
  <c r="K1704" i="30"/>
  <c r="J1704" i="30"/>
  <c r="I1704" i="30"/>
  <c r="H1704" i="30"/>
  <c r="G1704" i="30"/>
  <c r="F1704" i="30"/>
  <c r="M1703" i="30"/>
  <c r="L1703" i="30"/>
  <c r="K1703" i="30"/>
  <c r="J1703" i="30"/>
  <c r="I1703" i="30"/>
  <c r="H1703" i="30"/>
  <c r="G1703" i="30"/>
  <c r="F1703" i="30"/>
  <c r="M1702" i="30"/>
  <c r="L1702" i="30"/>
  <c r="K1702" i="30"/>
  <c r="J1702" i="30"/>
  <c r="I1702" i="30"/>
  <c r="H1702" i="30"/>
  <c r="G1702" i="30"/>
  <c r="F1702" i="30"/>
  <c r="M1701" i="30"/>
  <c r="L1701" i="30"/>
  <c r="K1701" i="30"/>
  <c r="J1701" i="30"/>
  <c r="I1701" i="30"/>
  <c r="H1701" i="30"/>
  <c r="G1701" i="30"/>
  <c r="F1701" i="30"/>
  <c r="M1700" i="30"/>
  <c r="L1700" i="30"/>
  <c r="K1700" i="30"/>
  <c r="J1700" i="30"/>
  <c r="I1700" i="30"/>
  <c r="H1700" i="30"/>
  <c r="G1700" i="30"/>
  <c r="F1700" i="30"/>
  <c r="M1699" i="30"/>
  <c r="L1699" i="30"/>
  <c r="K1699" i="30"/>
  <c r="J1699" i="30"/>
  <c r="I1699" i="30"/>
  <c r="H1699" i="30"/>
  <c r="G1699" i="30"/>
  <c r="F1699" i="30"/>
  <c r="M1698" i="30"/>
  <c r="L1698" i="30"/>
  <c r="K1698" i="30"/>
  <c r="J1698" i="30"/>
  <c r="I1698" i="30"/>
  <c r="H1698" i="30"/>
  <c r="G1698" i="30"/>
  <c r="F1698" i="30"/>
  <c r="M1697" i="30"/>
  <c r="L1697" i="30"/>
  <c r="K1697" i="30"/>
  <c r="J1697" i="30"/>
  <c r="I1697" i="30"/>
  <c r="H1697" i="30"/>
  <c r="G1697" i="30"/>
  <c r="F1697" i="30"/>
  <c r="M1696" i="30"/>
  <c r="L1696" i="30"/>
  <c r="K1696" i="30"/>
  <c r="J1696" i="30"/>
  <c r="I1696" i="30"/>
  <c r="H1696" i="30"/>
  <c r="G1696" i="30"/>
  <c r="F1696" i="30"/>
  <c r="M1695" i="30"/>
  <c r="L1695" i="30"/>
  <c r="K1695" i="30"/>
  <c r="J1695" i="30"/>
  <c r="I1695" i="30"/>
  <c r="H1695" i="30"/>
  <c r="G1695" i="30"/>
  <c r="F1695" i="30"/>
  <c r="M1694" i="30"/>
  <c r="L1694" i="30"/>
  <c r="K1694" i="30"/>
  <c r="J1694" i="30"/>
  <c r="I1694" i="30"/>
  <c r="H1694" i="30"/>
  <c r="G1694" i="30"/>
  <c r="F1694" i="30"/>
  <c r="M1693" i="30"/>
  <c r="L1693" i="30"/>
  <c r="K1693" i="30"/>
  <c r="J1693" i="30"/>
  <c r="I1693" i="30"/>
  <c r="H1693" i="30"/>
  <c r="G1693" i="30"/>
  <c r="F1693" i="30"/>
  <c r="M1692" i="30"/>
  <c r="L1692" i="30"/>
  <c r="K1692" i="30"/>
  <c r="J1692" i="30"/>
  <c r="I1692" i="30"/>
  <c r="H1692" i="30"/>
  <c r="G1692" i="30"/>
  <c r="F1692" i="30"/>
  <c r="M1691" i="30"/>
  <c r="L1691" i="30"/>
  <c r="K1691" i="30"/>
  <c r="J1691" i="30"/>
  <c r="I1691" i="30"/>
  <c r="H1691" i="30"/>
  <c r="G1691" i="30"/>
  <c r="F1691" i="30"/>
  <c r="M1690" i="30"/>
  <c r="L1690" i="30"/>
  <c r="K1690" i="30"/>
  <c r="J1690" i="30"/>
  <c r="I1690" i="30"/>
  <c r="H1690" i="30"/>
  <c r="G1690" i="30"/>
  <c r="F1690" i="30"/>
  <c r="M1689" i="30"/>
  <c r="L1689" i="30"/>
  <c r="K1689" i="30"/>
  <c r="J1689" i="30"/>
  <c r="I1689" i="30"/>
  <c r="H1689" i="30"/>
  <c r="G1689" i="30"/>
  <c r="F1689" i="30"/>
  <c r="M1688" i="30"/>
  <c r="L1688" i="30"/>
  <c r="K1688" i="30"/>
  <c r="J1688" i="30"/>
  <c r="I1688" i="30"/>
  <c r="H1688" i="30"/>
  <c r="G1688" i="30"/>
  <c r="F1688" i="30"/>
  <c r="M1687" i="30"/>
  <c r="L1687" i="30"/>
  <c r="K1687" i="30"/>
  <c r="J1687" i="30"/>
  <c r="I1687" i="30"/>
  <c r="H1687" i="30"/>
  <c r="G1687" i="30"/>
  <c r="F1687" i="30"/>
  <c r="M1686" i="30"/>
  <c r="L1686" i="30"/>
  <c r="K1686" i="30"/>
  <c r="J1686" i="30"/>
  <c r="I1686" i="30"/>
  <c r="H1686" i="30"/>
  <c r="G1686" i="30"/>
  <c r="F1686" i="30"/>
  <c r="M1685" i="30"/>
  <c r="L1685" i="30"/>
  <c r="K1685" i="30"/>
  <c r="J1685" i="30"/>
  <c r="I1685" i="30"/>
  <c r="H1685" i="30"/>
  <c r="G1685" i="30"/>
  <c r="F1685" i="30"/>
  <c r="M1684" i="30"/>
  <c r="L1684" i="30"/>
  <c r="K1684" i="30"/>
  <c r="J1684" i="30"/>
  <c r="I1684" i="30"/>
  <c r="H1684" i="30"/>
  <c r="G1684" i="30"/>
  <c r="F1684" i="30"/>
  <c r="M1683" i="30"/>
  <c r="L1683" i="30"/>
  <c r="K1683" i="30"/>
  <c r="J1683" i="30"/>
  <c r="I1683" i="30"/>
  <c r="H1683" i="30"/>
  <c r="G1683" i="30"/>
  <c r="F1683" i="30"/>
  <c r="M1682" i="30"/>
  <c r="L1682" i="30"/>
  <c r="K1682" i="30"/>
  <c r="J1682" i="30"/>
  <c r="I1682" i="30"/>
  <c r="H1682" i="30"/>
  <c r="G1682" i="30"/>
  <c r="F1682" i="30"/>
  <c r="M1681" i="30"/>
  <c r="L1681" i="30"/>
  <c r="K1681" i="30"/>
  <c r="J1681" i="30"/>
  <c r="I1681" i="30"/>
  <c r="H1681" i="30"/>
  <c r="G1681" i="30"/>
  <c r="F1681" i="30"/>
  <c r="M1680" i="30"/>
  <c r="L1680" i="30"/>
  <c r="K1680" i="30"/>
  <c r="J1680" i="30"/>
  <c r="I1680" i="30"/>
  <c r="H1680" i="30"/>
  <c r="G1680" i="30"/>
  <c r="F1680" i="30"/>
  <c r="M1679" i="30"/>
  <c r="L1679" i="30"/>
  <c r="K1679" i="30"/>
  <c r="J1679" i="30"/>
  <c r="I1679" i="30"/>
  <c r="H1679" i="30"/>
  <c r="G1679" i="30"/>
  <c r="F1679" i="30"/>
  <c r="M1678" i="30"/>
  <c r="L1678" i="30"/>
  <c r="K1678" i="30"/>
  <c r="J1678" i="30"/>
  <c r="I1678" i="30"/>
  <c r="H1678" i="30"/>
  <c r="G1678" i="30"/>
  <c r="F1678" i="30"/>
  <c r="M1677" i="30"/>
  <c r="L1677" i="30"/>
  <c r="K1677" i="30"/>
  <c r="J1677" i="30"/>
  <c r="I1677" i="30"/>
  <c r="H1677" i="30"/>
  <c r="G1677" i="30"/>
  <c r="F1677" i="30"/>
  <c r="M1676" i="30"/>
  <c r="L1676" i="30"/>
  <c r="K1676" i="30"/>
  <c r="J1676" i="30"/>
  <c r="I1676" i="30"/>
  <c r="H1676" i="30"/>
  <c r="G1676" i="30"/>
  <c r="F1676" i="30"/>
  <c r="M1675" i="30"/>
  <c r="L1675" i="30"/>
  <c r="K1675" i="30"/>
  <c r="J1675" i="30"/>
  <c r="I1675" i="30"/>
  <c r="H1675" i="30"/>
  <c r="G1675" i="30"/>
  <c r="F1675" i="30"/>
  <c r="M1674" i="30"/>
  <c r="L1674" i="30"/>
  <c r="K1674" i="30"/>
  <c r="J1674" i="30"/>
  <c r="I1674" i="30"/>
  <c r="H1674" i="30"/>
  <c r="G1674" i="30"/>
  <c r="F1674" i="30"/>
  <c r="M1673" i="30"/>
  <c r="L1673" i="30"/>
  <c r="K1673" i="30"/>
  <c r="J1673" i="30"/>
  <c r="I1673" i="30"/>
  <c r="H1673" i="30"/>
  <c r="G1673" i="30"/>
  <c r="F1673" i="30"/>
  <c r="M1672" i="30"/>
  <c r="L1672" i="30"/>
  <c r="K1672" i="30"/>
  <c r="J1672" i="30"/>
  <c r="I1672" i="30"/>
  <c r="H1672" i="30"/>
  <c r="G1672" i="30"/>
  <c r="F1672" i="30"/>
  <c r="M1671" i="30"/>
  <c r="L1671" i="30"/>
  <c r="K1671" i="30"/>
  <c r="J1671" i="30"/>
  <c r="I1671" i="30"/>
  <c r="H1671" i="30"/>
  <c r="G1671" i="30"/>
  <c r="F1671" i="30"/>
  <c r="M1670" i="30"/>
  <c r="L1670" i="30"/>
  <c r="K1670" i="30"/>
  <c r="J1670" i="30"/>
  <c r="I1670" i="30"/>
  <c r="H1670" i="30"/>
  <c r="G1670" i="30"/>
  <c r="F1670" i="30"/>
  <c r="M1669" i="30"/>
  <c r="L1669" i="30"/>
  <c r="K1669" i="30"/>
  <c r="J1669" i="30"/>
  <c r="I1669" i="30"/>
  <c r="H1669" i="30"/>
  <c r="G1669" i="30"/>
  <c r="F1669" i="30"/>
  <c r="M1668" i="30"/>
  <c r="L1668" i="30"/>
  <c r="K1668" i="30"/>
  <c r="J1668" i="30"/>
  <c r="I1668" i="30"/>
  <c r="H1668" i="30"/>
  <c r="G1668" i="30"/>
  <c r="F1668" i="30"/>
  <c r="M1667" i="30"/>
  <c r="L1667" i="30"/>
  <c r="K1667" i="30"/>
  <c r="J1667" i="30"/>
  <c r="I1667" i="30"/>
  <c r="H1667" i="30"/>
  <c r="G1667" i="30"/>
  <c r="F1667" i="30"/>
  <c r="M1666" i="30"/>
  <c r="L1666" i="30"/>
  <c r="K1666" i="30"/>
  <c r="J1666" i="30"/>
  <c r="I1666" i="30"/>
  <c r="H1666" i="30"/>
  <c r="G1666" i="30"/>
  <c r="F1666" i="30"/>
  <c r="M1665" i="30"/>
  <c r="L1665" i="30"/>
  <c r="K1665" i="30"/>
  <c r="J1665" i="30"/>
  <c r="I1665" i="30"/>
  <c r="H1665" i="30"/>
  <c r="G1665" i="30"/>
  <c r="F1665" i="30"/>
  <c r="M1664" i="30"/>
  <c r="L1664" i="30"/>
  <c r="K1664" i="30"/>
  <c r="J1664" i="30"/>
  <c r="I1664" i="30"/>
  <c r="H1664" i="30"/>
  <c r="G1664" i="30"/>
  <c r="F1664" i="30"/>
  <c r="M1663" i="30"/>
  <c r="L1663" i="30"/>
  <c r="K1663" i="30"/>
  <c r="J1663" i="30"/>
  <c r="I1663" i="30"/>
  <c r="H1663" i="30"/>
  <c r="G1663" i="30"/>
  <c r="F1663" i="30"/>
  <c r="M1662" i="30"/>
  <c r="L1662" i="30"/>
  <c r="K1662" i="30"/>
  <c r="J1662" i="30"/>
  <c r="I1662" i="30"/>
  <c r="H1662" i="30"/>
  <c r="G1662" i="30"/>
  <c r="F1662" i="30"/>
  <c r="M1661" i="30"/>
  <c r="L1661" i="30"/>
  <c r="K1661" i="30"/>
  <c r="J1661" i="30"/>
  <c r="I1661" i="30"/>
  <c r="H1661" i="30"/>
  <c r="G1661" i="30"/>
  <c r="F1661" i="30"/>
  <c r="M1660" i="30"/>
  <c r="L1660" i="30"/>
  <c r="K1660" i="30"/>
  <c r="J1660" i="30"/>
  <c r="I1660" i="30"/>
  <c r="H1660" i="30"/>
  <c r="G1660" i="30"/>
  <c r="F1660" i="30"/>
  <c r="M1659" i="30"/>
  <c r="L1659" i="30"/>
  <c r="K1659" i="30"/>
  <c r="J1659" i="30"/>
  <c r="I1659" i="30"/>
  <c r="H1659" i="30"/>
  <c r="G1659" i="30"/>
  <c r="F1659" i="30"/>
  <c r="M1658" i="30"/>
  <c r="L1658" i="30"/>
  <c r="K1658" i="30"/>
  <c r="J1658" i="30"/>
  <c r="I1658" i="30"/>
  <c r="H1658" i="30"/>
  <c r="G1658" i="30"/>
  <c r="F1658" i="30"/>
  <c r="M1657" i="30"/>
  <c r="L1657" i="30"/>
  <c r="K1657" i="30"/>
  <c r="J1657" i="30"/>
  <c r="I1657" i="30"/>
  <c r="H1657" i="30"/>
  <c r="G1657" i="30"/>
  <c r="F1657" i="30"/>
  <c r="M1656" i="30"/>
  <c r="L1656" i="30"/>
  <c r="K1656" i="30"/>
  <c r="J1656" i="30"/>
  <c r="I1656" i="30"/>
  <c r="H1656" i="30"/>
  <c r="G1656" i="30"/>
  <c r="F1656" i="30"/>
  <c r="M1655" i="30"/>
  <c r="L1655" i="30"/>
  <c r="K1655" i="30"/>
  <c r="J1655" i="30"/>
  <c r="I1655" i="30"/>
  <c r="H1655" i="30"/>
  <c r="G1655" i="30"/>
  <c r="F1655" i="30"/>
  <c r="M1654" i="30"/>
  <c r="L1654" i="30"/>
  <c r="K1654" i="30"/>
  <c r="J1654" i="30"/>
  <c r="I1654" i="30"/>
  <c r="H1654" i="30"/>
  <c r="G1654" i="30"/>
  <c r="F1654" i="30"/>
  <c r="M1653" i="30"/>
  <c r="L1653" i="30"/>
  <c r="K1653" i="30"/>
  <c r="J1653" i="30"/>
  <c r="I1653" i="30"/>
  <c r="H1653" i="30"/>
  <c r="G1653" i="30"/>
  <c r="F1653" i="30"/>
  <c r="M1652" i="30"/>
  <c r="L1652" i="30"/>
  <c r="K1652" i="30"/>
  <c r="J1652" i="30"/>
  <c r="I1652" i="30"/>
  <c r="H1652" i="30"/>
  <c r="G1652" i="30"/>
  <c r="F1652" i="30"/>
  <c r="M1651" i="30"/>
  <c r="L1651" i="30"/>
  <c r="K1651" i="30"/>
  <c r="J1651" i="30"/>
  <c r="I1651" i="30"/>
  <c r="H1651" i="30"/>
  <c r="G1651" i="30"/>
  <c r="F1651" i="30"/>
  <c r="M1650" i="30"/>
  <c r="L1650" i="30"/>
  <c r="K1650" i="30"/>
  <c r="J1650" i="30"/>
  <c r="I1650" i="30"/>
  <c r="H1650" i="30"/>
  <c r="G1650" i="30"/>
  <c r="F1650" i="30"/>
  <c r="M1649" i="30"/>
  <c r="L1649" i="30"/>
  <c r="K1649" i="30"/>
  <c r="J1649" i="30"/>
  <c r="I1649" i="30"/>
  <c r="H1649" i="30"/>
  <c r="G1649" i="30"/>
  <c r="F1649" i="30"/>
  <c r="M1648" i="30"/>
  <c r="L1648" i="30"/>
  <c r="K1648" i="30"/>
  <c r="J1648" i="30"/>
  <c r="I1648" i="30"/>
  <c r="H1648" i="30"/>
  <c r="G1648" i="30"/>
  <c r="F1648" i="30"/>
  <c r="M1647" i="30"/>
  <c r="L1647" i="30"/>
  <c r="K1647" i="30"/>
  <c r="J1647" i="30"/>
  <c r="I1647" i="30"/>
  <c r="H1647" i="30"/>
  <c r="G1647" i="30"/>
  <c r="F1647" i="30"/>
  <c r="M1646" i="30"/>
  <c r="L1646" i="30"/>
  <c r="K1646" i="30"/>
  <c r="J1646" i="30"/>
  <c r="I1646" i="30"/>
  <c r="H1646" i="30"/>
  <c r="G1646" i="30"/>
  <c r="F1646" i="30"/>
  <c r="M1645" i="30"/>
  <c r="L1645" i="30"/>
  <c r="K1645" i="30"/>
  <c r="J1645" i="30"/>
  <c r="I1645" i="30"/>
  <c r="H1645" i="30"/>
  <c r="G1645" i="30"/>
  <c r="F1645" i="30"/>
  <c r="M1644" i="30"/>
  <c r="L1644" i="30"/>
  <c r="K1644" i="30"/>
  <c r="J1644" i="30"/>
  <c r="I1644" i="30"/>
  <c r="H1644" i="30"/>
  <c r="G1644" i="30"/>
  <c r="F1644" i="30"/>
  <c r="M1643" i="30"/>
  <c r="L1643" i="30"/>
  <c r="K1643" i="30"/>
  <c r="J1643" i="30"/>
  <c r="I1643" i="30"/>
  <c r="H1643" i="30"/>
  <c r="G1643" i="30"/>
  <c r="F1643" i="30"/>
  <c r="M1642" i="30"/>
  <c r="L1642" i="30"/>
  <c r="K1642" i="30"/>
  <c r="J1642" i="30"/>
  <c r="I1642" i="30"/>
  <c r="H1642" i="30"/>
  <c r="G1642" i="30"/>
  <c r="F1642" i="30"/>
  <c r="M1641" i="30"/>
  <c r="L1641" i="30"/>
  <c r="K1641" i="30"/>
  <c r="J1641" i="30"/>
  <c r="I1641" i="30"/>
  <c r="H1641" i="30"/>
  <c r="G1641" i="30"/>
  <c r="F1641" i="30"/>
  <c r="M1640" i="30"/>
  <c r="L1640" i="30"/>
  <c r="K1640" i="30"/>
  <c r="J1640" i="30"/>
  <c r="I1640" i="30"/>
  <c r="H1640" i="30"/>
  <c r="G1640" i="30"/>
  <c r="F1640" i="30"/>
  <c r="M1639" i="30"/>
  <c r="L1639" i="30"/>
  <c r="K1639" i="30"/>
  <c r="J1639" i="30"/>
  <c r="I1639" i="30"/>
  <c r="H1639" i="30"/>
  <c r="G1639" i="30"/>
  <c r="F1639" i="30"/>
  <c r="M1638" i="30"/>
  <c r="L1638" i="30"/>
  <c r="K1638" i="30"/>
  <c r="J1638" i="30"/>
  <c r="I1638" i="30"/>
  <c r="H1638" i="30"/>
  <c r="G1638" i="30"/>
  <c r="F1638" i="30"/>
  <c r="M1637" i="30"/>
  <c r="L1637" i="30"/>
  <c r="K1637" i="30"/>
  <c r="J1637" i="30"/>
  <c r="I1637" i="30"/>
  <c r="H1637" i="30"/>
  <c r="G1637" i="30"/>
  <c r="F1637" i="30"/>
  <c r="M1636" i="30"/>
  <c r="L1636" i="30"/>
  <c r="K1636" i="30"/>
  <c r="J1636" i="30"/>
  <c r="I1636" i="30"/>
  <c r="H1636" i="30"/>
  <c r="G1636" i="30"/>
  <c r="F1636" i="30"/>
  <c r="M1635" i="30"/>
  <c r="L1635" i="30"/>
  <c r="K1635" i="30"/>
  <c r="J1635" i="30"/>
  <c r="I1635" i="30"/>
  <c r="H1635" i="30"/>
  <c r="G1635" i="30"/>
  <c r="F1635" i="30"/>
  <c r="M1634" i="30"/>
  <c r="L1634" i="30"/>
  <c r="K1634" i="30"/>
  <c r="J1634" i="30"/>
  <c r="I1634" i="30"/>
  <c r="H1634" i="30"/>
  <c r="G1634" i="30"/>
  <c r="F1634" i="30"/>
  <c r="M1633" i="30"/>
  <c r="L1633" i="30"/>
  <c r="K1633" i="30"/>
  <c r="J1633" i="30"/>
  <c r="I1633" i="30"/>
  <c r="H1633" i="30"/>
  <c r="G1633" i="30"/>
  <c r="F1633" i="30"/>
  <c r="M1632" i="30"/>
  <c r="L1632" i="30"/>
  <c r="K1632" i="30"/>
  <c r="J1632" i="30"/>
  <c r="I1632" i="30"/>
  <c r="H1632" i="30"/>
  <c r="G1632" i="30"/>
  <c r="F1632" i="30"/>
  <c r="M1631" i="30"/>
  <c r="L1631" i="30"/>
  <c r="K1631" i="30"/>
  <c r="J1631" i="30"/>
  <c r="I1631" i="30"/>
  <c r="H1631" i="30"/>
  <c r="G1631" i="30"/>
  <c r="F1631" i="30"/>
  <c r="M1630" i="30"/>
  <c r="L1630" i="30"/>
  <c r="K1630" i="30"/>
  <c r="J1630" i="30"/>
  <c r="I1630" i="30"/>
  <c r="H1630" i="30"/>
  <c r="G1630" i="30"/>
  <c r="F1630" i="30"/>
  <c r="M1629" i="30"/>
  <c r="L1629" i="30"/>
  <c r="K1629" i="30"/>
  <c r="J1629" i="30"/>
  <c r="I1629" i="30"/>
  <c r="H1629" i="30"/>
  <c r="G1629" i="30"/>
  <c r="F1629" i="30"/>
  <c r="M1628" i="30"/>
  <c r="L1628" i="30"/>
  <c r="K1628" i="30"/>
  <c r="J1628" i="30"/>
  <c r="I1628" i="30"/>
  <c r="H1628" i="30"/>
  <c r="G1628" i="30"/>
  <c r="F1628" i="30"/>
  <c r="M1627" i="30"/>
  <c r="L1627" i="30"/>
  <c r="K1627" i="30"/>
  <c r="J1627" i="30"/>
  <c r="I1627" i="30"/>
  <c r="H1627" i="30"/>
  <c r="G1627" i="30"/>
  <c r="F1627" i="30"/>
  <c r="M1626" i="30"/>
  <c r="L1626" i="30"/>
  <c r="K1626" i="30"/>
  <c r="J1626" i="30"/>
  <c r="I1626" i="30"/>
  <c r="H1626" i="30"/>
  <c r="G1626" i="30"/>
  <c r="F1626" i="30"/>
  <c r="M1625" i="30"/>
  <c r="L1625" i="30"/>
  <c r="K1625" i="30"/>
  <c r="J1625" i="30"/>
  <c r="I1625" i="30"/>
  <c r="H1625" i="30"/>
  <c r="G1625" i="30"/>
  <c r="F1625" i="30"/>
  <c r="M1624" i="30"/>
  <c r="L1624" i="30"/>
  <c r="K1624" i="30"/>
  <c r="J1624" i="30"/>
  <c r="I1624" i="30"/>
  <c r="H1624" i="30"/>
  <c r="G1624" i="30"/>
  <c r="F1624" i="30"/>
  <c r="M1623" i="30"/>
  <c r="L1623" i="30"/>
  <c r="K1623" i="30"/>
  <c r="J1623" i="30"/>
  <c r="I1623" i="30"/>
  <c r="H1623" i="30"/>
  <c r="G1623" i="30"/>
  <c r="F1623" i="30"/>
  <c r="M1622" i="30"/>
  <c r="L1622" i="30"/>
  <c r="K1622" i="30"/>
  <c r="J1622" i="30"/>
  <c r="I1622" i="30"/>
  <c r="H1622" i="30"/>
  <c r="G1622" i="30"/>
  <c r="F1622" i="30"/>
  <c r="M1621" i="30"/>
  <c r="L1621" i="30"/>
  <c r="K1621" i="30"/>
  <c r="J1621" i="30"/>
  <c r="I1621" i="30"/>
  <c r="H1621" i="30"/>
  <c r="G1621" i="30"/>
  <c r="F1621" i="30"/>
  <c r="M1620" i="30"/>
  <c r="L1620" i="30"/>
  <c r="K1620" i="30"/>
  <c r="J1620" i="30"/>
  <c r="I1620" i="30"/>
  <c r="H1620" i="30"/>
  <c r="G1620" i="30"/>
  <c r="F1620" i="30"/>
  <c r="M1619" i="30"/>
  <c r="L1619" i="30"/>
  <c r="K1619" i="30"/>
  <c r="J1619" i="30"/>
  <c r="I1619" i="30"/>
  <c r="H1619" i="30"/>
  <c r="G1619" i="30"/>
  <c r="F1619" i="30"/>
  <c r="M1618" i="30"/>
  <c r="L1618" i="30"/>
  <c r="K1618" i="30"/>
  <c r="J1618" i="30"/>
  <c r="I1618" i="30"/>
  <c r="H1618" i="30"/>
  <c r="G1618" i="30"/>
  <c r="F1618" i="30"/>
  <c r="M1617" i="30"/>
  <c r="L1617" i="30"/>
  <c r="K1617" i="30"/>
  <c r="J1617" i="30"/>
  <c r="I1617" i="30"/>
  <c r="H1617" i="30"/>
  <c r="G1617" i="30"/>
  <c r="F1617" i="30"/>
  <c r="M1616" i="30"/>
  <c r="L1616" i="30"/>
  <c r="K1616" i="30"/>
  <c r="J1616" i="30"/>
  <c r="I1616" i="30"/>
  <c r="H1616" i="30"/>
  <c r="G1616" i="30"/>
  <c r="F1616" i="30"/>
  <c r="M1615" i="30"/>
  <c r="L1615" i="30"/>
  <c r="K1615" i="30"/>
  <c r="J1615" i="30"/>
  <c r="I1615" i="30"/>
  <c r="H1615" i="30"/>
  <c r="G1615" i="30"/>
  <c r="F1615" i="30"/>
  <c r="M1614" i="30"/>
  <c r="L1614" i="30"/>
  <c r="K1614" i="30"/>
  <c r="J1614" i="30"/>
  <c r="I1614" i="30"/>
  <c r="H1614" i="30"/>
  <c r="G1614" i="30"/>
  <c r="F1614" i="30"/>
  <c r="M1613" i="30"/>
  <c r="L1613" i="30"/>
  <c r="K1613" i="30"/>
  <c r="J1613" i="30"/>
  <c r="I1613" i="30"/>
  <c r="H1613" i="30"/>
  <c r="G1613" i="30"/>
  <c r="F1613" i="30"/>
  <c r="M1612" i="30"/>
  <c r="L1612" i="30"/>
  <c r="K1612" i="30"/>
  <c r="J1612" i="30"/>
  <c r="I1612" i="30"/>
  <c r="H1612" i="30"/>
  <c r="G1612" i="30"/>
  <c r="F1612" i="30"/>
  <c r="M1611" i="30"/>
  <c r="L1611" i="30"/>
  <c r="K1611" i="30"/>
  <c r="J1611" i="30"/>
  <c r="I1611" i="30"/>
  <c r="H1611" i="30"/>
  <c r="G1611" i="30"/>
  <c r="F1611" i="30"/>
  <c r="M1610" i="30"/>
  <c r="L1610" i="30"/>
  <c r="K1610" i="30"/>
  <c r="J1610" i="30"/>
  <c r="I1610" i="30"/>
  <c r="H1610" i="30"/>
  <c r="G1610" i="30"/>
  <c r="F1610" i="30"/>
  <c r="M1609" i="30"/>
  <c r="L1609" i="30"/>
  <c r="K1609" i="30"/>
  <c r="J1609" i="30"/>
  <c r="I1609" i="30"/>
  <c r="H1609" i="30"/>
  <c r="G1609" i="30"/>
  <c r="F1609" i="30"/>
  <c r="M1608" i="30"/>
  <c r="L1608" i="30"/>
  <c r="K1608" i="30"/>
  <c r="J1608" i="30"/>
  <c r="I1608" i="30"/>
  <c r="H1608" i="30"/>
  <c r="G1608" i="30"/>
  <c r="F1608" i="30"/>
  <c r="M1607" i="30"/>
  <c r="L1607" i="30"/>
  <c r="K1607" i="30"/>
  <c r="J1607" i="30"/>
  <c r="I1607" i="30"/>
  <c r="H1607" i="30"/>
  <c r="G1607" i="30"/>
  <c r="F1607" i="30"/>
  <c r="M1606" i="30"/>
  <c r="L1606" i="30"/>
  <c r="K1606" i="30"/>
  <c r="J1606" i="30"/>
  <c r="I1606" i="30"/>
  <c r="H1606" i="30"/>
  <c r="G1606" i="30"/>
  <c r="F1606" i="30"/>
  <c r="M1605" i="30"/>
  <c r="L1605" i="30"/>
  <c r="K1605" i="30"/>
  <c r="J1605" i="30"/>
  <c r="I1605" i="30"/>
  <c r="H1605" i="30"/>
  <c r="G1605" i="30"/>
  <c r="F1605" i="30"/>
  <c r="M1604" i="30"/>
  <c r="L1604" i="30"/>
  <c r="K1604" i="30"/>
  <c r="J1604" i="30"/>
  <c r="I1604" i="30"/>
  <c r="H1604" i="30"/>
  <c r="G1604" i="30"/>
  <c r="F1604" i="30"/>
  <c r="M1603" i="30"/>
  <c r="L1603" i="30"/>
  <c r="K1603" i="30"/>
  <c r="J1603" i="30"/>
  <c r="I1603" i="30"/>
  <c r="H1603" i="30"/>
  <c r="G1603" i="30"/>
  <c r="F1603" i="30"/>
  <c r="M1602" i="30"/>
  <c r="L1602" i="30"/>
  <c r="K1602" i="30"/>
  <c r="J1602" i="30"/>
  <c r="I1602" i="30"/>
  <c r="H1602" i="30"/>
  <c r="G1602" i="30"/>
  <c r="F1602" i="30"/>
  <c r="M1601" i="30"/>
  <c r="L1601" i="30"/>
  <c r="K1601" i="30"/>
  <c r="J1601" i="30"/>
  <c r="I1601" i="30"/>
  <c r="H1601" i="30"/>
  <c r="G1601" i="30"/>
  <c r="F1601" i="30"/>
  <c r="M1600" i="30"/>
  <c r="L1600" i="30"/>
  <c r="K1600" i="30"/>
  <c r="J1600" i="30"/>
  <c r="I1600" i="30"/>
  <c r="H1600" i="30"/>
  <c r="G1600" i="30"/>
  <c r="F1600" i="30"/>
  <c r="M1599" i="30"/>
  <c r="L1599" i="30"/>
  <c r="K1599" i="30"/>
  <c r="J1599" i="30"/>
  <c r="I1599" i="30"/>
  <c r="H1599" i="30"/>
  <c r="G1599" i="30"/>
  <c r="F1599" i="30"/>
  <c r="M1598" i="30"/>
  <c r="L1598" i="30"/>
  <c r="K1598" i="30"/>
  <c r="J1598" i="30"/>
  <c r="I1598" i="30"/>
  <c r="H1598" i="30"/>
  <c r="G1598" i="30"/>
  <c r="F1598" i="30"/>
  <c r="M1597" i="30"/>
  <c r="L1597" i="30"/>
  <c r="K1597" i="30"/>
  <c r="J1597" i="30"/>
  <c r="I1597" i="30"/>
  <c r="H1597" i="30"/>
  <c r="G1597" i="30"/>
  <c r="F1597" i="30"/>
  <c r="M1596" i="30"/>
  <c r="L1596" i="30"/>
  <c r="K1596" i="30"/>
  <c r="J1596" i="30"/>
  <c r="I1596" i="30"/>
  <c r="H1596" i="30"/>
  <c r="G1596" i="30"/>
  <c r="F1596" i="30"/>
  <c r="M1595" i="30"/>
  <c r="L1595" i="30"/>
  <c r="K1595" i="30"/>
  <c r="J1595" i="30"/>
  <c r="I1595" i="30"/>
  <c r="H1595" i="30"/>
  <c r="G1595" i="30"/>
  <c r="F1595" i="30"/>
  <c r="M1594" i="30"/>
  <c r="L1594" i="30"/>
  <c r="K1594" i="30"/>
  <c r="J1594" i="30"/>
  <c r="I1594" i="30"/>
  <c r="H1594" i="30"/>
  <c r="G1594" i="30"/>
  <c r="F1594" i="30"/>
  <c r="M1593" i="30"/>
  <c r="L1593" i="30"/>
  <c r="K1593" i="30"/>
  <c r="J1593" i="30"/>
  <c r="I1593" i="30"/>
  <c r="H1593" i="30"/>
  <c r="G1593" i="30"/>
  <c r="F1593" i="30"/>
  <c r="M1592" i="30"/>
  <c r="L1592" i="30"/>
  <c r="K1592" i="30"/>
  <c r="J1592" i="30"/>
  <c r="I1592" i="30"/>
  <c r="H1592" i="30"/>
  <c r="G1592" i="30"/>
  <c r="F1592" i="30"/>
  <c r="M1591" i="30"/>
  <c r="L1591" i="30"/>
  <c r="K1591" i="30"/>
  <c r="J1591" i="30"/>
  <c r="I1591" i="30"/>
  <c r="H1591" i="30"/>
  <c r="G1591" i="30"/>
  <c r="F1591" i="30"/>
  <c r="M1590" i="30"/>
  <c r="L1590" i="30"/>
  <c r="K1590" i="30"/>
  <c r="J1590" i="30"/>
  <c r="I1590" i="30"/>
  <c r="H1590" i="30"/>
  <c r="G1590" i="30"/>
  <c r="F1590" i="30"/>
  <c r="M1589" i="30"/>
  <c r="L1589" i="30"/>
  <c r="K1589" i="30"/>
  <c r="J1589" i="30"/>
  <c r="I1589" i="30"/>
  <c r="H1589" i="30"/>
  <c r="G1589" i="30"/>
  <c r="F1589" i="30"/>
  <c r="M1588" i="30"/>
  <c r="L1588" i="30"/>
  <c r="K1588" i="30"/>
  <c r="J1588" i="30"/>
  <c r="I1588" i="30"/>
  <c r="H1588" i="30"/>
  <c r="G1588" i="30"/>
  <c r="F1588" i="30"/>
  <c r="M1587" i="30"/>
  <c r="L1587" i="30"/>
  <c r="K1587" i="30"/>
  <c r="J1587" i="30"/>
  <c r="I1587" i="30"/>
  <c r="H1587" i="30"/>
  <c r="G1587" i="30"/>
  <c r="F1587" i="30"/>
  <c r="M1586" i="30"/>
  <c r="L1586" i="30"/>
  <c r="K1586" i="30"/>
  <c r="J1586" i="30"/>
  <c r="I1586" i="30"/>
  <c r="H1586" i="30"/>
  <c r="G1586" i="30"/>
  <c r="F1586" i="30"/>
  <c r="M1585" i="30"/>
  <c r="L1585" i="30"/>
  <c r="K1585" i="30"/>
  <c r="J1585" i="30"/>
  <c r="I1585" i="30"/>
  <c r="H1585" i="30"/>
  <c r="G1585" i="30"/>
  <c r="F1585" i="30"/>
  <c r="M1584" i="30"/>
  <c r="L1584" i="30"/>
  <c r="K1584" i="30"/>
  <c r="J1584" i="30"/>
  <c r="I1584" i="30"/>
  <c r="H1584" i="30"/>
  <c r="G1584" i="30"/>
  <c r="F1584" i="30"/>
  <c r="M1583" i="30"/>
  <c r="L1583" i="30"/>
  <c r="K1583" i="30"/>
  <c r="J1583" i="30"/>
  <c r="I1583" i="30"/>
  <c r="H1583" i="30"/>
  <c r="G1583" i="30"/>
  <c r="F1583" i="30"/>
  <c r="M1582" i="30"/>
  <c r="L1582" i="30"/>
  <c r="K1582" i="30"/>
  <c r="J1582" i="30"/>
  <c r="I1582" i="30"/>
  <c r="H1582" i="30"/>
  <c r="G1582" i="30"/>
  <c r="F1582" i="30"/>
  <c r="M1581" i="30"/>
  <c r="L1581" i="30"/>
  <c r="K1581" i="30"/>
  <c r="J1581" i="30"/>
  <c r="I1581" i="30"/>
  <c r="H1581" i="30"/>
  <c r="G1581" i="30"/>
  <c r="F1581" i="30"/>
  <c r="M1580" i="30"/>
  <c r="L1580" i="30"/>
  <c r="K1580" i="30"/>
  <c r="J1580" i="30"/>
  <c r="I1580" i="30"/>
  <c r="H1580" i="30"/>
  <c r="G1580" i="30"/>
  <c r="F1580" i="30"/>
  <c r="M1579" i="30"/>
  <c r="L1579" i="30"/>
  <c r="K1579" i="30"/>
  <c r="J1579" i="30"/>
  <c r="I1579" i="30"/>
  <c r="H1579" i="30"/>
  <c r="G1579" i="30"/>
  <c r="F1579" i="30"/>
  <c r="M1578" i="30"/>
  <c r="L1578" i="30"/>
  <c r="K1578" i="30"/>
  <c r="J1578" i="30"/>
  <c r="I1578" i="30"/>
  <c r="H1578" i="30"/>
  <c r="G1578" i="30"/>
  <c r="F1578" i="30"/>
  <c r="M1577" i="30"/>
  <c r="L1577" i="30"/>
  <c r="K1577" i="30"/>
  <c r="J1577" i="30"/>
  <c r="I1577" i="30"/>
  <c r="H1577" i="30"/>
  <c r="G1577" i="30"/>
  <c r="F1577" i="30"/>
  <c r="M1576" i="30"/>
  <c r="L1576" i="30"/>
  <c r="K1576" i="30"/>
  <c r="J1576" i="30"/>
  <c r="I1576" i="30"/>
  <c r="H1576" i="30"/>
  <c r="G1576" i="30"/>
  <c r="F1576" i="30"/>
  <c r="M1575" i="30"/>
  <c r="L1575" i="30"/>
  <c r="K1575" i="30"/>
  <c r="J1575" i="30"/>
  <c r="I1575" i="30"/>
  <c r="H1575" i="30"/>
  <c r="G1575" i="30"/>
  <c r="F1575" i="30"/>
  <c r="M1574" i="30"/>
  <c r="L1574" i="30"/>
  <c r="K1574" i="30"/>
  <c r="J1574" i="30"/>
  <c r="I1574" i="30"/>
  <c r="H1574" i="30"/>
  <c r="G1574" i="30"/>
  <c r="F1574" i="30"/>
  <c r="M1573" i="30"/>
  <c r="L1573" i="30"/>
  <c r="K1573" i="30"/>
  <c r="J1573" i="30"/>
  <c r="I1573" i="30"/>
  <c r="H1573" i="30"/>
  <c r="G1573" i="30"/>
  <c r="F1573" i="30"/>
  <c r="M1572" i="30"/>
  <c r="L1572" i="30"/>
  <c r="K1572" i="30"/>
  <c r="J1572" i="30"/>
  <c r="I1572" i="30"/>
  <c r="H1572" i="30"/>
  <c r="G1572" i="30"/>
  <c r="F1572" i="30"/>
  <c r="M1571" i="30"/>
  <c r="L1571" i="30"/>
  <c r="K1571" i="30"/>
  <c r="J1571" i="30"/>
  <c r="I1571" i="30"/>
  <c r="H1571" i="30"/>
  <c r="G1571" i="30"/>
  <c r="F1571" i="30"/>
  <c r="M1570" i="30"/>
  <c r="L1570" i="30"/>
  <c r="K1570" i="30"/>
  <c r="J1570" i="30"/>
  <c r="I1570" i="30"/>
  <c r="H1570" i="30"/>
  <c r="G1570" i="30"/>
  <c r="F1570" i="30"/>
  <c r="M1569" i="30"/>
  <c r="L1569" i="30"/>
  <c r="K1569" i="30"/>
  <c r="J1569" i="30"/>
  <c r="I1569" i="30"/>
  <c r="H1569" i="30"/>
  <c r="G1569" i="30"/>
  <c r="F1569" i="30"/>
  <c r="M1568" i="30"/>
  <c r="L1568" i="30"/>
  <c r="K1568" i="30"/>
  <c r="J1568" i="30"/>
  <c r="I1568" i="30"/>
  <c r="H1568" i="30"/>
  <c r="G1568" i="30"/>
  <c r="F1568" i="30"/>
  <c r="M1567" i="30"/>
  <c r="L1567" i="30"/>
  <c r="K1567" i="30"/>
  <c r="J1567" i="30"/>
  <c r="I1567" i="30"/>
  <c r="H1567" i="30"/>
  <c r="G1567" i="30"/>
  <c r="F1567" i="30"/>
  <c r="M1566" i="30"/>
  <c r="L1566" i="30"/>
  <c r="K1566" i="30"/>
  <c r="J1566" i="30"/>
  <c r="I1566" i="30"/>
  <c r="H1566" i="30"/>
  <c r="G1566" i="30"/>
  <c r="F1566" i="30"/>
  <c r="M1565" i="30"/>
  <c r="L1565" i="30"/>
  <c r="K1565" i="30"/>
  <c r="J1565" i="30"/>
  <c r="I1565" i="30"/>
  <c r="H1565" i="30"/>
  <c r="G1565" i="30"/>
  <c r="F1565" i="30"/>
  <c r="M1564" i="30"/>
  <c r="L1564" i="30"/>
  <c r="K1564" i="30"/>
  <c r="J1564" i="30"/>
  <c r="I1564" i="30"/>
  <c r="H1564" i="30"/>
  <c r="G1564" i="30"/>
  <c r="F1564" i="30"/>
  <c r="M1563" i="30"/>
  <c r="L1563" i="30"/>
  <c r="K1563" i="30"/>
  <c r="J1563" i="30"/>
  <c r="I1563" i="30"/>
  <c r="H1563" i="30"/>
  <c r="G1563" i="30"/>
  <c r="F1563" i="30"/>
  <c r="M1562" i="30"/>
  <c r="L1562" i="30"/>
  <c r="K1562" i="30"/>
  <c r="J1562" i="30"/>
  <c r="I1562" i="30"/>
  <c r="H1562" i="30"/>
  <c r="G1562" i="30"/>
  <c r="F1562" i="30"/>
  <c r="M1561" i="30"/>
  <c r="L1561" i="30"/>
  <c r="K1561" i="30"/>
  <c r="J1561" i="30"/>
  <c r="I1561" i="30"/>
  <c r="H1561" i="30"/>
  <c r="G1561" i="30"/>
  <c r="F1561" i="30"/>
  <c r="M1560" i="30"/>
  <c r="L1560" i="30"/>
  <c r="K1560" i="30"/>
  <c r="J1560" i="30"/>
  <c r="I1560" i="30"/>
  <c r="H1560" i="30"/>
  <c r="G1560" i="30"/>
  <c r="F1560" i="30"/>
  <c r="M1559" i="30"/>
  <c r="L1559" i="30"/>
  <c r="K1559" i="30"/>
  <c r="J1559" i="30"/>
  <c r="I1559" i="30"/>
  <c r="H1559" i="30"/>
  <c r="G1559" i="30"/>
  <c r="F1559" i="30"/>
  <c r="M1558" i="30"/>
  <c r="L1558" i="30"/>
  <c r="K1558" i="30"/>
  <c r="J1558" i="30"/>
  <c r="I1558" i="30"/>
  <c r="H1558" i="30"/>
  <c r="G1558" i="30"/>
  <c r="F1558" i="30"/>
  <c r="M1557" i="30"/>
  <c r="L1557" i="30"/>
  <c r="K1557" i="30"/>
  <c r="J1557" i="30"/>
  <c r="I1557" i="30"/>
  <c r="H1557" i="30"/>
  <c r="G1557" i="30"/>
  <c r="F1557" i="30"/>
  <c r="M1556" i="30"/>
  <c r="L1556" i="30"/>
  <c r="K1556" i="30"/>
  <c r="J1556" i="30"/>
  <c r="I1556" i="30"/>
  <c r="H1556" i="30"/>
  <c r="G1556" i="30"/>
  <c r="F1556" i="30"/>
  <c r="M1555" i="30"/>
  <c r="L1555" i="30"/>
  <c r="K1555" i="30"/>
  <c r="J1555" i="30"/>
  <c r="I1555" i="30"/>
  <c r="H1555" i="30"/>
  <c r="G1555" i="30"/>
  <c r="F1555" i="30"/>
  <c r="M1554" i="30"/>
  <c r="L1554" i="30"/>
  <c r="K1554" i="30"/>
  <c r="J1554" i="30"/>
  <c r="I1554" i="30"/>
  <c r="H1554" i="30"/>
  <c r="G1554" i="30"/>
  <c r="F1554" i="30"/>
  <c r="M1553" i="30"/>
  <c r="L1553" i="30"/>
  <c r="K1553" i="30"/>
  <c r="J1553" i="30"/>
  <c r="I1553" i="30"/>
  <c r="H1553" i="30"/>
  <c r="G1553" i="30"/>
  <c r="F1553" i="30"/>
  <c r="M1552" i="30"/>
  <c r="L1552" i="30"/>
  <c r="K1552" i="30"/>
  <c r="J1552" i="30"/>
  <c r="I1552" i="30"/>
  <c r="H1552" i="30"/>
  <c r="G1552" i="30"/>
  <c r="F1552" i="30"/>
  <c r="M1551" i="30"/>
  <c r="L1551" i="30"/>
  <c r="K1551" i="30"/>
  <c r="J1551" i="30"/>
  <c r="I1551" i="30"/>
  <c r="H1551" i="30"/>
  <c r="G1551" i="30"/>
  <c r="F1551" i="30"/>
  <c r="M1550" i="30"/>
  <c r="L1550" i="30"/>
  <c r="K1550" i="30"/>
  <c r="J1550" i="30"/>
  <c r="I1550" i="30"/>
  <c r="H1550" i="30"/>
  <c r="G1550" i="30"/>
  <c r="F1550" i="30"/>
  <c r="M1549" i="30"/>
  <c r="L1549" i="30"/>
  <c r="K1549" i="30"/>
  <c r="J1549" i="30"/>
  <c r="I1549" i="30"/>
  <c r="H1549" i="30"/>
  <c r="G1549" i="30"/>
  <c r="F1549" i="30"/>
  <c r="M1548" i="30"/>
  <c r="L1548" i="30"/>
  <c r="K1548" i="30"/>
  <c r="J1548" i="30"/>
  <c r="I1548" i="30"/>
  <c r="H1548" i="30"/>
  <c r="G1548" i="30"/>
  <c r="F1548" i="30"/>
  <c r="M1547" i="30"/>
  <c r="L1547" i="30"/>
  <c r="K1547" i="30"/>
  <c r="J1547" i="30"/>
  <c r="I1547" i="30"/>
  <c r="H1547" i="30"/>
  <c r="G1547" i="30"/>
  <c r="F1547" i="30"/>
  <c r="M1546" i="30"/>
  <c r="L1546" i="30"/>
  <c r="K1546" i="30"/>
  <c r="J1546" i="30"/>
  <c r="I1546" i="30"/>
  <c r="H1546" i="30"/>
  <c r="G1546" i="30"/>
  <c r="F1546" i="30"/>
  <c r="M1545" i="30"/>
  <c r="L1545" i="30"/>
  <c r="K1545" i="30"/>
  <c r="J1545" i="30"/>
  <c r="I1545" i="30"/>
  <c r="H1545" i="30"/>
  <c r="G1545" i="30"/>
  <c r="F1545" i="30"/>
  <c r="M1544" i="30"/>
  <c r="L1544" i="30"/>
  <c r="K1544" i="30"/>
  <c r="J1544" i="30"/>
  <c r="I1544" i="30"/>
  <c r="H1544" i="30"/>
  <c r="G1544" i="30"/>
  <c r="F1544" i="30"/>
  <c r="M1543" i="30"/>
  <c r="L1543" i="30"/>
  <c r="K1543" i="30"/>
  <c r="J1543" i="30"/>
  <c r="I1543" i="30"/>
  <c r="H1543" i="30"/>
  <c r="G1543" i="30"/>
  <c r="F1543" i="30"/>
  <c r="M1542" i="30"/>
  <c r="L1542" i="30"/>
  <c r="K1542" i="30"/>
  <c r="J1542" i="30"/>
  <c r="I1542" i="30"/>
  <c r="H1542" i="30"/>
  <c r="G1542" i="30"/>
  <c r="F1542" i="30"/>
  <c r="M1541" i="30"/>
  <c r="L1541" i="30"/>
  <c r="K1541" i="30"/>
  <c r="J1541" i="30"/>
  <c r="I1541" i="30"/>
  <c r="H1541" i="30"/>
  <c r="G1541" i="30"/>
  <c r="F1541" i="30"/>
  <c r="M1540" i="30"/>
  <c r="L1540" i="30"/>
  <c r="K1540" i="30"/>
  <c r="J1540" i="30"/>
  <c r="I1540" i="30"/>
  <c r="H1540" i="30"/>
  <c r="G1540" i="30"/>
  <c r="F1540" i="30"/>
  <c r="M1539" i="30"/>
  <c r="L1539" i="30"/>
  <c r="K1539" i="30"/>
  <c r="J1539" i="30"/>
  <c r="I1539" i="30"/>
  <c r="H1539" i="30"/>
  <c r="G1539" i="30"/>
  <c r="F1539" i="30"/>
  <c r="M1538" i="30"/>
  <c r="L1538" i="30"/>
  <c r="K1538" i="30"/>
  <c r="J1538" i="30"/>
  <c r="I1538" i="30"/>
  <c r="H1538" i="30"/>
  <c r="G1538" i="30"/>
  <c r="F1538" i="30"/>
  <c r="M1537" i="30"/>
  <c r="L1537" i="30"/>
  <c r="K1537" i="30"/>
  <c r="J1537" i="30"/>
  <c r="I1537" i="30"/>
  <c r="H1537" i="30"/>
  <c r="G1537" i="30"/>
  <c r="F1537" i="30"/>
  <c r="M1536" i="30"/>
  <c r="L1536" i="30"/>
  <c r="K1536" i="30"/>
  <c r="J1536" i="30"/>
  <c r="I1536" i="30"/>
  <c r="H1536" i="30"/>
  <c r="G1536" i="30"/>
  <c r="F1536" i="30"/>
  <c r="M1535" i="30"/>
  <c r="L1535" i="30"/>
  <c r="K1535" i="30"/>
  <c r="J1535" i="30"/>
  <c r="I1535" i="30"/>
  <c r="H1535" i="30"/>
  <c r="G1535" i="30"/>
  <c r="F1535" i="30"/>
  <c r="M1534" i="30"/>
  <c r="L1534" i="30"/>
  <c r="K1534" i="30"/>
  <c r="J1534" i="30"/>
  <c r="I1534" i="30"/>
  <c r="H1534" i="30"/>
  <c r="G1534" i="30"/>
  <c r="F1534" i="30"/>
  <c r="M1533" i="30"/>
  <c r="L1533" i="30"/>
  <c r="K1533" i="30"/>
  <c r="J1533" i="30"/>
  <c r="I1533" i="30"/>
  <c r="H1533" i="30"/>
  <c r="G1533" i="30"/>
  <c r="F1533" i="30"/>
  <c r="M1532" i="30"/>
  <c r="L1532" i="30"/>
  <c r="K1532" i="30"/>
  <c r="J1532" i="30"/>
  <c r="I1532" i="30"/>
  <c r="H1532" i="30"/>
  <c r="G1532" i="30"/>
  <c r="F1532" i="30"/>
  <c r="M1531" i="30"/>
  <c r="L1531" i="30"/>
  <c r="K1531" i="30"/>
  <c r="J1531" i="30"/>
  <c r="I1531" i="30"/>
  <c r="H1531" i="30"/>
  <c r="G1531" i="30"/>
  <c r="F1531" i="30"/>
  <c r="M1530" i="30"/>
  <c r="L1530" i="30"/>
  <c r="K1530" i="30"/>
  <c r="J1530" i="30"/>
  <c r="I1530" i="30"/>
  <c r="H1530" i="30"/>
  <c r="G1530" i="30"/>
  <c r="F1530" i="30"/>
  <c r="M1529" i="30"/>
  <c r="L1529" i="30"/>
  <c r="K1529" i="30"/>
  <c r="J1529" i="30"/>
  <c r="I1529" i="30"/>
  <c r="H1529" i="30"/>
  <c r="G1529" i="30"/>
  <c r="F1529" i="30"/>
  <c r="M1528" i="30"/>
  <c r="L1528" i="30"/>
  <c r="K1528" i="30"/>
  <c r="J1528" i="30"/>
  <c r="I1528" i="30"/>
  <c r="H1528" i="30"/>
  <c r="G1528" i="30"/>
  <c r="F1528" i="30"/>
  <c r="M1527" i="30"/>
  <c r="L1527" i="30"/>
  <c r="K1527" i="30"/>
  <c r="J1527" i="30"/>
  <c r="I1527" i="30"/>
  <c r="H1527" i="30"/>
  <c r="G1527" i="30"/>
  <c r="F1527" i="30"/>
  <c r="M1526" i="30"/>
  <c r="L1526" i="30"/>
  <c r="K1526" i="30"/>
  <c r="J1526" i="30"/>
  <c r="I1526" i="30"/>
  <c r="H1526" i="30"/>
  <c r="G1526" i="30"/>
  <c r="F1526" i="30"/>
  <c r="M1525" i="30"/>
  <c r="L1525" i="30"/>
  <c r="K1525" i="30"/>
  <c r="J1525" i="30"/>
  <c r="I1525" i="30"/>
  <c r="H1525" i="30"/>
  <c r="G1525" i="30"/>
  <c r="F1525" i="30"/>
  <c r="M1524" i="30"/>
  <c r="L1524" i="30"/>
  <c r="K1524" i="30"/>
  <c r="J1524" i="30"/>
  <c r="I1524" i="30"/>
  <c r="H1524" i="30"/>
  <c r="G1524" i="30"/>
  <c r="F1524" i="30"/>
  <c r="M1523" i="30"/>
  <c r="L1523" i="30"/>
  <c r="K1523" i="30"/>
  <c r="J1523" i="30"/>
  <c r="I1523" i="30"/>
  <c r="H1523" i="30"/>
  <c r="G1523" i="30"/>
  <c r="F1523" i="30"/>
  <c r="M1522" i="30"/>
  <c r="L1522" i="30"/>
  <c r="K1522" i="30"/>
  <c r="J1522" i="30"/>
  <c r="I1522" i="30"/>
  <c r="H1522" i="30"/>
  <c r="G1522" i="30"/>
  <c r="F1522" i="30"/>
  <c r="M1521" i="30"/>
  <c r="L1521" i="30"/>
  <c r="K1521" i="30"/>
  <c r="J1521" i="30"/>
  <c r="I1521" i="30"/>
  <c r="H1521" i="30"/>
  <c r="G1521" i="30"/>
  <c r="F1521" i="30"/>
  <c r="M1520" i="30"/>
  <c r="L1520" i="30"/>
  <c r="K1520" i="30"/>
  <c r="J1520" i="30"/>
  <c r="I1520" i="30"/>
  <c r="H1520" i="30"/>
  <c r="G1520" i="30"/>
  <c r="F1520" i="30"/>
  <c r="M1519" i="30"/>
  <c r="L1519" i="30"/>
  <c r="K1519" i="30"/>
  <c r="J1519" i="30"/>
  <c r="I1519" i="30"/>
  <c r="H1519" i="30"/>
  <c r="G1519" i="30"/>
  <c r="F1519" i="30"/>
  <c r="M1518" i="30"/>
  <c r="L1518" i="30"/>
  <c r="K1518" i="30"/>
  <c r="J1518" i="30"/>
  <c r="I1518" i="30"/>
  <c r="H1518" i="30"/>
  <c r="G1518" i="30"/>
  <c r="F1518" i="30"/>
  <c r="M1517" i="30"/>
  <c r="L1517" i="30"/>
  <c r="K1517" i="30"/>
  <c r="J1517" i="30"/>
  <c r="I1517" i="30"/>
  <c r="H1517" i="30"/>
  <c r="G1517" i="30"/>
  <c r="F1517" i="30"/>
  <c r="M1516" i="30"/>
  <c r="L1516" i="30"/>
  <c r="K1516" i="30"/>
  <c r="J1516" i="30"/>
  <c r="I1516" i="30"/>
  <c r="H1516" i="30"/>
  <c r="G1516" i="30"/>
  <c r="F1516" i="30"/>
  <c r="M1515" i="30"/>
  <c r="L1515" i="30"/>
  <c r="K1515" i="30"/>
  <c r="J1515" i="30"/>
  <c r="I1515" i="30"/>
  <c r="H1515" i="30"/>
  <c r="G1515" i="30"/>
  <c r="F1515" i="30"/>
  <c r="M1514" i="30"/>
  <c r="L1514" i="30"/>
  <c r="K1514" i="30"/>
  <c r="J1514" i="30"/>
  <c r="I1514" i="30"/>
  <c r="H1514" i="30"/>
  <c r="G1514" i="30"/>
  <c r="F1514" i="30"/>
  <c r="M1513" i="30"/>
  <c r="L1513" i="30"/>
  <c r="K1513" i="30"/>
  <c r="J1513" i="30"/>
  <c r="I1513" i="30"/>
  <c r="H1513" i="30"/>
  <c r="G1513" i="30"/>
  <c r="F1513" i="30"/>
  <c r="M1512" i="30"/>
  <c r="L1512" i="30"/>
  <c r="K1512" i="30"/>
  <c r="J1512" i="30"/>
  <c r="I1512" i="30"/>
  <c r="H1512" i="30"/>
  <c r="G1512" i="30"/>
  <c r="F1512" i="30"/>
  <c r="M1511" i="30"/>
  <c r="L1511" i="30"/>
  <c r="K1511" i="30"/>
  <c r="J1511" i="30"/>
  <c r="I1511" i="30"/>
  <c r="H1511" i="30"/>
  <c r="G1511" i="30"/>
  <c r="F1511" i="30"/>
  <c r="M1510" i="30"/>
  <c r="L1510" i="30"/>
  <c r="K1510" i="30"/>
  <c r="J1510" i="30"/>
  <c r="I1510" i="30"/>
  <c r="H1510" i="30"/>
  <c r="G1510" i="30"/>
  <c r="F1510" i="30"/>
  <c r="M1509" i="30"/>
  <c r="L1509" i="30"/>
  <c r="K1509" i="30"/>
  <c r="J1509" i="30"/>
  <c r="I1509" i="30"/>
  <c r="H1509" i="30"/>
  <c r="G1509" i="30"/>
  <c r="F1509" i="30"/>
  <c r="M1508" i="30"/>
  <c r="L1508" i="30"/>
  <c r="K1508" i="30"/>
  <c r="J1508" i="30"/>
  <c r="I1508" i="30"/>
  <c r="H1508" i="30"/>
  <c r="G1508" i="30"/>
  <c r="F1508" i="30"/>
  <c r="M1507" i="30"/>
  <c r="L1507" i="30"/>
  <c r="K1507" i="30"/>
  <c r="J1507" i="30"/>
  <c r="I1507" i="30"/>
  <c r="H1507" i="30"/>
  <c r="G1507" i="30"/>
  <c r="F1507" i="30"/>
  <c r="M1506" i="30"/>
  <c r="L1506" i="30"/>
  <c r="K1506" i="30"/>
  <c r="J1506" i="30"/>
  <c r="I1506" i="30"/>
  <c r="H1506" i="30"/>
  <c r="G1506" i="30"/>
  <c r="F1506" i="30"/>
  <c r="M1505" i="30"/>
  <c r="L1505" i="30"/>
  <c r="K1505" i="30"/>
  <c r="J1505" i="30"/>
  <c r="I1505" i="30"/>
  <c r="H1505" i="30"/>
  <c r="G1505" i="30"/>
  <c r="F1505" i="30"/>
  <c r="M1504" i="30"/>
  <c r="L1504" i="30"/>
  <c r="K1504" i="30"/>
  <c r="J1504" i="30"/>
  <c r="I1504" i="30"/>
  <c r="H1504" i="30"/>
  <c r="G1504" i="30"/>
  <c r="F1504" i="30"/>
  <c r="M1503" i="30"/>
  <c r="L1503" i="30"/>
  <c r="K1503" i="30"/>
  <c r="J1503" i="30"/>
  <c r="I1503" i="30"/>
  <c r="H1503" i="30"/>
  <c r="G1503" i="30"/>
  <c r="F1503" i="30"/>
  <c r="M1502" i="30"/>
  <c r="L1502" i="30"/>
  <c r="K1502" i="30"/>
  <c r="J1502" i="30"/>
  <c r="I1502" i="30"/>
  <c r="H1502" i="30"/>
  <c r="G1502" i="30"/>
  <c r="F1502" i="30"/>
  <c r="M1501" i="30"/>
  <c r="L1501" i="30"/>
  <c r="K1501" i="30"/>
  <c r="J1501" i="30"/>
  <c r="I1501" i="30"/>
  <c r="H1501" i="30"/>
  <c r="G1501" i="30"/>
  <c r="F1501" i="30"/>
  <c r="M1500" i="30"/>
  <c r="L1500" i="30"/>
  <c r="K1500" i="30"/>
  <c r="J1500" i="30"/>
  <c r="I1500" i="30"/>
  <c r="H1500" i="30"/>
  <c r="G1500" i="30"/>
  <c r="F1500" i="30"/>
  <c r="M1499" i="30"/>
  <c r="L1499" i="30"/>
  <c r="K1499" i="30"/>
  <c r="J1499" i="30"/>
  <c r="I1499" i="30"/>
  <c r="H1499" i="30"/>
  <c r="G1499" i="30"/>
  <c r="F1499" i="30"/>
  <c r="M1498" i="30"/>
  <c r="L1498" i="30"/>
  <c r="K1498" i="30"/>
  <c r="J1498" i="30"/>
  <c r="I1498" i="30"/>
  <c r="H1498" i="30"/>
  <c r="G1498" i="30"/>
  <c r="F1498" i="30"/>
  <c r="M1497" i="30"/>
  <c r="L1497" i="30"/>
  <c r="K1497" i="30"/>
  <c r="J1497" i="30"/>
  <c r="I1497" i="30"/>
  <c r="H1497" i="30"/>
  <c r="G1497" i="30"/>
  <c r="F1497" i="30"/>
  <c r="M1496" i="30"/>
  <c r="L1496" i="30"/>
  <c r="K1496" i="30"/>
  <c r="J1496" i="30"/>
  <c r="I1496" i="30"/>
  <c r="H1496" i="30"/>
  <c r="G1496" i="30"/>
  <c r="F1496" i="30"/>
  <c r="M1495" i="30"/>
  <c r="L1495" i="30"/>
  <c r="K1495" i="30"/>
  <c r="J1495" i="30"/>
  <c r="I1495" i="30"/>
  <c r="H1495" i="30"/>
  <c r="G1495" i="30"/>
  <c r="F1495" i="30"/>
  <c r="M1494" i="30"/>
  <c r="L1494" i="30"/>
  <c r="K1494" i="30"/>
  <c r="J1494" i="30"/>
  <c r="I1494" i="30"/>
  <c r="H1494" i="30"/>
  <c r="G1494" i="30"/>
  <c r="F1494" i="30"/>
  <c r="M1493" i="30"/>
  <c r="L1493" i="30"/>
  <c r="K1493" i="30"/>
  <c r="J1493" i="30"/>
  <c r="I1493" i="30"/>
  <c r="H1493" i="30"/>
  <c r="G1493" i="30"/>
  <c r="F1493" i="30"/>
  <c r="M1492" i="30"/>
  <c r="L1492" i="30"/>
  <c r="K1492" i="30"/>
  <c r="J1492" i="30"/>
  <c r="I1492" i="30"/>
  <c r="H1492" i="30"/>
  <c r="G1492" i="30"/>
  <c r="F1492" i="30"/>
  <c r="M1491" i="30"/>
  <c r="L1491" i="30"/>
  <c r="K1491" i="30"/>
  <c r="J1491" i="30"/>
  <c r="I1491" i="30"/>
  <c r="H1491" i="30"/>
  <c r="G1491" i="30"/>
  <c r="F1491" i="30"/>
  <c r="M1490" i="30"/>
  <c r="L1490" i="30"/>
  <c r="K1490" i="30"/>
  <c r="J1490" i="30"/>
  <c r="I1490" i="30"/>
  <c r="H1490" i="30"/>
  <c r="G1490" i="30"/>
  <c r="F1490" i="30"/>
  <c r="M1489" i="30"/>
  <c r="L1489" i="30"/>
  <c r="K1489" i="30"/>
  <c r="J1489" i="30"/>
  <c r="I1489" i="30"/>
  <c r="H1489" i="30"/>
  <c r="G1489" i="30"/>
  <c r="F1489" i="30"/>
  <c r="M1488" i="30"/>
  <c r="L1488" i="30"/>
  <c r="K1488" i="30"/>
  <c r="J1488" i="30"/>
  <c r="I1488" i="30"/>
  <c r="H1488" i="30"/>
  <c r="G1488" i="30"/>
  <c r="F1488" i="30"/>
  <c r="M1487" i="30"/>
  <c r="L1487" i="30"/>
  <c r="K1487" i="30"/>
  <c r="J1487" i="30"/>
  <c r="I1487" i="30"/>
  <c r="H1487" i="30"/>
  <c r="G1487" i="30"/>
  <c r="F1487" i="30"/>
  <c r="M1486" i="30"/>
  <c r="L1486" i="30"/>
  <c r="K1486" i="30"/>
  <c r="J1486" i="30"/>
  <c r="I1486" i="30"/>
  <c r="H1486" i="30"/>
  <c r="G1486" i="30"/>
  <c r="F1486" i="30"/>
  <c r="M1485" i="30"/>
  <c r="L1485" i="30"/>
  <c r="K1485" i="30"/>
  <c r="J1485" i="30"/>
  <c r="I1485" i="30"/>
  <c r="H1485" i="30"/>
  <c r="G1485" i="30"/>
  <c r="F1485" i="30"/>
  <c r="M1484" i="30"/>
  <c r="L1484" i="30"/>
  <c r="K1484" i="30"/>
  <c r="J1484" i="30"/>
  <c r="I1484" i="30"/>
  <c r="H1484" i="30"/>
  <c r="G1484" i="30"/>
  <c r="F1484" i="30"/>
  <c r="M1483" i="30"/>
  <c r="L1483" i="30"/>
  <c r="K1483" i="30"/>
  <c r="J1483" i="30"/>
  <c r="I1483" i="30"/>
  <c r="H1483" i="30"/>
  <c r="G1483" i="30"/>
  <c r="F1483" i="30"/>
  <c r="M1482" i="30"/>
  <c r="L1482" i="30"/>
  <c r="K1482" i="30"/>
  <c r="J1482" i="30"/>
  <c r="I1482" i="30"/>
  <c r="H1482" i="30"/>
  <c r="G1482" i="30"/>
  <c r="F1482" i="30"/>
  <c r="M1481" i="30"/>
  <c r="L1481" i="30"/>
  <c r="K1481" i="30"/>
  <c r="J1481" i="30"/>
  <c r="I1481" i="30"/>
  <c r="H1481" i="30"/>
  <c r="G1481" i="30"/>
  <c r="F1481" i="30"/>
  <c r="M1480" i="30"/>
  <c r="L1480" i="30"/>
  <c r="K1480" i="30"/>
  <c r="J1480" i="30"/>
  <c r="I1480" i="30"/>
  <c r="H1480" i="30"/>
  <c r="G1480" i="30"/>
  <c r="F1480" i="30"/>
  <c r="M1479" i="30"/>
  <c r="L1479" i="30"/>
  <c r="K1479" i="30"/>
  <c r="J1479" i="30"/>
  <c r="I1479" i="30"/>
  <c r="H1479" i="30"/>
  <c r="G1479" i="30"/>
  <c r="F1479" i="30"/>
  <c r="M1478" i="30"/>
  <c r="L1478" i="30"/>
  <c r="K1478" i="30"/>
  <c r="J1478" i="30"/>
  <c r="I1478" i="30"/>
  <c r="H1478" i="30"/>
  <c r="G1478" i="30"/>
  <c r="F1478" i="30"/>
  <c r="M1477" i="30"/>
  <c r="L1477" i="30"/>
  <c r="K1477" i="30"/>
  <c r="J1477" i="30"/>
  <c r="I1477" i="30"/>
  <c r="H1477" i="30"/>
  <c r="G1477" i="30"/>
  <c r="F1477" i="30"/>
  <c r="M1476" i="30"/>
  <c r="L1476" i="30"/>
  <c r="K1476" i="30"/>
  <c r="J1476" i="30"/>
  <c r="I1476" i="30"/>
  <c r="H1476" i="30"/>
  <c r="G1476" i="30"/>
  <c r="F1476" i="30"/>
  <c r="M1475" i="30"/>
  <c r="L1475" i="30"/>
  <c r="K1475" i="30"/>
  <c r="J1475" i="30"/>
  <c r="I1475" i="30"/>
  <c r="H1475" i="30"/>
  <c r="G1475" i="30"/>
  <c r="F1475" i="30"/>
  <c r="M1474" i="30"/>
  <c r="L1474" i="30"/>
  <c r="K1474" i="30"/>
  <c r="J1474" i="30"/>
  <c r="I1474" i="30"/>
  <c r="H1474" i="30"/>
  <c r="G1474" i="30"/>
  <c r="F1474" i="30"/>
  <c r="M1473" i="30"/>
  <c r="L1473" i="30"/>
  <c r="K1473" i="30"/>
  <c r="J1473" i="30"/>
  <c r="I1473" i="30"/>
  <c r="H1473" i="30"/>
  <c r="G1473" i="30"/>
  <c r="F1473" i="30"/>
  <c r="M1472" i="30"/>
  <c r="L1472" i="30"/>
  <c r="K1472" i="30"/>
  <c r="J1472" i="30"/>
  <c r="I1472" i="30"/>
  <c r="H1472" i="30"/>
  <c r="G1472" i="30"/>
  <c r="F1472" i="30"/>
  <c r="M1471" i="30"/>
  <c r="L1471" i="30"/>
  <c r="K1471" i="30"/>
  <c r="J1471" i="30"/>
  <c r="I1471" i="30"/>
  <c r="H1471" i="30"/>
  <c r="G1471" i="30"/>
  <c r="F1471" i="30"/>
  <c r="M1470" i="30"/>
  <c r="L1470" i="30"/>
  <c r="K1470" i="30"/>
  <c r="J1470" i="30"/>
  <c r="I1470" i="30"/>
  <c r="H1470" i="30"/>
  <c r="G1470" i="30"/>
  <c r="F1470" i="30"/>
  <c r="M1469" i="30"/>
  <c r="L1469" i="30"/>
  <c r="K1469" i="30"/>
  <c r="J1469" i="30"/>
  <c r="I1469" i="30"/>
  <c r="H1469" i="30"/>
  <c r="G1469" i="30"/>
  <c r="F1469" i="30"/>
  <c r="M1468" i="30"/>
  <c r="L1468" i="30"/>
  <c r="K1468" i="30"/>
  <c r="J1468" i="30"/>
  <c r="I1468" i="30"/>
  <c r="H1468" i="30"/>
  <c r="G1468" i="30"/>
  <c r="F1468" i="30"/>
  <c r="M1467" i="30"/>
  <c r="L1467" i="30"/>
  <c r="K1467" i="30"/>
  <c r="J1467" i="30"/>
  <c r="I1467" i="30"/>
  <c r="H1467" i="30"/>
  <c r="G1467" i="30"/>
  <c r="F1467" i="30"/>
  <c r="M1466" i="30"/>
  <c r="L1466" i="30"/>
  <c r="K1466" i="30"/>
  <c r="J1466" i="30"/>
  <c r="I1466" i="30"/>
  <c r="H1466" i="30"/>
  <c r="G1466" i="30"/>
  <c r="F1466" i="30"/>
  <c r="M1465" i="30"/>
  <c r="L1465" i="30"/>
  <c r="K1465" i="30"/>
  <c r="J1465" i="30"/>
  <c r="I1465" i="30"/>
  <c r="H1465" i="30"/>
  <c r="G1465" i="30"/>
  <c r="F1465" i="30"/>
  <c r="M1464" i="30"/>
  <c r="L1464" i="30"/>
  <c r="K1464" i="30"/>
  <c r="J1464" i="30"/>
  <c r="I1464" i="30"/>
  <c r="H1464" i="30"/>
  <c r="G1464" i="30"/>
  <c r="F1464" i="30"/>
  <c r="M1463" i="30"/>
  <c r="L1463" i="30"/>
  <c r="K1463" i="30"/>
  <c r="J1463" i="30"/>
  <c r="I1463" i="30"/>
  <c r="H1463" i="30"/>
  <c r="G1463" i="30"/>
  <c r="F1463" i="30"/>
  <c r="M1462" i="30"/>
  <c r="L1462" i="30"/>
  <c r="K1462" i="30"/>
  <c r="J1462" i="30"/>
  <c r="I1462" i="30"/>
  <c r="H1462" i="30"/>
  <c r="G1462" i="30"/>
  <c r="F1462" i="30"/>
  <c r="M1461" i="30"/>
  <c r="L1461" i="30"/>
  <c r="K1461" i="30"/>
  <c r="J1461" i="30"/>
  <c r="I1461" i="30"/>
  <c r="H1461" i="30"/>
  <c r="G1461" i="30"/>
  <c r="F1461" i="30"/>
  <c r="M1460" i="30"/>
  <c r="L1460" i="30"/>
  <c r="K1460" i="30"/>
  <c r="J1460" i="30"/>
  <c r="I1460" i="30"/>
  <c r="H1460" i="30"/>
  <c r="G1460" i="30"/>
  <c r="F1460" i="30"/>
  <c r="M1459" i="30"/>
  <c r="L1459" i="30"/>
  <c r="K1459" i="30"/>
  <c r="J1459" i="30"/>
  <c r="I1459" i="30"/>
  <c r="H1459" i="30"/>
  <c r="G1459" i="30"/>
  <c r="F1459" i="30"/>
  <c r="M1458" i="30"/>
  <c r="L1458" i="30"/>
  <c r="K1458" i="30"/>
  <c r="J1458" i="30"/>
  <c r="I1458" i="30"/>
  <c r="H1458" i="30"/>
  <c r="G1458" i="30"/>
  <c r="F1458" i="30"/>
  <c r="M1457" i="30"/>
  <c r="L1457" i="30"/>
  <c r="K1457" i="30"/>
  <c r="J1457" i="30"/>
  <c r="I1457" i="30"/>
  <c r="H1457" i="30"/>
  <c r="G1457" i="30"/>
  <c r="F1457" i="30"/>
  <c r="M1456" i="30"/>
  <c r="L1456" i="30"/>
  <c r="K1456" i="30"/>
  <c r="J1456" i="30"/>
  <c r="I1456" i="30"/>
  <c r="H1456" i="30"/>
  <c r="G1456" i="30"/>
  <c r="F1456" i="30"/>
  <c r="M1455" i="30"/>
  <c r="L1455" i="30"/>
  <c r="K1455" i="30"/>
  <c r="J1455" i="30"/>
  <c r="I1455" i="30"/>
  <c r="H1455" i="30"/>
  <c r="G1455" i="30"/>
  <c r="F1455" i="30"/>
  <c r="M1454" i="30"/>
  <c r="L1454" i="30"/>
  <c r="K1454" i="30"/>
  <c r="J1454" i="30"/>
  <c r="I1454" i="30"/>
  <c r="H1454" i="30"/>
  <c r="G1454" i="30"/>
  <c r="F1454" i="30"/>
  <c r="M1453" i="30"/>
  <c r="L1453" i="30"/>
  <c r="K1453" i="30"/>
  <c r="J1453" i="30"/>
  <c r="I1453" i="30"/>
  <c r="H1453" i="30"/>
  <c r="G1453" i="30"/>
  <c r="F1453" i="30"/>
  <c r="M1452" i="30"/>
  <c r="L1452" i="30"/>
  <c r="K1452" i="30"/>
  <c r="J1452" i="30"/>
  <c r="I1452" i="30"/>
  <c r="H1452" i="30"/>
  <c r="G1452" i="30"/>
  <c r="F1452" i="30"/>
  <c r="M1451" i="30"/>
  <c r="L1451" i="30"/>
  <c r="K1451" i="30"/>
  <c r="J1451" i="30"/>
  <c r="I1451" i="30"/>
  <c r="H1451" i="30"/>
  <c r="G1451" i="30"/>
  <c r="F1451" i="30"/>
  <c r="M1450" i="30"/>
  <c r="L1450" i="30"/>
  <c r="K1450" i="30"/>
  <c r="J1450" i="30"/>
  <c r="I1450" i="30"/>
  <c r="H1450" i="30"/>
  <c r="G1450" i="30"/>
  <c r="F1450" i="30"/>
  <c r="M1449" i="30"/>
  <c r="L1449" i="30"/>
  <c r="K1449" i="30"/>
  <c r="J1449" i="30"/>
  <c r="I1449" i="30"/>
  <c r="H1449" i="30"/>
  <c r="G1449" i="30"/>
  <c r="F1449" i="30"/>
  <c r="M1448" i="30"/>
  <c r="L1448" i="30"/>
  <c r="K1448" i="30"/>
  <c r="J1448" i="30"/>
  <c r="I1448" i="30"/>
  <c r="H1448" i="30"/>
  <c r="G1448" i="30"/>
  <c r="F1448" i="30"/>
  <c r="M1447" i="30"/>
  <c r="L1447" i="30"/>
  <c r="K1447" i="30"/>
  <c r="J1447" i="30"/>
  <c r="I1447" i="30"/>
  <c r="H1447" i="30"/>
  <c r="G1447" i="30"/>
  <c r="F1447" i="30"/>
  <c r="M1446" i="30"/>
  <c r="L1446" i="30"/>
  <c r="K1446" i="30"/>
  <c r="J1446" i="30"/>
  <c r="I1446" i="30"/>
  <c r="H1446" i="30"/>
  <c r="G1446" i="30"/>
  <c r="F1446" i="30"/>
  <c r="M1445" i="30"/>
  <c r="L1445" i="30"/>
  <c r="K1445" i="30"/>
  <c r="J1445" i="30"/>
  <c r="I1445" i="30"/>
  <c r="H1445" i="30"/>
  <c r="G1445" i="30"/>
  <c r="F1445" i="30"/>
  <c r="M1444" i="30"/>
  <c r="L1444" i="30"/>
  <c r="K1444" i="30"/>
  <c r="J1444" i="30"/>
  <c r="I1444" i="30"/>
  <c r="H1444" i="30"/>
  <c r="G1444" i="30"/>
  <c r="F1444" i="30"/>
  <c r="M1443" i="30"/>
  <c r="L1443" i="30"/>
  <c r="K1443" i="30"/>
  <c r="J1443" i="30"/>
  <c r="I1443" i="30"/>
  <c r="H1443" i="30"/>
  <c r="G1443" i="30"/>
  <c r="F1443" i="30"/>
  <c r="M1442" i="30"/>
  <c r="L1442" i="30"/>
  <c r="K1442" i="30"/>
  <c r="J1442" i="30"/>
  <c r="I1442" i="30"/>
  <c r="H1442" i="30"/>
  <c r="G1442" i="30"/>
  <c r="F1442" i="30"/>
  <c r="M1441" i="30"/>
  <c r="L1441" i="30"/>
  <c r="K1441" i="30"/>
  <c r="J1441" i="30"/>
  <c r="I1441" i="30"/>
  <c r="H1441" i="30"/>
  <c r="G1441" i="30"/>
  <c r="F1441" i="30"/>
  <c r="M1440" i="30"/>
  <c r="L1440" i="30"/>
  <c r="K1440" i="30"/>
  <c r="J1440" i="30"/>
  <c r="I1440" i="30"/>
  <c r="H1440" i="30"/>
  <c r="G1440" i="30"/>
  <c r="F1440" i="30"/>
  <c r="M1439" i="30"/>
  <c r="L1439" i="30"/>
  <c r="K1439" i="30"/>
  <c r="J1439" i="30"/>
  <c r="I1439" i="30"/>
  <c r="H1439" i="30"/>
  <c r="G1439" i="30"/>
  <c r="F1439" i="30"/>
  <c r="M1438" i="30"/>
  <c r="L1438" i="30"/>
  <c r="K1438" i="30"/>
  <c r="J1438" i="30"/>
  <c r="I1438" i="30"/>
  <c r="H1438" i="30"/>
  <c r="G1438" i="30"/>
  <c r="F1438" i="30"/>
  <c r="M1437" i="30"/>
  <c r="L1437" i="30"/>
  <c r="K1437" i="30"/>
  <c r="J1437" i="30"/>
  <c r="I1437" i="30"/>
  <c r="H1437" i="30"/>
  <c r="G1437" i="30"/>
  <c r="F1437" i="30"/>
  <c r="M1436" i="30"/>
  <c r="L1436" i="30"/>
  <c r="K1436" i="30"/>
  <c r="J1436" i="30"/>
  <c r="I1436" i="30"/>
  <c r="H1436" i="30"/>
  <c r="G1436" i="30"/>
  <c r="F1436" i="30"/>
  <c r="M1435" i="30"/>
  <c r="L1435" i="30"/>
  <c r="K1435" i="30"/>
  <c r="J1435" i="30"/>
  <c r="I1435" i="30"/>
  <c r="H1435" i="30"/>
  <c r="G1435" i="30"/>
  <c r="F1435" i="30"/>
  <c r="M1434" i="30"/>
  <c r="L1434" i="30"/>
  <c r="K1434" i="30"/>
  <c r="J1434" i="30"/>
  <c r="I1434" i="30"/>
  <c r="H1434" i="30"/>
  <c r="G1434" i="30"/>
  <c r="F1434" i="30"/>
  <c r="M1433" i="30"/>
  <c r="L1433" i="30"/>
  <c r="K1433" i="30"/>
  <c r="J1433" i="30"/>
  <c r="I1433" i="30"/>
  <c r="H1433" i="30"/>
  <c r="G1433" i="30"/>
  <c r="F1433" i="30"/>
  <c r="M1432" i="30"/>
  <c r="L1432" i="30"/>
  <c r="K1432" i="30"/>
  <c r="J1432" i="30"/>
  <c r="I1432" i="30"/>
  <c r="H1432" i="30"/>
  <c r="G1432" i="30"/>
  <c r="F1432" i="30"/>
  <c r="M1431" i="30"/>
  <c r="L1431" i="30"/>
  <c r="K1431" i="30"/>
  <c r="J1431" i="30"/>
  <c r="I1431" i="30"/>
  <c r="H1431" i="30"/>
  <c r="G1431" i="30"/>
  <c r="F1431" i="30"/>
  <c r="M1430" i="30"/>
  <c r="L1430" i="30"/>
  <c r="K1430" i="30"/>
  <c r="J1430" i="30"/>
  <c r="I1430" i="30"/>
  <c r="H1430" i="30"/>
  <c r="G1430" i="30"/>
  <c r="F1430" i="30"/>
  <c r="M1429" i="30"/>
  <c r="L1429" i="30"/>
  <c r="K1429" i="30"/>
  <c r="J1429" i="30"/>
  <c r="I1429" i="30"/>
  <c r="H1429" i="30"/>
  <c r="G1429" i="30"/>
  <c r="F1429" i="30"/>
  <c r="M1428" i="30"/>
  <c r="L1428" i="30"/>
  <c r="K1428" i="30"/>
  <c r="J1428" i="30"/>
  <c r="I1428" i="30"/>
  <c r="H1428" i="30"/>
  <c r="G1428" i="30"/>
  <c r="F1428" i="30"/>
  <c r="M1427" i="30"/>
  <c r="L1427" i="30"/>
  <c r="K1427" i="30"/>
  <c r="J1427" i="30"/>
  <c r="I1427" i="30"/>
  <c r="H1427" i="30"/>
  <c r="G1427" i="30"/>
  <c r="F1427" i="30"/>
  <c r="M1426" i="30"/>
  <c r="L1426" i="30"/>
  <c r="K1426" i="30"/>
  <c r="J1426" i="30"/>
  <c r="I1426" i="30"/>
  <c r="H1426" i="30"/>
  <c r="G1426" i="30"/>
  <c r="F1426" i="30"/>
  <c r="M1425" i="30"/>
  <c r="L1425" i="30"/>
  <c r="K1425" i="30"/>
  <c r="J1425" i="30"/>
  <c r="I1425" i="30"/>
  <c r="H1425" i="30"/>
  <c r="G1425" i="30"/>
  <c r="F1425" i="30"/>
  <c r="M1424" i="30"/>
  <c r="L1424" i="30"/>
  <c r="K1424" i="30"/>
  <c r="J1424" i="30"/>
  <c r="I1424" i="30"/>
  <c r="H1424" i="30"/>
  <c r="G1424" i="30"/>
  <c r="F1424" i="30"/>
  <c r="M1423" i="30"/>
  <c r="L1423" i="30"/>
  <c r="K1423" i="30"/>
  <c r="J1423" i="30"/>
  <c r="I1423" i="30"/>
  <c r="H1423" i="30"/>
  <c r="G1423" i="30"/>
  <c r="F1423" i="30"/>
  <c r="M1422" i="30"/>
  <c r="L1422" i="30"/>
  <c r="K1422" i="30"/>
  <c r="J1422" i="30"/>
  <c r="I1422" i="30"/>
  <c r="H1422" i="30"/>
  <c r="G1422" i="30"/>
  <c r="F1422" i="30"/>
  <c r="M1421" i="30"/>
  <c r="L1421" i="30"/>
  <c r="K1421" i="30"/>
  <c r="J1421" i="30"/>
  <c r="I1421" i="30"/>
  <c r="H1421" i="30"/>
  <c r="G1421" i="30"/>
  <c r="F1421" i="30"/>
  <c r="M1420" i="30"/>
  <c r="L1420" i="30"/>
  <c r="K1420" i="30"/>
  <c r="J1420" i="30"/>
  <c r="I1420" i="30"/>
  <c r="H1420" i="30"/>
  <c r="G1420" i="30"/>
  <c r="F1420" i="30"/>
  <c r="M1419" i="30"/>
  <c r="L1419" i="30"/>
  <c r="K1419" i="30"/>
  <c r="J1419" i="30"/>
  <c r="I1419" i="30"/>
  <c r="H1419" i="30"/>
  <c r="G1419" i="30"/>
  <c r="F1419" i="30"/>
  <c r="M1418" i="30"/>
  <c r="L1418" i="30"/>
  <c r="K1418" i="30"/>
  <c r="J1418" i="30"/>
  <c r="I1418" i="30"/>
  <c r="H1418" i="30"/>
  <c r="G1418" i="30"/>
  <c r="F1418" i="30"/>
  <c r="M1417" i="30"/>
  <c r="L1417" i="30"/>
  <c r="K1417" i="30"/>
  <c r="J1417" i="30"/>
  <c r="I1417" i="30"/>
  <c r="H1417" i="30"/>
  <c r="G1417" i="30"/>
  <c r="F1417" i="30"/>
  <c r="M1416" i="30"/>
  <c r="L1416" i="30"/>
  <c r="K1416" i="30"/>
  <c r="J1416" i="30"/>
  <c r="I1416" i="30"/>
  <c r="H1416" i="30"/>
  <c r="G1416" i="30"/>
  <c r="F1416" i="30"/>
  <c r="M1415" i="30"/>
  <c r="L1415" i="30"/>
  <c r="K1415" i="30"/>
  <c r="J1415" i="30"/>
  <c r="I1415" i="30"/>
  <c r="H1415" i="30"/>
  <c r="G1415" i="30"/>
  <c r="F1415" i="30"/>
  <c r="M1414" i="30"/>
  <c r="L1414" i="30"/>
  <c r="K1414" i="30"/>
  <c r="J1414" i="30"/>
  <c r="I1414" i="30"/>
  <c r="H1414" i="30"/>
  <c r="G1414" i="30"/>
  <c r="F1414" i="30"/>
  <c r="M1413" i="30"/>
  <c r="L1413" i="30"/>
  <c r="K1413" i="30"/>
  <c r="J1413" i="30"/>
  <c r="I1413" i="30"/>
  <c r="H1413" i="30"/>
  <c r="G1413" i="30"/>
  <c r="F1413" i="30"/>
  <c r="M1412" i="30"/>
  <c r="L1412" i="30"/>
  <c r="K1412" i="30"/>
  <c r="J1412" i="30"/>
  <c r="I1412" i="30"/>
  <c r="H1412" i="30"/>
  <c r="G1412" i="30"/>
  <c r="F1412" i="30"/>
  <c r="M1411" i="30"/>
  <c r="L1411" i="30"/>
  <c r="K1411" i="30"/>
  <c r="J1411" i="30"/>
  <c r="I1411" i="30"/>
  <c r="H1411" i="30"/>
  <c r="G1411" i="30"/>
  <c r="F1411" i="30"/>
  <c r="M1410" i="30"/>
  <c r="L1410" i="30"/>
  <c r="K1410" i="30"/>
  <c r="J1410" i="30"/>
  <c r="I1410" i="30"/>
  <c r="H1410" i="30"/>
  <c r="G1410" i="30"/>
  <c r="F1410" i="30"/>
  <c r="M1409" i="30"/>
  <c r="L1409" i="30"/>
  <c r="K1409" i="30"/>
  <c r="J1409" i="30"/>
  <c r="I1409" i="30"/>
  <c r="H1409" i="30"/>
  <c r="G1409" i="30"/>
  <c r="F1409" i="30"/>
  <c r="M1408" i="30"/>
  <c r="L1408" i="30"/>
  <c r="K1408" i="30"/>
  <c r="J1408" i="30"/>
  <c r="I1408" i="30"/>
  <c r="H1408" i="30"/>
  <c r="G1408" i="30"/>
  <c r="F1408" i="30"/>
  <c r="M1407" i="30"/>
  <c r="L1407" i="30"/>
  <c r="K1407" i="30"/>
  <c r="J1407" i="30"/>
  <c r="I1407" i="30"/>
  <c r="H1407" i="30"/>
  <c r="G1407" i="30"/>
  <c r="F1407" i="30"/>
  <c r="M1406" i="30"/>
  <c r="L1406" i="30"/>
  <c r="K1406" i="30"/>
  <c r="J1406" i="30"/>
  <c r="I1406" i="30"/>
  <c r="H1406" i="30"/>
  <c r="G1406" i="30"/>
  <c r="F1406" i="30"/>
  <c r="M1405" i="30"/>
  <c r="L1405" i="30"/>
  <c r="K1405" i="30"/>
  <c r="J1405" i="30"/>
  <c r="I1405" i="30"/>
  <c r="H1405" i="30"/>
  <c r="G1405" i="30"/>
  <c r="F1405" i="30"/>
  <c r="M1404" i="30"/>
  <c r="L1404" i="30"/>
  <c r="K1404" i="30"/>
  <c r="J1404" i="30"/>
  <c r="I1404" i="30"/>
  <c r="H1404" i="30"/>
  <c r="G1404" i="30"/>
  <c r="F1404" i="30"/>
  <c r="M1403" i="30"/>
  <c r="L1403" i="30"/>
  <c r="K1403" i="30"/>
  <c r="J1403" i="30"/>
  <c r="I1403" i="30"/>
  <c r="H1403" i="30"/>
  <c r="G1403" i="30"/>
  <c r="F1403" i="30"/>
  <c r="M1402" i="30"/>
  <c r="L1402" i="30"/>
  <c r="K1402" i="30"/>
  <c r="J1402" i="30"/>
  <c r="I1402" i="30"/>
  <c r="H1402" i="30"/>
  <c r="G1402" i="30"/>
  <c r="F1402" i="30"/>
  <c r="M1401" i="30"/>
  <c r="L1401" i="30"/>
  <c r="K1401" i="30"/>
  <c r="J1401" i="30"/>
  <c r="I1401" i="30"/>
  <c r="H1401" i="30"/>
  <c r="G1401" i="30"/>
  <c r="F1401" i="30"/>
  <c r="M1400" i="30"/>
  <c r="L1400" i="30"/>
  <c r="K1400" i="30"/>
  <c r="J1400" i="30"/>
  <c r="I1400" i="30"/>
  <c r="H1400" i="30"/>
  <c r="G1400" i="30"/>
  <c r="F1400" i="30"/>
  <c r="M1399" i="30"/>
  <c r="L1399" i="30"/>
  <c r="K1399" i="30"/>
  <c r="J1399" i="30"/>
  <c r="I1399" i="30"/>
  <c r="H1399" i="30"/>
  <c r="G1399" i="30"/>
  <c r="F1399" i="30"/>
  <c r="M1398" i="30"/>
  <c r="L1398" i="30"/>
  <c r="K1398" i="30"/>
  <c r="J1398" i="30"/>
  <c r="I1398" i="30"/>
  <c r="H1398" i="30"/>
  <c r="G1398" i="30"/>
  <c r="F1398" i="30"/>
  <c r="M1397" i="30"/>
  <c r="L1397" i="30"/>
  <c r="K1397" i="30"/>
  <c r="J1397" i="30"/>
  <c r="I1397" i="30"/>
  <c r="H1397" i="30"/>
  <c r="G1397" i="30"/>
  <c r="F1397" i="30"/>
  <c r="M1396" i="30"/>
  <c r="L1396" i="30"/>
  <c r="K1396" i="30"/>
  <c r="J1396" i="30"/>
  <c r="I1396" i="30"/>
  <c r="H1396" i="30"/>
  <c r="G1396" i="30"/>
  <c r="F1396" i="30"/>
  <c r="M1395" i="30"/>
  <c r="L1395" i="30"/>
  <c r="K1395" i="30"/>
  <c r="J1395" i="30"/>
  <c r="I1395" i="30"/>
  <c r="H1395" i="30"/>
  <c r="G1395" i="30"/>
  <c r="F1395" i="30"/>
  <c r="M1394" i="30"/>
  <c r="L1394" i="30"/>
  <c r="K1394" i="30"/>
  <c r="J1394" i="30"/>
  <c r="I1394" i="30"/>
  <c r="H1394" i="30"/>
  <c r="G1394" i="30"/>
  <c r="F1394" i="30"/>
  <c r="M1393" i="30"/>
  <c r="L1393" i="30"/>
  <c r="K1393" i="30"/>
  <c r="J1393" i="30"/>
  <c r="I1393" i="30"/>
  <c r="H1393" i="30"/>
  <c r="G1393" i="30"/>
  <c r="F1393" i="30"/>
  <c r="M1392" i="30"/>
  <c r="L1392" i="30"/>
  <c r="K1392" i="30"/>
  <c r="J1392" i="30"/>
  <c r="I1392" i="30"/>
  <c r="H1392" i="30"/>
  <c r="G1392" i="30"/>
  <c r="F1392" i="30"/>
  <c r="M1391" i="30"/>
  <c r="L1391" i="30"/>
  <c r="K1391" i="30"/>
  <c r="J1391" i="30"/>
  <c r="I1391" i="30"/>
  <c r="H1391" i="30"/>
  <c r="G1391" i="30"/>
  <c r="F1391" i="30"/>
  <c r="M1390" i="30"/>
  <c r="L1390" i="30"/>
  <c r="K1390" i="30"/>
  <c r="J1390" i="30"/>
  <c r="I1390" i="30"/>
  <c r="H1390" i="30"/>
  <c r="G1390" i="30"/>
  <c r="F1390" i="30"/>
  <c r="M1389" i="30"/>
  <c r="L1389" i="30"/>
  <c r="K1389" i="30"/>
  <c r="J1389" i="30"/>
  <c r="I1389" i="30"/>
  <c r="H1389" i="30"/>
  <c r="G1389" i="30"/>
  <c r="F1389" i="30"/>
  <c r="M1388" i="30"/>
  <c r="L1388" i="30"/>
  <c r="K1388" i="30"/>
  <c r="J1388" i="30"/>
  <c r="I1388" i="30"/>
  <c r="H1388" i="30"/>
  <c r="G1388" i="30"/>
  <c r="F1388" i="30"/>
  <c r="M1387" i="30"/>
  <c r="L1387" i="30"/>
  <c r="K1387" i="30"/>
  <c r="J1387" i="30"/>
  <c r="I1387" i="30"/>
  <c r="H1387" i="30"/>
  <c r="G1387" i="30"/>
  <c r="F1387" i="30"/>
  <c r="M1386" i="30"/>
  <c r="L1386" i="30"/>
  <c r="K1386" i="30"/>
  <c r="J1386" i="30"/>
  <c r="I1386" i="30"/>
  <c r="H1386" i="30"/>
  <c r="G1386" i="30"/>
  <c r="F1386" i="30"/>
  <c r="M1385" i="30"/>
  <c r="L1385" i="30"/>
  <c r="K1385" i="30"/>
  <c r="J1385" i="30"/>
  <c r="I1385" i="30"/>
  <c r="H1385" i="30"/>
  <c r="G1385" i="30"/>
  <c r="F1385" i="30"/>
  <c r="M1384" i="30"/>
  <c r="L1384" i="30"/>
  <c r="K1384" i="30"/>
  <c r="J1384" i="30"/>
  <c r="I1384" i="30"/>
  <c r="H1384" i="30"/>
  <c r="G1384" i="30"/>
  <c r="F1384" i="30"/>
  <c r="M1383" i="30"/>
  <c r="L1383" i="30"/>
  <c r="K1383" i="30"/>
  <c r="J1383" i="30"/>
  <c r="I1383" i="30"/>
  <c r="H1383" i="30"/>
  <c r="G1383" i="30"/>
  <c r="F1383" i="30"/>
  <c r="M1382" i="30"/>
  <c r="L1382" i="30"/>
  <c r="K1382" i="30"/>
  <c r="J1382" i="30"/>
  <c r="I1382" i="30"/>
  <c r="H1382" i="30"/>
  <c r="G1382" i="30"/>
  <c r="F1382" i="30"/>
  <c r="M1381" i="30"/>
  <c r="L1381" i="30"/>
  <c r="K1381" i="30"/>
  <c r="J1381" i="30"/>
  <c r="I1381" i="30"/>
  <c r="H1381" i="30"/>
  <c r="G1381" i="30"/>
  <c r="F1381" i="30"/>
  <c r="M1380" i="30"/>
  <c r="L1380" i="30"/>
  <c r="K1380" i="30"/>
  <c r="J1380" i="30"/>
  <c r="I1380" i="30"/>
  <c r="H1380" i="30"/>
  <c r="G1380" i="30"/>
  <c r="F1380" i="30"/>
  <c r="M1379" i="30"/>
  <c r="L1379" i="30"/>
  <c r="K1379" i="30"/>
  <c r="J1379" i="30"/>
  <c r="I1379" i="30"/>
  <c r="H1379" i="30"/>
  <c r="G1379" i="30"/>
  <c r="F1379" i="30"/>
  <c r="M1378" i="30"/>
  <c r="L1378" i="30"/>
  <c r="K1378" i="30"/>
  <c r="J1378" i="30"/>
  <c r="I1378" i="30"/>
  <c r="H1378" i="30"/>
  <c r="G1378" i="30"/>
  <c r="F1378" i="30"/>
  <c r="M1377" i="30"/>
  <c r="L1377" i="30"/>
  <c r="K1377" i="30"/>
  <c r="J1377" i="30"/>
  <c r="I1377" i="30"/>
  <c r="H1377" i="30"/>
  <c r="G1377" i="30"/>
  <c r="F1377" i="30"/>
  <c r="M1376" i="30"/>
  <c r="L1376" i="30"/>
  <c r="K1376" i="30"/>
  <c r="J1376" i="30"/>
  <c r="I1376" i="30"/>
  <c r="H1376" i="30"/>
  <c r="G1376" i="30"/>
  <c r="F1376" i="30"/>
  <c r="M1375" i="30"/>
  <c r="L1375" i="30"/>
  <c r="K1375" i="30"/>
  <c r="J1375" i="30"/>
  <c r="I1375" i="30"/>
  <c r="H1375" i="30"/>
  <c r="G1375" i="30"/>
  <c r="F1375" i="30"/>
  <c r="M1374" i="30"/>
  <c r="L1374" i="30"/>
  <c r="K1374" i="30"/>
  <c r="J1374" i="30"/>
  <c r="I1374" i="30"/>
  <c r="H1374" i="30"/>
  <c r="G1374" i="30"/>
  <c r="F1374" i="30"/>
  <c r="M1373" i="30"/>
  <c r="L1373" i="30"/>
  <c r="K1373" i="30"/>
  <c r="J1373" i="30"/>
  <c r="I1373" i="30"/>
  <c r="H1373" i="30"/>
  <c r="G1373" i="30"/>
  <c r="F1373" i="30"/>
  <c r="M1372" i="30"/>
  <c r="L1372" i="30"/>
  <c r="K1372" i="30"/>
  <c r="J1372" i="30"/>
  <c r="I1372" i="30"/>
  <c r="H1372" i="30"/>
  <c r="G1372" i="30"/>
  <c r="F1372" i="30"/>
  <c r="M1371" i="30"/>
  <c r="L1371" i="30"/>
  <c r="K1371" i="30"/>
  <c r="J1371" i="30"/>
  <c r="I1371" i="30"/>
  <c r="H1371" i="30"/>
  <c r="G1371" i="30"/>
  <c r="F1371" i="30"/>
  <c r="M1370" i="30"/>
  <c r="L1370" i="30"/>
  <c r="K1370" i="30"/>
  <c r="J1370" i="30"/>
  <c r="I1370" i="30"/>
  <c r="H1370" i="30"/>
  <c r="G1370" i="30"/>
  <c r="F1370" i="30"/>
  <c r="M1369" i="30"/>
  <c r="L1369" i="30"/>
  <c r="K1369" i="30"/>
  <c r="J1369" i="30"/>
  <c r="I1369" i="30"/>
  <c r="H1369" i="30"/>
  <c r="G1369" i="30"/>
  <c r="F1369" i="30"/>
  <c r="M1368" i="30"/>
  <c r="L1368" i="30"/>
  <c r="K1368" i="30"/>
  <c r="J1368" i="30"/>
  <c r="I1368" i="30"/>
  <c r="H1368" i="30"/>
  <c r="G1368" i="30"/>
  <c r="F1368" i="30"/>
  <c r="M1367" i="30"/>
  <c r="L1367" i="30"/>
  <c r="K1367" i="30"/>
  <c r="J1367" i="30"/>
  <c r="I1367" i="30"/>
  <c r="H1367" i="30"/>
  <c r="G1367" i="30"/>
  <c r="F1367" i="30"/>
  <c r="M1366" i="30"/>
  <c r="L1366" i="30"/>
  <c r="K1366" i="30"/>
  <c r="J1366" i="30"/>
  <c r="I1366" i="30"/>
  <c r="H1366" i="30"/>
  <c r="G1366" i="30"/>
  <c r="F1366" i="30"/>
  <c r="M1365" i="30"/>
  <c r="L1365" i="30"/>
  <c r="K1365" i="30"/>
  <c r="J1365" i="30"/>
  <c r="I1365" i="30"/>
  <c r="H1365" i="30"/>
  <c r="G1365" i="30"/>
  <c r="F1365" i="30"/>
  <c r="M1364" i="30"/>
  <c r="L1364" i="30"/>
  <c r="K1364" i="30"/>
  <c r="J1364" i="30"/>
  <c r="I1364" i="30"/>
  <c r="H1364" i="30"/>
  <c r="G1364" i="30"/>
  <c r="F1364" i="30"/>
  <c r="M1363" i="30"/>
  <c r="L1363" i="30"/>
  <c r="K1363" i="30"/>
  <c r="J1363" i="30"/>
  <c r="I1363" i="30"/>
  <c r="H1363" i="30"/>
  <c r="G1363" i="30"/>
  <c r="F1363" i="30"/>
  <c r="M1362" i="30"/>
  <c r="L1362" i="30"/>
  <c r="K1362" i="30"/>
  <c r="J1362" i="30"/>
  <c r="I1362" i="30"/>
  <c r="H1362" i="30"/>
  <c r="G1362" i="30"/>
  <c r="F1362" i="30"/>
  <c r="M1361" i="30"/>
  <c r="L1361" i="30"/>
  <c r="K1361" i="30"/>
  <c r="J1361" i="30"/>
  <c r="I1361" i="30"/>
  <c r="H1361" i="30"/>
  <c r="G1361" i="30"/>
  <c r="F1361" i="30"/>
  <c r="M1360" i="30"/>
  <c r="L1360" i="30"/>
  <c r="K1360" i="30"/>
  <c r="J1360" i="30"/>
  <c r="I1360" i="30"/>
  <c r="H1360" i="30"/>
  <c r="G1360" i="30"/>
  <c r="F1360" i="30"/>
  <c r="M1359" i="30"/>
  <c r="L1359" i="30"/>
  <c r="K1359" i="30"/>
  <c r="J1359" i="30"/>
  <c r="I1359" i="30"/>
  <c r="H1359" i="30"/>
  <c r="G1359" i="30"/>
  <c r="F1359" i="30"/>
  <c r="M1358" i="30"/>
  <c r="L1358" i="30"/>
  <c r="K1358" i="30"/>
  <c r="J1358" i="30"/>
  <c r="I1358" i="30"/>
  <c r="H1358" i="30"/>
  <c r="G1358" i="30"/>
  <c r="F1358" i="30"/>
  <c r="M1357" i="30"/>
  <c r="L1357" i="30"/>
  <c r="K1357" i="30"/>
  <c r="J1357" i="30"/>
  <c r="I1357" i="30"/>
  <c r="H1357" i="30"/>
  <c r="G1357" i="30"/>
  <c r="F1357" i="30"/>
  <c r="M1356" i="30"/>
  <c r="L1356" i="30"/>
  <c r="K1356" i="30"/>
  <c r="J1356" i="30"/>
  <c r="I1356" i="30"/>
  <c r="H1356" i="30"/>
  <c r="G1356" i="30"/>
  <c r="F1356" i="30"/>
  <c r="M1355" i="30"/>
  <c r="L1355" i="30"/>
  <c r="K1355" i="30"/>
  <c r="J1355" i="30"/>
  <c r="I1355" i="30"/>
  <c r="H1355" i="30"/>
  <c r="G1355" i="30"/>
  <c r="F1355" i="30"/>
  <c r="M1354" i="30"/>
  <c r="L1354" i="30"/>
  <c r="K1354" i="30"/>
  <c r="J1354" i="30"/>
  <c r="I1354" i="30"/>
  <c r="H1354" i="30"/>
  <c r="G1354" i="30"/>
  <c r="F1354" i="30"/>
  <c r="M1353" i="30"/>
  <c r="L1353" i="30"/>
  <c r="K1353" i="30"/>
  <c r="J1353" i="30"/>
  <c r="I1353" i="30"/>
  <c r="H1353" i="30"/>
  <c r="G1353" i="30"/>
  <c r="F1353" i="30"/>
  <c r="M1352" i="30"/>
  <c r="L1352" i="30"/>
  <c r="K1352" i="30"/>
  <c r="J1352" i="30"/>
  <c r="I1352" i="30"/>
  <c r="H1352" i="30"/>
  <c r="G1352" i="30"/>
  <c r="F1352" i="30"/>
  <c r="M1351" i="30"/>
  <c r="L1351" i="30"/>
  <c r="K1351" i="30"/>
  <c r="J1351" i="30"/>
  <c r="I1351" i="30"/>
  <c r="H1351" i="30"/>
  <c r="G1351" i="30"/>
  <c r="F1351" i="30"/>
  <c r="M1350" i="30"/>
  <c r="L1350" i="30"/>
  <c r="K1350" i="30"/>
  <c r="J1350" i="30"/>
  <c r="I1350" i="30"/>
  <c r="H1350" i="30"/>
  <c r="G1350" i="30"/>
  <c r="F1350" i="30"/>
  <c r="M1349" i="30"/>
  <c r="L1349" i="30"/>
  <c r="K1349" i="30"/>
  <c r="J1349" i="30"/>
  <c r="I1349" i="30"/>
  <c r="H1349" i="30"/>
  <c r="G1349" i="30"/>
  <c r="F1349" i="30"/>
  <c r="M1348" i="30"/>
  <c r="L1348" i="30"/>
  <c r="K1348" i="30"/>
  <c r="J1348" i="30"/>
  <c r="I1348" i="30"/>
  <c r="H1348" i="30"/>
  <c r="G1348" i="30"/>
  <c r="F1348" i="30"/>
  <c r="M1347" i="30"/>
  <c r="L1347" i="30"/>
  <c r="K1347" i="30"/>
  <c r="J1347" i="30"/>
  <c r="I1347" i="30"/>
  <c r="H1347" i="30"/>
  <c r="G1347" i="30"/>
  <c r="F1347" i="30"/>
  <c r="M1346" i="30"/>
  <c r="L1346" i="30"/>
  <c r="K1346" i="30"/>
  <c r="J1346" i="30"/>
  <c r="I1346" i="30"/>
  <c r="H1346" i="30"/>
  <c r="G1346" i="30"/>
  <c r="F1346" i="30"/>
  <c r="M1345" i="30"/>
  <c r="L1345" i="30"/>
  <c r="K1345" i="30"/>
  <c r="J1345" i="30"/>
  <c r="I1345" i="30"/>
  <c r="H1345" i="30"/>
  <c r="G1345" i="30"/>
  <c r="F1345" i="30"/>
  <c r="M1344" i="30"/>
  <c r="L1344" i="30"/>
  <c r="K1344" i="30"/>
  <c r="J1344" i="30"/>
  <c r="I1344" i="30"/>
  <c r="H1344" i="30"/>
  <c r="G1344" i="30"/>
  <c r="F1344" i="30"/>
  <c r="M1343" i="30"/>
  <c r="L1343" i="30"/>
  <c r="K1343" i="30"/>
  <c r="J1343" i="30"/>
  <c r="I1343" i="30"/>
  <c r="H1343" i="30"/>
  <c r="G1343" i="30"/>
  <c r="F1343" i="30"/>
  <c r="M1342" i="30"/>
  <c r="L1342" i="30"/>
  <c r="K1342" i="30"/>
  <c r="J1342" i="30"/>
  <c r="I1342" i="30"/>
  <c r="H1342" i="30"/>
  <c r="G1342" i="30"/>
  <c r="F1342" i="30"/>
  <c r="M1341" i="30"/>
  <c r="L1341" i="30"/>
  <c r="K1341" i="30"/>
  <c r="J1341" i="30"/>
  <c r="I1341" i="30"/>
  <c r="H1341" i="30"/>
  <c r="G1341" i="30"/>
  <c r="F1341" i="30"/>
  <c r="M1340" i="30"/>
  <c r="L1340" i="30"/>
  <c r="K1340" i="30"/>
  <c r="J1340" i="30"/>
  <c r="I1340" i="30"/>
  <c r="H1340" i="30"/>
  <c r="G1340" i="30"/>
  <c r="F1340" i="30"/>
  <c r="M1339" i="30"/>
  <c r="L1339" i="30"/>
  <c r="K1339" i="30"/>
  <c r="J1339" i="30"/>
  <c r="I1339" i="30"/>
  <c r="H1339" i="30"/>
  <c r="G1339" i="30"/>
  <c r="F1339" i="30"/>
  <c r="M1338" i="30"/>
  <c r="L1338" i="30"/>
  <c r="K1338" i="30"/>
  <c r="J1338" i="30"/>
  <c r="I1338" i="30"/>
  <c r="H1338" i="30"/>
  <c r="G1338" i="30"/>
  <c r="F1338" i="30"/>
  <c r="M1337" i="30"/>
  <c r="L1337" i="30"/>
  <c r="K1337" i="30"/>
  <c r="J1337" i="30"/>
  <c r="I1337" i="30"/>
  <c r="H1337" i="30"/>
  <c r="G1337" i="30"/>
  <c r="F1337" i="30"/>
  <c r="M1336" i="30"/>
  <c r="L1336" i="30"/>
  <c r="K1336" i="30"/>
  <c r="J1336" i="30"/>
  <c r="I1336" i="30"/>
  <c r="H1336" i="30"/>
  <c r="G1336" i="30"/>
  <c r="F1336" i="30"/>
  <c r="M1335" i="30"/>
  <c r="L1335" i="30"/>
  <c r="K1335" i="30"/>
  <c r="J1335" i="30"/>
  <c r="I1335" i="30"/>
  <c r="H1335" i="30"/>
  <c r="G1335" i="30"/>
  <c r="F1335" i="30"/>
  <c r="M1334" i="30"/>
  <c r="L1334" i="30"/>
  <c r="K1334" i="30"/>
  <c r="J1334" i="30"/>
  <c r="I1334" i="30"/>
  <c r="H1334" i="30"/>
  <c r="G1334" i="30"/>
  <c r="F1334" i="30"/>
  <c r="M1333" i="30"/>
  <c r="L1333" i="30"/>
  <c r="K1333" i="30"/>
  <c r="J1333" i="30"/>
  <c r="I1333" i="30"/>
  <c r="H1333" i="30"/>
  <c r="G1333" i="30"/>
  <c r="F1333" i="30"/>
  <c r="M1332" i="30"/>
  <c r="L1332" i="30"/>
  <c r="K1332" i="30"/>
  <c r="J1332" i="30"/>
  <c r="I1332" i="30"/>
  <c r="H1332" i="30"/>
  <c r="G1332" i="30"/>
  <c r="F1332" i="30"/>
  <c r="M1331" i="30"/>
  <c r="L1331" i="30"/>
  <c r="K1331" i="30"/>
  <c r="J1331" i="30"/>
  <c r="I1331" i="30"/>
  <c r="H1331" i="30"/>
  <c r="G1331" i="30"/>
  <c r="F1331" i="30"/>
  <c r="M1330" i="30"/>
  <c r="L1330" i="30"/>
  <c r="K1330" i="30"/>
  <c r="J1330" i="30"/>
  <c r="I1330" i="30"/>
  <c r="H1330" i="30"/>
  <c r="G1330" i="30"/>
  <c r="F1330" i="30"/>
  <c r="M1329" i="30"/>
  <c r="L1329" i="30"/>
  <c r="K1329" i="30"/>
  <c r="J1329" i="30"/>
  <c r="I1329" i="30"/>
  <c r="H1329" i="30"/>
  <c r="G1329" i="30"/>
  <c r="F1329" i="30"/>
  <c r="M1328" i="30"/>
  <c r="L1328" i="30"/>
  <c r="K1328" i="30"/>
  <c r="J1328" i="30"/>
  <c r="I1328" i="30"/>
  <c r="H1328" i="30"/>
  <c r="G1328" i="30"/>
  <c r="F1328" i="30"/>
  <c r="M1327" i="30"/>
  <c r="L1327" i="30"/>
  <c r="K1327" i="30"/>
  <c r="J1327" i="30"/>
  <c r="I1327" i="30"/>
  <c r="H1327" i="30"/>
  <c r="G1327" i="30"/>
  <c r="F1327" i="30"/>
  <c r="M1326" i="30"/>
  <c r="L1326" i="30"/>
  <c r="K1326" i="30"/>
  <c r="J1326" i="30"/>
  <c r="I1326" i="30"/>
  <c r="H1326" i="30"/>
  <c r="G1326" i="30"/>
  <c r="F1326" i="30"/>
  <c r="M1325" i="30"/>
  <c r="L1325" i="30"/>
  <c r="K1325" i="30"/>
  <c r="J1325" i="30"/>
  <c r="I1325" i="30"/>
  <c r="H1325" i="30"/>
  <c r="G1325" i="30"/>
  <c r="F1325" i="30"/>
  <c r="M1324" i="30"/>
  <c r="L1324" i="30"/>
  <c r="K1324" i="30"/>
  <c r="J1324" i="30"/>
  <c r="I1324" i="30"/>
  <c r="H1324" i="30"/>
  <c r="G1324" i="30"/>
  <c r="F1324" i="30"/>
  <c r="M1323" i="30"/>
  <c r="L1323" i="30"/>
  <c r="K1323" i="30"/>
  <c r="J1323" i="30"/>
  <c r="I1323" i="30"/>
  <c r="H1323" i="30"/>
  <c r="G1323" i="30"/>
  <c r="F1323" i="30"/>
  <c r="M1322" i="30"/>
  <c r="L1322" i="30"/>
  <c r="K1322" i="30"/>
  <c r="J1322" i="30"/>
  <c r="I1322" i="30"/>
  <c r="H1322" i="30"/>
  <c r="G1322" i="30"/>
  <c r="F1322" i="30"/>
  <c r="M1321" i="30"/>
  <c r="L1321" i="30"/>
  <c r="K1321" i="30"/>
  <c r="J1321" i="30"/>
  <c r="I1321" i="30"/>
  <c r="H1321" i="30"/>
  <c r="G1321" i="30"/>
  <c r="F1321" i="30"/>
  <c r="M1320" i="30"/>
  <c r="L1320" i="30"/>
  <c r="K1320" i="30"/>
  <c r="J1320" i="30"/>
  <c r="I1320" i="30"/>
  <c r="H1320" i="30"/>
  <c r="G1320" i="30"/>
  <c r="F1320" i="30"/>
  <c r="M1319" i="30"/>
  <c r="L1319" i="30"/>
  <c r="K1319" i="30"/>
  <c r="J1319" i="30"/>
  <c r="I1319" i="30"/>
  <c r="H1319" i="30"/>
  <c r="G1319" i="30"/>
  <c r="F1319" i="30"/>
  <c r="M1318" i="30"/>
  <c r="L1318" i="30"/>
  <c r="K1318" i="30"/>
  <c r="J1318" i="30"/>
  <c r="I1318" i="30"/>
  <c r="H1318" i="30"/>
  <c r="G1318" i="30"/>
  <c r="F1318" i="30"/>
  <c r="M1317" i="30"/>
  <c r="L1317" i="30"/>
  <c r="K1317" i="30"/>
  <c r="J1317" i="30"/>
  <c r="I1317" i="30"/>
  <c r="H1317" i="30"/>
  <c r="G1317" i="30"/>
  <c r="F1317" i="30"/>
  <c r="M1316" i="30"/>
  <c r="L1316" i="30"/>
  <c r="K1316" i="30"/>
  <c r="J1316" i="30"/>
  <c r="I1316" i="30"/>
  <c r="H1316" i="30"/>
  <c r="G1316" i="30"/>
  <c r="F1316" i="30"/>
  <c r="M1315" i="30"/>
  <c r="L1315" i="30"/>
  <c r="K1315" i="30"/>
  <c r="J1315" i="30"/>
  <c r="I1315" i="30"/>
  <c r="H1315" i="30"/>
  <c r="G1315" i="30"/>
  <c r="F1315" i="30"/>
  <c r="M1314" i="30"/>
  <c r="L1314" i="30"/>
  <c r="K1314" i="30"/>
  <c r="J1314" i="30"/>
  <c r="I1314" i="30"/>
  <c r="H1314" i="30"/>
  <c r="G1314" i="30"/>
  <c r="F1314" i="30"/>
  <c r="M1313" i="30"/>
  <c r="L1313" i="30"/>
  <c r="K1313" i="30"/>
  <c r="J1313" i="30"/>
  <c r="I1313" i="30"/>
  <c r="H1313" i="30"/>
  <c r="G1313" i="30"/>
  <c r="F1313" i="30"/>
  <c r="M1312" i="30"/>
  <c r="L1312" i="30"/>
  <c r="K1312" i="30"/>
  <c r="J1312" i="30"/>
  <c r="I1312" i="30"/>
  <c r="H1312" i="30"/>
  <c r="G1312" i="30"/>
  <c r="F1312" i="30"/>
  <c r="M1311" i="30"/>
  <c r="L1311" i="30"/>
  <c r="K1311" i="30"/>
  <c r="J1311" i="30"/>
  <c r="I1311" i="30"/>
  <c r="H1311" i="30"/>
  <c r="G1311" i="30"/>
  <c r="F1311" i="30"/>
  <c r="M1310" i="30"/>
  <c r="L1310" i="30"/>
  <c r="K1310" i="30"/>
  <c r="J1310" i="30"/>
  <c r="I1310" i="30"/>
  <c r="H1310" i="30"/>
  <c r="G1310" i="30"/>
  <c r="F1310" i="30"/>
  <c r="M1309" i="30"/>
  <c r="L1309" i="30"/>
  <c r="K1309" i="30"/>
  <c r="J1309" i="30"/>
  <c r="I1309" i="30"/>
  <c r="H1309" i="30"/>
  <c r="G1309" i="30"/>
  <c r="F1309" i="30"/>
  <c r="M1308" i="30"/>
  <c r="L1308" i="30"/>
  <c r="K1308" i="30"/>
  <c r="J1308" i="30"/>
  <c r="I1308" i="30"/>
  <c r="H1308" i="30"/>
  <c r="G1308" i="30"/>
  <c r="F1308" i="30"/>
  <c r="M1307" i="30"/>
  <c r="L1307" i="30"/>
  <c r="K1307" i="30"/>
  <c r="J1307" i="30"/>
  <c r="I1307" i="30"/>
  <c r="H1307" i="30"/>
  <c r="G1307" i="30"/>
  <c r="F1307" i="30"/>
  <c r="M1306" i="30"/>
  <c r="L1306" i="30"/>
  <c r="K1306" i="30"/>
  <c r="J1306" i="30"/>
  <c r="I1306" i="30"/>
  <c r="H1306" i="30"/>
  <c r="G1306" i="30"/>
  <c r="F1306" i="30"/>
  <c r="M1305" i="30"/>
  <c r="L1305" i="30"/>
  <c r="K1305" i="30"/>
  <c r="J1305" i="30"/>
  <c r="I1305" i="30"/>
  <c r="H1305" i="30"/>
  <c r="G1305" i="30"/>
  <c r="F1305" i="30"/>
  <c r="M1304" i="30"/>
  <c r="L1304" i="30"/>
  <c r="K1304" i="30"/>
  <c r="J1304" i="30"/>
  <c r="I1304" i="30"/>
  <c r="H1304" i="30"/>
  <c r="G1304" i="30"/>
  <c r="F1304" i="30"/>
  <c r="M1303" i="30"/>
  <c r="L1303" i="30"/>
  <c r="K1303" i="30"/>
  <c r="J1303" i="30"/>
  <c r="I1303" i="30"/>
  <c r="H1303" i="30"/>
  <c r="G1303" i="30"/>
  <c r="F1303" i="30"/>
  <c r="M1302" i="30"/>
  <c r="L1302" i="30"/>
  <c r="K1302" i="30"/>
  <c r="J1302" i="30"/>
  <c r="I1302" i="30"/>
  <c r="H1302" i="30"/>
  <c r="G1302" i="30"/>
  <c r="F1302" i="30"/>
  <c r="M1301" i="30"/>
  <c r="L1301" i="30"/>
  <c r="K1301" i="30"/>
  <c r="J1301" i="30"/>
  <c r="I1301" i="30"/>
  <c r="H1301" i="30"/>
  <c r="G1301" i="30"/>
  <c r="F1301" i="30"/>
  <c r="M1300" i="30"/>
  <c r="L1300" i="30"/>
  <c r="K1300" i="30"/>
  <c r="J1300" i="30"/>
  <c r="I1300" i="30"/>
  <c r="H1300" i="30"/>
  <c r="G1300" i="30"/>
  <c r="F1300" i="30"/>
  <c r="M1299" i="30"/>
  <c r="L1299" i="30"/>
  <c r="K1299" i="30"/>
  <c r="J1299" i="30"/>
  <c r="I1299" i="30"/>
  <c r="H1299" i="30"/>
  <c r="G1299" i="30"/>
  <c r="F1299" i="30"/>
  <c r="M1298" i="30"/>
  <c r="L1298" i="30"/>
  <c r="K1298" i="30"/>
  <c r="J1298" i="30"/>
  <c r="I1298" i="30"/>
  <c r="H1298" i="30"/>
  <c r="G1298" i="30"/>
  <c r="F1298" i="30"/>
  <c r="M1297" i="30"/>
  <c r="L1297" i="30"/>
  <c r="K1297" i="30"/>
  <c r="J1297" i="30"/>
  <c r="I1297" i="30"/>
  <c r="H1297" i="30"/>
  <c r="G1297" i="30"/>
  <c r="F1297" i="30"/>
  <c r="M1296" i="30"/>
  <c r="L1296" i="30"/>
  <c r="K1296" i="30"/>
  <c r="J1296" i="30"/>
  <c r="I1296" i="30"/>
  <c r="H1296" i="30"/>
  <c r="G1296" i="30"/>
  <c r="F1296" i="30"/>
  <c r="M1295" i="30"/>
  <c r="L1295" i="30"/>
  <c r="K1295" i="30"/>
  <c r="J1295" i="30"/>
  <c r="I1295" i="30"/>
  <c r="H1295" i="30"/>
  <c r="G1295" i="30"/>
  <c r="F1295" i="30"/>
  <c r="M1294" i="30"/>
  <c r="L1294" i="30"/>
  <c r="K1294" i="30"/>
  <c r="J1294" i="30"/>
  <c r="I1294" i="30"/>
  <c r="H1294" i="30"/>
  <c r="G1294" i="30"/>
  <c r="F1294" i="30"/>
  <c r="M1293" i="30"/>
  <c r="L1293" i="30"/>
  <c r="K1293" i="30"/>
  <c r="J1293" i="30"/>
  <c r="I1293" i="30"/>
  <c r="H1293" i="30"/>
  <c r="G1293" i="30"/>
  <c r="F1293" i="30"/>
  <c r="M1292" i="30"/>
  <c r="L1292" i="30"/>
  <c r="K1292" i="30"/>
  <c r="J1292" i="30"/>
  <c r="I1292" i="30"/>
  <c r="H1292" i="30"/>
  <c r="G1292" i="30"/>
  <c r="F1292" i="30"/>
  <c r="M1291" i="30"/>
  <c r="L1291" i="30"/>
  <c r="K1291" i="30"/>
  <c r="J1291" i="30"/>
  <c r="I1291" i="30"/>
  <c r="H1291" i="30"/>
  <c r="G1291" i="30"/>
  <c r="F1291" i="30"/>
  <c r="M1290" i="30"/>
  <c r="L1290" i="30"/>
  <c r="K1290" i="30"/>
  <c r="J1290" i="30"/>
  <c r="I1290" i="30"/>
  <c r="H1290" i="30"/>
  <c r="G1290" i="30"/>
  <c r="F1290" i="30"/>
  <c r="M1289" i="30"/>
  <c r="L1289" i="30"/>
  <c r="K1289" i="30"/>
  <c r="J1289" i="30"/>
  <c r="I1289" i="30"/>
  <c r="H1289" i="30"/>
  <c r="G1289" i="30"/>
  <c r="F1289" i="30"/>
  <c r="M1288" i="30"/>
  <c r="L1288" i="30"/>
  <c r="K1288" i="30"/>
  <c r="J1288" i="30"/>
  <c r="I1288" i="30"/>
  <c r="H1288" i="30"/>
  <c r="G1288" i="30"/>
  <c r="F1288" i="30"/>
  <c r="M1287" i="30"/>
  <c r="L1287" i="30"/>
  <c r="K1287" i="30"/>
  <c r="J1287" i="30"/>
  <c r="I1287" i="30"/>
  <c r="H1287" i="30"/>
  <c r="G1287" i="30"/>
  <c r="F1287" i="30"/>
  <c r="M1286" i="30"/>
  <c r="L1286" i="30"/>
  <c r="K1286" i="30"/>
  <c r="J1286" i="30"/>
  <c r="I1286" i="30"/>
  <c r="H1286" i="30"/>
  <c r="G1286" i="30"/>
  <c r="F1286" i="30"/>
  <c r="M1285" i="30"/>
  <c r="L1285" i="30"/>
  <c r="K1285" i="30"/>
  <c r="J1285" i="30"/>
  <c r="I1285" i="30"/>
  <c r="H1285" i="30"/>
  <c r="G1285" i="30"/>
  <c r="F1285" i="30"/>
  <c r="M1284" i="30"/>
  <c r="L1284" i="30"/>
  <c r="K1284" i="30"/>
  <c r="J1284" i="30"/>
  <c r="I1284" i="30"/>
  <c r="H1284" i="30"/>
  <c r="G1284" i="30"/>
  <c r="F1284" i="30"/>
  <c r="M1283" i="30"/>
  <c r="L1283" i="30"/>
  <c r="K1283" i="30"/>
  <c r="J1283" i="30"/>
  <c r="I1283" i="30"/>
  <c r="H1283" i="30"/>
  <c r="G1283" i="30"/>
  <c r="F1283" i="30"/>
  <c r="M1282" i="30"/>
  <c r="L1282" i="30"/>
  <c r="K1282" i="30"/>
  <c r="J1282" i="30"/>
  <c r="I1282" i="30"/>
  <c r="H1282" i="30"/>
  <c r="G1282" i="30"/>
  <c r="F1282" i="30"/>
  <c r="M1281" i="30"/>
  <c r="L1281" i="30"/>
  <c r="K1281" i="30"/>
  <c r="J1281" i="30"/>
  <c r="I1281" i="30"/>
  <c r="H1281" i="30"/>
  <c r="G1281" i="30"/>
  <c r="F1281" i="30"/>
  <c r="M1280" i="30"/>
  <c r="L1280" i="30"/>
  <c r="K1280" i="30"/>
  <c r="J1280" i="30"/>
  <c r="I1280" i="30"/>
  <c r="H1280" i="30"/>
  <c r="G1280" i="30"/>
  <c r="F1280" i="30"/>
  <c r="M1279" i="30"/>
  <c r="L1279" i="30"/>
  <c r="K1279" i="30"/>
  <c r="J1279" i="30"/>
  <c r="I1279" i="30"/>
  <c r="H1279" i="30"/>
  <c r="G1279" i="30"/>
  <c r="F1279" i="30"/>
  <c r="M1278" i="30"/>
  <c r="L1278" i="30"/>
  <c r="K1278" i="30"/>
  <c r="J1278" i="30"/>
  <c r="I1278" i="30"/>
  <c r="H1278" i="30"/>
  <c r="G1278" i="30"/>
  <c r="F1278" i="30"/>
  <c r="M1277" i="30"/>
  <c r="L1277" i="30"/>
  <c r="K1277" i="30"/>
  <c r="J1277" i="30"/>
  <c r="I1277" i="30"/>
  <c r="H1277" i="30"/>
  <c r="G1277" i="30"/>
  <c r="F1277" i="30"/>
  <c r="M1276" i="30"/>
  <c r="L1276" i="30"/>
  <c r="K1276" i="30"/>
  <c r="J1276" i="30"/>
  <c r="I1276" i="30"/>
  <c r="H1276" i="30"/>
  <c r="G1276" i="30"/>
  <c r="F1276" i="30"/>
  <c r="M1275" i="30"/>
  <c r="L1275" i="30"/>
  <c r="K1275" i="30"/>
  <c r="J1275" i="30"/>
  <c r="I1275" i="30"/>
  <c r="H1275" i="30"/>
  <c r="G1275" i="30"/>
  <c r="F1275" i="30"/>
  <c r="M1274" i="30"/>
  <c r="L1274" i="30"/>
  <c r="K1274" i="30"/>
  <c r="J1274" i="30"/>
  <c r="I1274" i="30"/>
  <c r="H1274" i="30"/>
  <c r="G1274" i="30"/>
  <c r="F1274" i="30"/>
  <c r="M1273" i="30"/>
  <c r="L1273" i="30"/>
  <c r="K1273" i="30"/>
  <c r="J1273" i="30"/>
  <c r="I1273" i="30"/>
  <c r="H1273" i="30"/>
  <c r="G1273" i="30"/>
  <c r="F1273" i="30"/>
  <c r="M1272" i="30"/>
  <c r="L1272" i="30"/>
  <c r="K1272" i="30"/>
  <c r="J1272" i="30"/>
  <c r="I1272" i="30"/>
  <c r="H1272" i="30"/>
  <c r="G1272" i="30"/>
  <c r="F1272" i="30"/>
  <c r="M1271" i="30"/>
  <c r="L1271" i="30"/>
  <c r="K1271" i="30"/>
  <c r="J1271" i="30"/>
  <c r="I1271" i="30"/>
  <c r="H1271" i="30"/>
  <c r="G1271" i="30"/>
  <c r="F1271" i="30"/>
  <c r="M1270" i="30"/>
  <c r="L1270" i="30"/>
  <c r="K1270" i="30"/>
  <c r="J1270" i="30"/>
  <c r="I1270" i="30"/>
  <c r="H1270" i="30"/>
  <c r="G1270" i="30"/>
  <c r="F1270" i="30"/>
  <c r="M1269" i="30"/>
  <c r="L1269" i="30"/>
  <c r="K1269" i="30"/>
  <c r="J1269" i="30"/>
  <c r="I1269" i="30"/>
  <c r="H1269" i="30"/>
  <c r="G1269" i="30"/>
  <c r="F1269" i="30"/>
  <c r="M1268" i="30"/>
  <c r="L1268" i="30"/>
  <c r="K1268" i="30"/>
  <c r="J1268" i="30"/>
  <c r="I1268" i="30"/>
  <c r="H1268" i="30"/>
  <c r="G1268" i="30"/>
  <c r="F1268" i="30"/>
  <c r="M1267" i="30"/>
  <c r="L1267" i="30"/>
  <c r="K1267" i="30"/>
  <c r="J1267" i="30"/>
  <c r="I1267" i="30"/>
  <c r="H1267" i="30"/>
  <c r="G1267" i="30"/>
  <c r="F1267" i="30"/>
  <c r="M1266" i="30"/>
  <c r="L1266" i="30"/>
  <c r="K1266" i="30"/>
  <c r="J1266" i="30"/>
  <c r="I1266" i="30"/>
  <c r="H1266" i="30"/>
  <c r="G1266" i="30"/>
  <c r="F1266" i="30"/>
  <c r="M1265" i="30"/>
  <c r="L1265" i="30"/>
  <c r="K1265" i="30"/>
  <c r="J1265" i="30"/>
  <c r="I1265" i="30"/>
  <c r="H1265" i="30"/>
  <c r="G1265" i="30"/>
  <c r="F1265" i="30"/>
  <c r="M1264" i="30"/>
  <c r="L1264" i="30"/>
  <c r="K1264" i="30"/>
  <c r="J1264" i="30"/>
  <c r="I1264" i="30"/>
  <c r="H1264" i="30"/>
  <c r="G1264" i="30"/>
  <c r="F1264" i="30"/>
  <c r="M1263" i="30"/>
  <c r="L1263" i="30"/>
  <c r="K1263" i="30"/>
  <c r="J1263" i="30"/>
  <c r="I1263" i="30"/>
  <c r="H1263" i="30"/>
  <c r="G1263" i="30"/>
  <c r="F1263" i="30"/>
  <c r="M1262" i="30"/>
  <c r="L1262" i="30"/>
  <c r="K1262" i="30"/>
  <c r="J1262" i="30"/>
  <c r="I1262" i="30"/>
  <c r="H1262" i="30"/>
  <c r="G1262" i="30"/>
  <c r="F1262" i="30"/>
  <c r="M1261" i="30"/>
  <c r="L1261" i="30"/>
  <c r="K1261" i="30"/>
  <c r="J1261" i="30"/>
  <c r="I1261" i="30"/>
  <c r="H1261" i="30"/>
  <c r="G1261" i="30"/>
  <c r="F1261" i="30"/>
  <c r="M1260" i="30"/>
  <c r="L1260" i="30"/>
  <c r="K1260" i="30"/>
  <c r="J1260" i="30"/>
  <c r="I1260" i="30"/>
  <c r="H1260" i="30"/>
  <c r="G1260" i="30"/>
  <c r="F1260" i="30"/>
  <c r="M1259" i="30"/>
  <c r="L1259" i="30"/>
  <c r="K1259" i="30"/>
  <c r="J1259" i="30"/>
  <c r="I1259" i="30"/>
  <c r="H1259" i="30"/>
  <c r="G1259" i="30"/>
  <c r="F1259" i="30"/>
  <c r="M1258" i="30"/>
  <c r="L1258" i="30"/>
  <c r="K1258" i="30"/>
  <c r="J1258" i="30"/>
  <c r="I1258" i="30"/>
  <c r="H1258" i="30"/>
  <c r="G1258" i="30"/>
  <c r="F1258" i="30"/>
  <c r="M1257" i="30"/>
  <c r="L1257" i="30"/>
  <c r="K1257" i="30"/>
  <c r="J1257" i="30"/>
  <c r="I1257" i="30"/>
  <c r="H1257" i="30"/>
  <c r="G1257" i="30"/>
  <c r="F1257" i="30"/>
  <c r="M1256" i="30"/>
  <c r="L1256" i="30"/>
  <c r="K1256" i="30"/>
  <c r="J1256" i="30"/>
  <c r="I1256" i="30"/>
  <c r="H1256" i="30"/>
  <c r="G1256" i="30"/>
  <c r="F1256" i="30"/>
  <c r="M1255" i="30"/>
  <c r="L1255" i="30"/>
  <c r="K1255" i="30"/>
  <c r="J1255" i="30"/>
  <c r="I1255" i="30"/>
  <c r="H1255" i="30"/>
  <c r="G1255" i="30"/>
  <c r="F1255" i="30"/>
  <c r="M1254" i="30"/>
  <c r="L1254" i="30"/>
  <c r="K1254" i="30"/>
  <c r="J1254" i="30"/>
  <c r="I1254" i="30"/>
  <c r="H1254" i="30"/>
  <c r="G1254" i="30"/>
  <c r="F1254" i="30"/>
  <c r="M1253" i="30"/>
  <c r="L1253" i="30"/>
  <c r="K1253" i="30"/>
  <c r="J1253" i="30"/>
  <c r="I1253" i="30"/>
  <c r="H1253" i="30"/>
  <c r="G1253" i="30"/>
  <c r="F1253" i="30"/>
  <c r="M1252" i="30"/>
  <c r="L1252" i="30"/>
  <c r="K1252" i="30"/>
  <c r="J1252" i="30"/>
  <c r="I1252" i="30"/>
  <c r="H1252" i="30"/>
  <c r="G1252" i="30"/>
  <c r="F1252" i="30"/>
  <c r="M1251" i="30"/>
  <c r="L1251" i="30"/>
  <c r="K1251" i="30"/>
  <c r="J1251" i="30"/>
  <c r="I1251" i="30"/>
  <c r="H1251" i="30"/>
  <c r="G1251" i="30"/>
  <c r="F1251" i="30"/>
  <c r="M1250" i="30"/>
  <c r="L1250" i="30"/>
  <c r="K1250" i="30"/>
  <c r="J1250" i="30"/>
  <c r="I1250" i="30"/>
  <c r="H1250" i="30"/>
  <c r="G1250" i="30"/>
  <c r="F1250" i="30"/>
  <c r="M1249" i="30"/>
  <c r="L1249" i="30"/>
  <c r="K1249" i="30"/>
  <c r="J1249" i="30"/>
  <c r="I1249" i="30"/>
  <c r="H1249" i="30"/>
  <c r="G1249" i="30"/>
  <c r="F1249" i="30"/>
  <c r="M1248" i="30"/>
  <c r="L1248" i="30"/>
  <c r="K1248" i="30"/>
  <c r="J1248" i="30"/>
  <c r="I1248" i="30"/>
  <c r="H1248" i="30"/>
  <c r="G1248" i="30"/>
  <c r="F1248" i="30"/>
  <c r="M1247" i="30"/>
  <c r="L1247" i="30"/>
  <c r="K1247" i="30"/>
  <c r="J1247" i="30"/>
  <c r="I1247" i="30"/>
  <c r="H1247" i="30"/>
  <c r="G1247" i="30"/>
  <c r="F1247" i="30"/>
  <c r="M1246" i="30"/>
  <c r="L1246" i="30"/>
  <c r="K1246" i="30"/>
  <c r="J1246" i="30"/>
  <c r="I1246" i="30"/>
  <c r="H1246" i="30"/>
  <c r="G1246" i="30"/>
  <c r="F1246" i="30"/>
  <c r="M1245" i="30"/>
  <c r="L1245" i="30"/>
  <c r="K1245" i="30"/>
  <c r="J1245" i="30"/>
  <c r="I1245" i="30"/>
  <c r="H1245" i="30"/>
  <c r="G1245" i="30"/>
  <c r="F1245" i="30"/>
  <c r="M1244" i="30"/>
  <c r="L1244" i="30"/>
  <c r="K1244" i="30"/>
  <c r="J1244" i="30"/>
  <c r="I1244" i="30"/>
  <c r="H1244" i="30"/>
  <c r="G1244" i="30"/>
  <c r="F1244" i="30"/>
  <c r="M1243" i="30"/>
  <c r="L1243" i="30"/>
  <c r="K1243" i="30"/>
  <c r="J1243" i="30"/>
  <c r="I1243" i="30"/>
  <c r="H1243" i="30"/>
  <c r="G1243" i="30"/>
  <c r="F1243" i="30"/>
  <c r="M1242" i="30"/>
  <c r="L1242" i="30"/>
  <c r="K1242" i="30"/>
  <c r="J1242" i="30"/>
  <c r="I1242" i="30"/>
  <c r="H1242" i="30"/>
  <c r="G1242" i="30"/>
  <c r="F1242" i="30"/>
  <c r="M1241" i="30"/>
  <c r="L1241" i="30"/>
  <c r="K1241" i="30"/>
  <c r="J1241" i="30"/>
  <c r="I1241" i="30"/>
  <c r="H1241" i="30"/>
  <c r="G1241" i="30"/>
  <c r="F1241" i="30"/>
  <c r="M1240" i="30"/>
  <c r="L1240" i="30"/>
  <c r="K1240" i="30"/>
  <c r="J1240" i="30"/>
  <c r="I1240" i="30"/>
  <c r="H1240" i="30"/>
  <c r="G1240" i="30"/>
  <c r="F1240" i="30"/>
  <c r="M1239" i="30"/>
  <c r="L1239" i="30"/>
  <c r="K1239" i="30"/>
  <c r="J1239" i="30"/>
  <c r="I1239" i="30"/>
  <c r="H1239" i="30"/>
  <c r="G1239" i="30"/>
  <c r="F1239" i="30"/>
  <c r="M1238" i="30"/>
  <c r="L1238" i="30"/>
  <c r="K1238" i="30"/>
  <c r="J1238" i="30"/>
  <c r="I1238" i="30"/>
  <c r="H1238" i="30"/>
  <c r="G1238" i="30"/>
  <c r="F1238" i="30"/>
  <c r="M1237" i="30"/>
  <c r="L1237" i="30"/>
  <c r="K1237" i="30"/>
  <c r="J1237" i="30"/>
  <c r="I1237" i="30"/>
  <c r="H1237" i="30"/>
  <c r="G1237" i="30"/>
  <c r="F1237" i="30"/>
  <c r="M1236" i="30"/>
  <c r="L1236" i="30"/>
  <c r="K1236" i="30"/>
  <c r="J1236" i="30"/>
  <c r="I1236" i="30"/>
  <c r="H1236" i="30"/>
  <c r="G1236" i="30"/>
  <c r="F1236" i="30"/>
  <c r="M1235" i="30"/>
  <c r="L1235" i="30"/>
  <c r="K1235" i="30"/>
  <c r="J1235" i="30"/>
  <c r="I1235" i="30"/>
  <c r="H1235" i="30"/>
  <c r="G1235" i="30"/>
  <c r="F1235" i="30"/>
  <c r="M1234" i="30"/>
  <c r="L1234" i="30"/>
  <c r="K1234" i="30"/>
  <c r="J1234" i="30"/>
  <c r="I1234" i="30"/>
  <c r="H1234" i="30"/>
  <c r="G1234" i="30"/>
  <c r="F1234" i="30"/>
  <c r="M1233" i="30"/>
  <c r="L1233" i="30"/>
  <c r="K1233" i="30"/>
  <c r="J1233" i="30"/>
  <c r="I1233" i="30"/>
  <c r="H1233" i="30"/>
  <c r="G1233" i="30"/>
  <c r="F1233" i="30"/>
  <c r="M1232" i="30"/>
  <c r="L1232" i="30"/>
  <c r="K1232" i="30"/>
  <c r="J1232" i="30"/>
  <c r="I1232" i="30"/>
  <c r="H1232" i="30"/>
  <c r="G1232" i="30"/>
  <c r="F1232" i="30"/>
  <c r="M1231" i="30"/>
  <c r="L1231" i="30"/>
  <c r="K1231" i="30"/>
  <c r="J1231" i="30"/>
  <c r="I1231" i="30"/>
  <c r="H1231" i="30"/>
  <c r="G1231" i="30"/>
  <c r="F1231" i="30"/>
  <c r="M1230" i="30"/>
  <c r="L1230" i="30"/>
  <c r="K1230" i="30"/>
  <c r="J1230" i="30"/>
  <c r="I1230" i="30"/>
  <c r="H1230" i="30"/>
  <c r="G1230" i="30"/>
  <c r="F1230" i="30"/>
  <c r="M1229" i="30"/>
  <c r="L1229" i="30"/>
  <c r="K1229" i="30"/>
  <c r="J1229" i="30"/>
  <c r="I1229" i="30"/>
  <c r="H1229" i="30"/>
  <c r="G1229" i="30"/>
  <c r="F1229" i="30"/>
  <c r="M1228" i="30"/>
  <c r="L1228" i="30"/>
  <c r="K1228" i="30"/>
  <c r="J1228" i="30"/>
  <c r="I1228" i="30"/>
  <c r="H1228" i="30"/>
  <c r="G1228" i="30"/>
  <c r="F1228" i="30"/>
  <c r="M1227" i="30"/>
  <c r="L1227" i="30"/>
  <c r="K1227" i="30"/>
  <c r="J1227" i="30"/>
  <c r="I1227" i="30"/>
  <c r="H1227" i="30"/>
  <c r="G1227" i="30"/>
  <c r="F1227" i="30"/>
  <c r="M1226" i="30"/>
  <c r="L1226" i="30"/>
  <c r="K1226" i="30"/>
  <c r="J1226" i="30"/>
  <c r="I1226" i="30"/>
  <c r="H1226" i="30"/>
  <c r="G1226" i="30"/>
  <c r="F1226" i="30"/>
  <c r="M1225" i="30"/>
  <c r="L1225" i="30"/>
  <c r="K1225" i="30"/>
  <c r="J1225" i="30"/>
  <c r="I1225" i="30"/>
  <c r="H1225" i="30"/>
  <c r="G1225" i="30"/>
  <c r="F1225" i="30"/>
  <c r="M1224" i="30"/>
  <c r="L1224" i="30"/>
  <c r="K1224" i="30"/>
  <c r="J1224" i="30"/>
  <c r="I1224" i="30"/>
  <c r="H1224" i="30"/>
  <c r="G1224" i="30"/>
  <c r="F1224" i="30"/>
  <c r="M1223" i="30"/>
  <c r="L1223" i="30"/>
  <c r="K1223" i="30"/>
  <c r="J1223" i="30"/>
  <c r="I1223" i="30"/>
  <c r="H1223" i="30"/>
  <c r="G1223" i="30"/>
  <c r="F1223" i="30"/>
  <c r="M1222" i="30"/>
  <c r="L1222" i="30"/>
  <c r="K1222" i="30"/>
  <c r="J1222" i="30"/>
  <c r="I1222" i="30"/>
  <c r="H1222" i="30"/>
  <c r="G1222" i="30"/>
  <c r="F1222" i="30"/>
  <c r="M1221" i="30"/>
  <c r="L1221" i="30"/>
  <c r="K1221" i="30"/>
  <c r="J1221" i="30"/>
  <c r="I1221" i="30"/>
  <c r="H1221" i="30"/>
  <c r="G1221" i="30"/>
  <c r="F1221" i="30"/>
  <c r="M1220" i="30"/>
  <c r="L1220" i="30"/>
  <c r="K1220" i="30"/>
  <c r="J1220" i="30"/>
  <c r="I1220" i="30"/>
  <c r="H1220" i="30"/>
  <c r="G1220" i="30"/>
  <c r="F1220" i="30"/>
  <c r="M1219" i="30"/>
  <c r="L1219" i="30"/>
  <c r="K1219" i="30"/>
  <c r="J1219" i="30"/>
  <c r="I1219" i="30"/>
  <c r="H1219" i="30"/>
  <c r="G1219" i="30"/>
  <c r="F1219" i="30"/>
  <c r="M1218" i="30"/>
  <c r="L1218" i="30"/>
  <c r="K1218" i="30"/>
  <c r="J1218" i="30"/>
  <c r="I1218" i="30"/>
  <c r="H1218" i="30"/>
  <c r="G1218" i="30"/>
  <c r="F1218" i="30"/>
  <c r="M1217" i="30"/>
  <c r="L1217" i="30"/>
  <c r="K1217" i="30"/>
  <c r="J1217" i="30"/>
  <c r="I1217" i="30"/>
  <c r="H1217" i="30"/>
  <c r="G1217" i="30"/>
  <c r="F1217" i="30"/>
  <c r="M1216" i="30"/>
  <c r="L1216" i="30"/>
  <c r="K1216" i="30"/>
  <c r="J1216" i="30"/>
  <c r="I1216" i="30"/>
  <c r="H1216" i="30"/>
  <c r="G1216" i="30"/>
  <c r="F1216" i="30"/>
  <c r="M1215" i="30"/>
  <c r="L1215" i="30"/>
  <c r="K1215" i="30"/>
  <c r="J1215" i="30"/>
  <c r="I1215" i="30"/>
  <c r="H1215" i="30"/>
  <c r="G1215" i="30"/>
  <c r="F1215" i="30"/>
  <c r="M1214" i="30"/>
  <c r="L1214" i="30"/>
  <c r="K1214" i="30"/>
  <c r="J1214" i="30"/>
  <c r="I1214" i="30"/>
  <c r="H1214" i="30"/>
  <c r="G1214" i="30"/>
  <c r="F1214" i="30"/>
  <c r="M1213" i="30"/>
  <c r="L1213" i="30"/>
  <c r="K1213" i="30"/>
  <c r="J1213" i="30"/>
  <c r="I1213" i="30"/>
  <c r="H1213" i="30"/>
  <c r="G1213" i="30"/>
  <c r="F1213" i="30"/>
  <c r="M1212" i="30"/>
  <c r="L1212" i="30"/>
  <c r="K1212" i="30"/>
  <c r="J1212" i="30"/>
  <c r="I1212" i="30"/>
  <c r="H1212" i="30"/>
  <c r="G1212" i="30"/>
  <c r="F1212" i="30"/>
  <c r="M1211" i="30"/>
  <c r="L1211" i="30"/>
  <c r="K1211" i="30"/>
  <c r="J1211" i="30"/>
  <c r="I1211" i="30"/>
  <c r="H1211" i="30"/>
  <c r="G1211" i="30"/>
  <c r="F1211" i="30"/>
  <c r="M1210" i="30"/>
  <c r="L1210" i="30"/>
  <c r="K1210" i="30"/>
  <c r="J1210" i="30"/>
  <c r="I1210" i="30"/>
  <c r="H1210" i="30"/>
  <c r="G1210" i="30"/>
  <c r="F1210" i="30"/>
  <c r="M1209" i="30"/>
  <c r="L1209" i="30"/>
  <c r="K1209" i="30"/>
  <c r="J1209" i="30"/>
  <c r="I1209" i="30"/>
  <c r="H1209" i="30"/>
  <c r="G1209" i="30"/>
  <c r="F1209" i="30"/>
  <c r="M1208" i="30"/>
  <c r="L1208" i="30"/>
  <c r="K1208" i="30"/>
  <c r="J1208" i="30"/>
  <c r="I1208" i="30"/>
  <c r="H1208" i="30"/>
  <c r="G1208" i="30"/>
  <c r="F1208" i="30"/>
  <c r="M1207" i="30"/>
  <c r="L1207" i="30"/>
  <c r="K1207" i="30"/>
  <c r="J1207" i="30"/>
  <c r="I1207" i="30"/>
  <c r="H1207" i="30"/>
  <c r="G1207" i="30"/>
  <c r="F1207" i="30"/>
  <c r="M1206" i="30"/>
  <c r="L1206" i="30"/>
  <c r="K1206" i="30"/>
  <c r="J1206" i="30"/>
  <c r="I1206" i="30"/>
  <c r="H1206" i="30"/>
  <c r="G1206" i="30"/>
  <c r="F1206" i="30"/>
  <c r="M1205" i="30"/>
  <c r="L1205" i="30"/>
  <c r="K1205" i="30"/>
  <c r="J1205" i="30"/>
  <c r="I1205" i="30"/>
  <c r="H1205" i="30"/>
  <c r="G1205" i="30"/>
  <c r="F1205" i="30"/>
  <c r="M1204" i="30"/>
  <c r="L1204" i="30"/>
  <c r="K1204" i="30"/>
  <c r="J1204" i="30"/>
  <c r="I1204" i="30"/>
  <c r="H1204" i="30"/>
  <c r="G1204" i="30"/>
  <c r="F1204" i="30"/>
  <c r="M1203" i="30"/>
  <c r="L1203" i="30"/>
  <c r="K1203" i="30"/>
  <c r="J1203" i="30"/>
  <c r="I1203" i="30"/>
  <c r="H1203" i="30"/>
  <c r="G1203" i="30"/>
  <c r="F1203" i="30"/>
  <c r="M1202" i="30"/>
  <c r="L1202" i="30"/>
  <c r="K1202" i="30"/>
  <c r="J1202" i="30"/>
  <c r="I1202" i="30"/>
  <c r="H1202" i="30"/>
  <c r="G1202" i="30"/>
  <c r="F1202" i="30"/>
  <c r="M1201" i="30"/>
  <c r="L1201" i="30"/>
  <c r="K1201" i="30"/>
  <c r="J1201" i="30"/>
  <c r="I1201" i="30"/>
  <c r="H1201" i="30"/>
  <c r="G1201" i="30"/>
  <c r="F1201" i="30"/>
  <c r="M1200" i="30"/>
  <c r="L1200" i="30"/>
  <c r="K1200" i="30"/>
  <c r="J1200" i="30"/>
  <c r="I1200" i="30"/>
  <c r="H1200" i="30"/>
  <c r="G1200" i="30"/>
  <c r="F1200" i="30"/>
  <c r="M1199" i="30"/>
  <c r="L1199" i="30"/>
  <c r="K1199" i="30"/>
  <c r="J1199" i="30"/>
  <c r="I1199" i="30"/>
  <c r="H1199" i="30"/>
  <c r="G1199" i="30"/>
  <c r="F1199" i="30"/>
  <c r="M1198" i="30"/>
  <c r="L1198" i="30"/>
  <c r="K1198" i="30"/>
  <c r="J1198" i="30"/>
  <c r="I1198" i="30"/>
  <c r="H1198" i="30"/>
  <c r="G1198" i="30"/>
  <c r="F1198" i="30"/>
  <c r="M1197" i="30"/>
  <c r="L1197" i="30"/>
  <c r="K1197" i="30"/>
  <c r="J1197" i="30"/>
  <c r="I1197" i="30"/>
  <c r="H1197" i="30"/>
  <c r="G1197" i="30"/>
  <c r="F1197" i="30"/>
  <c r="M1196" i="30"/>
  <c r="L1196" i="30"/>
  <c r="K1196" i="30"/>
  <c r="J1196" i="30"/>
  <c r="I1196" i="30"/>
  <c r="H1196" i="30"/>
  <c r="G1196" i="30"/>
  <c r="F1196" i="30"/>
  <c r="M1195" i="30"/>
  <c r="L1195" i="30"/>
  <c r="K1195" i="30"/>
  <c r="J1195" i="30"/>
  <c r="I1195" i="30"/>
  <c r="H1195" i="30"/>
  <c r="G1195" i="30"/>
  <c r="F1195" i="30"/>
  <c r="M1194" i="30"/>
  <c r="L1194" i="30"/>
  <c r="K1194" i="30"/>
  <c r="J1194" i="30"/>
  <c r="I1194" i="30"/>
  <c r="H1194" i="30"/>
  <c r="G1194" i="30"/>
  <c r="F1194" i="30"/>
  <c r="M1193" i="30"/>
  <c r="L1193" i="30"/>
  <c r="K1193" i="30"/>
  <c r="J1193" i="30"/>
  <c r="I1193" i="30"/>
  <c r="H1193" i="30"/>
  <c r="G1193" i="30"/>
  <c r="F1193" i="30"/>
  <c r="M1192" i="30"/>
  <c r="L1192" i="30"/>
  <c r="K1192" i="30"/>
  <c r="J1192" i="30"/>
  <c r="I1192" i="30"/>
  <c r="H1192" i="30"/>
  <c r="G1192" i="30"/>
  <c r="F1192" i="30"/>
  <c r="M1191" i="30"/>
  <c r="L1191" i="30"/>
  <c r="K1191" i="30"/>
  <c r="J1191" i="30"/>
  <c r="I1191" i="30"/>
  <c r="H1191" i="30"/>
  <c r="G1191" i="30"/>
  <c r="F1191" i="30"/>
  <c r="M1190" i="30"/>
  <c r="L1190" i="30"/>
  <c r="K1190" i="30"/>
  <c r="J1190" i="30"/>
  <c r="I1190" i="30"/>
  <c r="H1190" i="30"/>
  <c r="G1190" i="30"/>
  <c r="F1190" i="30"/>
  <c r="M1189" i="30"/>
  <c r="L1189" i="30"/>
  <c r="K1189" i="30"/>
  <c r="J1189" i="30"/>
  <c r="I1189" i="30"/>
  <c r="H1189" i="30"/>
  <c r="G1189" i="30"/>
  <c r="F1189" i="30"/>
  <c r="M1188" i="30"/>
  <c r="L1188" i="30"/>
  <c r="K1188" i="30"/>
  <c r="J1188" i="30"/>
  <c r="I1188" i="30"/>
  <c r="H1188" i="30"/>
  <c r="G1188" i="30"/>
  <c r="F1188" i="30"/>
  <c r="M1187" i="30"/>
  <c r="L1187" i="30"/>
  <c r="K1187" i="30"/>
  <c r="J1187" i="30"/>
  <c r="I1187" i="30"/>
  <c r="H1187" i="30"/>
  <c r="G1187" i="30"/>
  <c r="F1187" i="30"/>
  <c r="M1186" i="30"/>
  <c r="L1186" i="30"/>
  <c r="K1186" i="30"/>
  <c r="J1186" i="30"/>
  <c r="I1186" i="30"/>
  <c r="H1186" i="30"/>
  <c r="G1186" i="30"/>
  <c r="F1186" i="30"/>
  <c r="M1185" i="30"/>
  <c r="L1185" i="30"/>
  <c r="K1185" i="30"/>
  <c r="J1185" i="30"/>
  <c r="I1185" i="30"/>
  <c r="H1185" i="30"/>
  <c r="G1185" i="30"/>
  <c r="F1185" i="30"/>
  <c r="M1184" i="30"/>
  <c r="L1184" i="30"/>
  <c r="K1184" i="30"/>
  <c r="J1184" i="30"/>
  <c r="I1184" i="30"/>
  <c r="H1184" i="30"/>
  <c r="G1184" i="30"/>
  <c r="F1184" i="30"/>
  <c r="M1183" i="30"/>
  <c r="L1183" i="30"/>
  <c r="K1183" i="30"/>
  <c r="J1183" i="30"/>
  <c r="I1183" i="30"/>
  <c r="H1183" i="30"/>
  <c r="G1183" i="30"/>
  <c r="F1183" i="30"/>
  <c r="M1182" i="30"/>
  <c r="L1182" i="30"/>
  <c r="K1182" i="30"/>
  <c r="J1182" i="30"/>
  <c r="I1182" i="30"/>
  <c r="H1182" i="30"/>
  <c r="G1182" i="30"/>
  <c r="F1182" i="30"/>
  <c r="M1181" i="30"/>
  <c r="L1181" i="30"/>
  <c r="K1181" i="30"/>
  <c r="J1181" i="30"/>
  <c r="I1181" i="30"/>
  <c r="H1181" i="30"/>
  <c r="G1181" i="30"/>
  <c r="F1181" i="30"/>
  <c r="M1180" i="30"/>
  <c r="L1180" i="30"/>
  <c r="K1180" i="30"/>
  <c r="J1180" i="30"/>
  <c r="I1180" i="30"/>
  <c r="H1180" i="30"/>
  <c r="G1180" i="30"/>
  <c r="F1180" i="30"/>
  <c r="M1179" i="30"/>
  <c r="L1179" i="30"/>
  <c r="K1179" i="30"/>
  <c r="J1179" i="30"/>
  <c r="I1179" i="30"/>
  <c r="H1179" i="30"/>
  <c r="G1179" i="30"/>
  <c r="F1179" i="30"/>
  <c r="M1178" i="30"/>
  <c r="L1178" i="30"/>
  <c r="K1178" i="30"/>
  <c r="J1178" i="30"/>
  <c r="I1178" i="30"/>
  <c r="H1178" i="30"/>
  <c r="G1178" i="30"/>
  <c r="F1178" i="30"/>
  <c r="M1177" i="30"/>
  <c r="L1177" i="30"/>
  <c r="K1177" i="30"/>
  <c r="J1177" i="30"/>
  <c r="I1177" i="30"/>
  <c r="H1177" i="30"/>
  <c r="G1177" i="30"/>
  <c r="F1177" i="30"/>
  <c r="M1176" i="30"/>
  <c r="L1176" i="30"/>
  <c r="K1176" i="30"/>
  <c r="J1176" i="30"/>
  <c r="I1176" i="30"/>
  <c r="H1176" i="30"/>
  <c r="G1176" i="30"/>
  <c r="F1176" i="30"/>
  <c r="M1175" i="30"/>
  <c r="L1175" i="30"/>
  <c r="K1175" i="30"/>
  <c r="J1175" i="30"/>
  <c r="I1175" i="30"/>
  <c r="H1175" i="30"/>
  <c r="G1175" i="30"/>
  <c r="F1175" i="30"/>
  <c r="M1174" i="30"/>
  <c r="L1174" i="30"/>
  <c r="K1174" i="30"/>
  <c r="J1174" i="30"/>
  <c r="I1174" i="30"/>
  <c r="H1174" i="30"/>
  <c r="G1174" i="30"/>
  <c r="F1174" i="30"/>
  <c r="M1173" i="30"/>
  <c r="L1173" i="30"/>
  <c r="K1173" i="30"/>
  <c r="J1173" i="30"/>
  <c r="I1173" i="30"/>
  <c r="H1173" i="30"/>
  <c r="G1173" i="30"/>
  <c r="F1173" i="30"/>
  <c r="M1172" i="30"/>
  <c r="L1172" i="30"/>
  <c r="K1172" i="30"/>
  <c r="J1172" i="30"/>
  <c r="I1172" i="30"/>
  <c r="H1172" i="30"/>
  <c r="G1172" i="30"/>
  <c r="F1172" i="30"/>
  <c r="M1171" i="30"/>
  <c r="L1171" i="30"/>
  <c r="K1171" i="30"/>
  <c r="J1171" i="30"/>
  <c r="I1171" i="30"/>
  <c r="H1171" i="30"/>
  <c r="G1171" i="30"/>
  <c r="F1171" i="30"/>
  <c r="M1170" i="30"/>
  <c r="L1170" i="30"/>
  <c r="K1170" i="30"/>
  <c r="J1170" i="30"/>
  <c r="I1170" i="30"/>
  <c r="H1170" i="30"/>
  <c r="G1170" i="30"/>
  <c r="F1170" i="30"/>
  <c r="M1169" i="30"/>
  <c r="L1169" i="30"/>
  <c r="K1169" i="30"/>
  <c r="J1169" i="30"/>
  <c r="I1169" i="30"/>
  <c r="H1169" i="30"/>
  <c r="G1169" i="30"/>
  <c r="F1169" i="30"/>
  <c r="M1168" i="30"/>
  <c r="L1168" i="30"/>
  <c r="K1168" i="30"/>
  <c r="J1168" i="30"/>
  <c r="I1168" i="30"/>
  <c r="H1168" i="30"/>
  <c r="G1168" i="30"/>
  <c r="F1168" i="30"/>
  <c r="M1167" i="30"/>
  <c r="L1167" i="30"/>
  <c r="K1167" i="30"/>
  <c r="J1167" i="30"/>
  <c r="I1167" i="30"/>
  <c r="H1167" i="30"/>
  <c r="G1167" i="30"/>
  <c r="F1167" i="30"/>
  <c r="M1166" i="30"/>
  <c r="L1166" i="30"/>
  <c r="K1166" i="30"/>
  <c r="J1166" i="30"/>
  <c r="I1166" i="30"/>
  <c r="H1166" i="30"/>
  <c r="G1166" i="30"/>
  <c r="F1166" i="30"/>
  <c r="M1165" i="30"/>
  <c r="L1165" i="30"/>
  <c r="K1165" i="30"/>
  <c r="J1165" i="30"/>
  <c r="I1165" i="30"/>
  <c r="H1165" i="30"/>
  <c r="G1165" i="30"/>
  <c r="F1165" i="30"/>
  <c r="M1164" i="30"/>
  <c r="L1164" i="30"/>
  <c r="K1164" i="30"/>
  <c r="J1164" i="30"/>
  <c r="I1164" i="30"/>
  <c r="H1164" i="30"/>
  <c r="G1164" i="30"/>
  <c r="F1164" i="30"/>
  <c r="M1163" i="30"/>
  <c r="L1163" i="30"/>
  <c r="K1163" i="30"/>
  <c r="J1163" i="30"/>
  <c r="I1163" i="30"/>
  <c r="H1163" i="30"/>
  <c r="G1163" i="30"/>
  <c r="F1163" i="30"/>
  <c r="M1162" i="30"/>
  <c r="L1162" i="30"/>
  <c r="K1162" i="30"/>
  <c r="J1162" i="30"/>
  <c r="I1162" i="30"/>
  <c r="H1162" i="30"/>
  <c r="G1162" i="30"/>
  <c r="F1162" i="30"/>
  <c r="M1161" i="30"/>
  <c r="L1161" i="30"/>
  <c r="K1161" i="30"/>
  <c r="J1161" i="30"/>
  <c r="I1161" i="30"/>
  <c r="H1161" i="30"/>
  <c r="G1161" i="30"/>
  <c r="F1161" i="30"/>
  <c r="M1160" i="30"/>
  <c r="L1160" i="30"/>
  <c r="K1160" i="30"/>
  <c r="J1160" i="30"/>
  <c r="I1160" i="30"/>
  <c r="H1160" i="30"/>
  <c r="G1160" i="30"/>
  <c r="F1160" i="30"/>
  <c r="M1159" i="30"/>
  <c r="L1159" i="30"/>
  <c r="K1159" i="30"/>
  <c r="J1159" i="30"/>
  <c r="I1159" i="30"/>
  <c r="H1159" i="30"/>
  <c r="G1159" i="30"/>
  <c r="F1159" i="30"/>
  <c r="M1158" i="30"/>
  <c r="L1158" i="30"/>
  <c r="K1158" i="30"/>
  <c r="J1158" i="30"/>
  <c r="I1158" i="30"/>
  <c r="H1158" i="30"/>
  <c r="G1158" i="30"/>
  <c r="F1158" i="30"/>
  <c r="M1157" i="30"/>
  <c r="L1157" i="30"/>
  <c r="K1157" i="30"/>
  <c r="J1157" i="30"/>
  <c r="I1157" i="30"/>
  <c r="H1157" i="30"/>
  <c r="G1157" i="30"/>
  <c r="F1157" i="30"/>
  <c r="M1156" i="30"/>
  <c r="L1156" i="30"/>
  <c r="K1156" i="30"/>
  <c r="J1156" i="30"/>
  <c r="I1156" i="30"/>
  <c r="H1156" i="30"/>
  <c r="G1156" i="30"/>
  <c r="F1156" i="30"/>
  <c r="M1155" i="30"/>
  <c r="L1155" i="30"/>
  <c r="K1155" i="30"/>
  <c r="J1155" i="30"/>
  <c r="I1155" i="30"/>
  <c r="H1155" i="30"/>
  <c r="G1155" i="30"/>
  <c r="F1155" i="30"/>
  <c r="M1154" i="30"/>
  <c r="L1154" i="30"/>
  <c r="K1154" i="30"/>
  <c r="J1154" i="30"/>
  <c r="I1154" i="30"/>
  <c r="H1154" i="30"/>
  <c r="G1154" i="30"/>
  <c r="F1154" i="30"/>
  <c r="M1153" i="30"/>
  <c r="L1153" i="30"/>
  <c r="K1153" i="30"/>
  <c r="J1153" i="30"/>
  <c r="I1153" i="30"/>
  <c r="H1153" i="30"/>
  <c r="G1153" i="30"/>
  <c r="F1153" i="30"/>
  <c r="M1152" i="30"/>
  <c r="L1152" i="30"/>
  <c r="K1152" i="30"/>
  <c r="J1152" i="30"/>
  <c r="I1152" i="30"/>
  <c r="H1152" i="30"/>
  <c r="G1152" i="30"/>
  <c r="F1152" i="30"/>
  <c r="M1151" i="30"/>
  <c r="L1151" i="30"/>
  <c r="K1151" i="30"/>
  <c r="J1151" i="30"/>
  <c r="I1151" i="30"/>
  <c r="H1151" i="30"/>
  <c r="G1151" i="30"/>
  <c r="F1151" i="30"/>
  <c r="M1150" i="30"/>
  <c r="L1150" i="30"/>
  <c r="K1150" i="30"/>
  <c r="J1150" i="30"/>
  <c r="I1150" i="30"/>
  <c r="H1150" i="30"/>
  <c r="G1150" i="30"/>
  <c r="F1150" i="30"/>
  <c r="M1149" i="30"/>
  <c r="L1149" i="30"/>
  <c r="K1149" i="30"/>
  <c r="J1149" i="30"/>
  <c r="I1149" i="30"/>
  <c r="H1149" i="30"/>
  <c r="G1149" i="30"/>
  <c r="F1149" i="30"/>
  <c r="M1148" i="30"/>
  <c r="L1148" i="30"/>
  <c r="K1148" i="30"/>
  <c r="J1148" i="30"/>
  <c r="I1148" i="30"/>
  <c r="H1148" i="30"/>
  <c r="G1148" i="30"/>
  <c r="F1148" i="30"/>
  <c r="M1147" i="30"/>
  <c r="L1147" i="30"/>
  <c r="K1147" i="30"/>
  <c r="J1147" i="30"/>
  <c r="I1147" i="30"/>
  <c r="H1147" i="30"/>
  <c r="G1147" i="30"/>
  <c r="F1147" i="30"/>
  <c r="M1146" i="30"/>
  <c r="L1146" i="30"/>
  <c r="K1146" i="30"/>
  <c r="J1146" i="30"/>
  <c r="I1146" i="30"/>
  <c r="H1146" i="30"/>
  <c r="G1146" i="30"/>
  <c r="F1146" i="30"/>
  <c r="M1145" i="30"/>
  <c r="L1145" i="30"/>
  <c r="K1145" i="30"/>
  <c r="J1145" i="30"/>
  <c r="I1145" i="30"/>
  <c r="H1145" i="30"/>
  <c r="G1145" i="30"/>
  <c r="F1145" i="30"/>
  <c r="M1144" i="30"/>
  <c r="L1144" i="30"/>
  <c r="K1144" i="30"/>
  <c r="J1144" i="30"/>
  <c r="I1144" i="30"/>
  <c r="H1144" i="30"/>
  <c r="G1144" i="30"/>
  <c r="F1144" i="30"/>
  <c r="M1143" i="30"/>
  <c r="L1143" i="30"/>
  <c r="K1143" i="30"/>
  <c r="J1143" i="30"/>
  <c r="I1143" i="30"/>
  <c r="H1143" i="30"/>
  <c r="G1143" i="30"/>
  <c r="F1143" i="30"/>
  <c r="M1142" i="30"/>
  <c r="L1142" i="30"/>
  <c r="K1142" i="30"/>
  <c r="J1142" i="30"/>
  <c r="I1142" i="30"/>
  <c r="H1142" i="30"/>
  <c r="G1142" i="30"/>
  <c r="F1142" i="30"/>
  <c r="M1141" i="30"/>
  <c r="L1141" i="30"/>
  <c r="K1141" i="30"/>
  <c r="J1141" i="30"/>
  <c r="I1141" i="30"/>
  <c r="H1141" i="30"/>
  <c r="G1141" i="30"/>
  <c r="F1141" i="30"/>
  <c r="M1140" i="30"/>
  <c r="L1140" i="30"/>
  <c r="K1140" i="30"/>
  <c r="J1140" i="30"/>
  <c r="I1140" i="30"/>
  <c r="H1140" i="30"/>
  <c r="G1140" i="30"/>
  <c r="F1140" i="30"/>
  <c r="M1139" i="30"/>
  <c r="L1139" i="30"/>
  <c r="K1139" i="30"/>
  <c r="J1139" i="30"/>
  <c r="I1139" i="30"/>
  <c r="H1139" i="30"/>
  <c r="G1139" i="30"/>
  <c r="F1139" i="30"/>
  <c r="M1138" i="30"/>
  <c r="L1138" i="30"/>
  <c r="K1138" i="30"/>
  <c r="J1138" i="30"/>
  <c r="I1138" i="30"/>
  <c r="H1138" i="30"/>
  <c r="G1138" i="30"/>
  <c r="F1138" i="30"/>
  <c r="M1137" i="30"/>
  <c r="L1137" i="30"/>
  <c r="K1137" i="30"/>
  <c r="J1137" i="30"/>
  <c r="I1137" i="30"/>
  <c r="H1137" i="30"/>
  <c r="G1137" i="30"/>
  <c r="F1137" i="30"/>
  <c r="M1136" i="30"/>
  <c r="L1136" i="30"/>
  <c r="K1136" i="30"/>
  <c r="J1136" i="30"/>
  <c r="I1136" i="30"/>
  <c r="H1136" i="30"/>
  <c r="G1136" i="30"/>
  <c r="F1136" i="30"/>
  <c r="M1135" i="30"/>
  <c r="L1135" i="30"/>
  <c r="K1135" i="30"/>
  <c r="J1135" i="30"/>
  <c r="I1135" i="30"/>
  <c r="H1135" i="30"/>
  <c r="G1135" i="30"/>
  <c r="F1135" i="30"/>
  <c r="M1134" i="30"/>
  <c r="L1134" i="30"/>
  <c r="K1134" i="30"/>
  <c r="J1134" i="30"/>
  <c r="I1134" i="30"/>
  <c r="H1134" i="30"/>
  <c r="G1134" i="30"/>
  <c r="F1134" i="30"/>
  <c r="M1133" i="30"/>
  <c r="L1133" i="30"/>
  <c r="K1133" i="30"/>
  <c r="J1133" i="30"/>
  <c r="I1133" i="30"/>
  <c r="H1133" i="30"/>
  <c r="G1133" i="30"/>
  <c r="F1133" i="30"/>
  <c r="M1132" i="30"/>
  <c r="L1132" i="30"/>
  <c r="K1132" i="30"/>
  <c r="J1132" i="30"/>
  <c r="I1132" i="30"/>
  <c r="H1132" i="30"/>
  <c r="G1132" i="30"/>
  <c r="F1132" i="30"/>
  <c r="M1131" i="30"/>
  <c r="L1131" i="30"/>
  <c r="K1131" i="30"/>
  <c r="J1131" i="30"/>
  <c r="I1131" i="30"/>
  <c r="H1131" i="30"/>
  <c r="G1131" i="30"/>
  <c r="F1131" i="30"/>
  <c r="M1130" i="30"/>
  <c r="L1130" i="30"/>
  <c r="K1130" i="30"/>
  <c r="J1130" i="30"/>
  <c r="I1130" i="30"/>
  <c r="H1130" i="30"/>
  <c r="G1130" i="30"/>
  <c r="F1130" i="30"/>
  <c r="M1129" i="30"/>
  <c r="L1129" i="30"/>
  <c r="K1129" i="30"/>
  <c r="J1129" i="30"/>
  <c r="I1129" i="30"/>
  <c r="H1129" i="30"/>
  <c r="G1129" i="30"/>
  <c r="F1129" i="30"/>
  <c r="M1128" i="30"/>
  <c r="L1128" i="30"/>
  <c r="K1128" i="30"/>
  <c r="J1128" i="30"/>
  <c r="I1128" i="30"/>
  <c r="H1128" i="30"/>
  <c r="G1128" i="30"/>
  <c r="F1128" i="30"/>
  <c r="M1127" i="30"/>
  <c r="L1127" i="30"/>
  <c r="K1127" i="30"/>
  <c r="J1127" i="30"/>
  <c r="I1127" i="30"/>
  <c r="H1127" i="30"/>
  <c r="G1127" i="30"/>
  <c r="F1127" i="30"/>
  <c r="M1126" i="30"/>
  <c r="L1126" i="30"/>
  <c r="K1126" i="30"/>
  <c r="J1126" i="30"/>
  <c r="I1126" i="30"/>
  <c r="H1126" i="30"/>
  <c r="G1126" i="30"/>
  <c r="F1126" i="30"/>
  <c r="M1125" i="30"/>
  <c r="L1125" i="30"/>
  <c r="K1125" i="30"/>
  <c r="J1125" i="30"/>
  <c r="I1125" i="30"/>
  <c r="H1125" i="30"/>
  <c r="G1125" i="30"/>
  <c r="F1125" i="30"/>
  <c r="M1124" i="30"/>
  <c r="L1124" i="30"/>
  <c r="K1124" i="30"/>
  <c r="J1124" i="30"/>
  <c r="I1124" i="30"/>
  <c r="H1124" i="30"/>
  <c r="G1124" i="30"/>
  <c r="F1124" i="30"/>
  <c r="M1123" i="30"/>
  <c r="L1123" i="30"/>
  <c r="K1123" i="30"/>
  <c r="J1123" i="30"/>
  <c r="I1123" i="30"/>
  <c r="H1123" i="30"/>
  <c r="G1123" i="30"/>
  <c r="F1123" i="30"/>
  <c r="M1122" i="30"/>
  <c r="L1122" i="30"/>
  <c r="K1122" i="30"/>
  <c r="J1122" i="30"/>
  <c r="I1122" i="30"/>
  <c r="H1122" i="30"/>
  <c r="G1122" i="30"/>
  <c r="F1122" i="30"/>
  <c r="M1121" i="30"/>
  <c r="L1121" i="30"/>
  <c r="K1121" i="30"/>
  <c r="J1121" i="30"/>
  <c r="I1121" i="30"/>
  <c r="H1121" i="30"/>
  <c r="G1121" i="30"/>
  <c r="F1121" i="30"/>
  <c r="M1120" i="30"/>
  <c r="L1120" i="30"/>
  <c r="K1120" i="30"/>
  <c r="J1120" i="30"/>
  <c r="I1120" i="30"/>
  <c r="H1120" i="30"/>
  <c r="G1120" i="30"/>
  <c r="F1120" i="30"/>
  <c r="M1119" i="30"/>
  <c r="L1119" i="30"/>
  <c r="K1119" i="30"/>
  <c r="J1119" i="30"/>
  <c r="I1119" i="30"/>
  <c r="H1119" i="30"/>
  <c r="G1119" i="30"/>
  <c r="F1119" i="30"/>
  <c r="M1118" i="30"/>
  <c r="L1118" i="30"/>
  <c r="K1118" i="30"/>
  <c r="J1118" i="30"/>
  <c r="I1118" i="30"/>
  <c r="H1118" i="30"/>
  <c r="G1118" i="30"/>
  <c r="F1118" i="30"/>
  <c r="M1117" i="30"/>
  <c r="L1117" i="30"/>
  <c r="K1117" i="30"/>
  <c r="J1117" i="30"/>
  <c r="I1117" i="30"/>
  <c r="H1117" i="30"/>
  <c r="G1117" i="30"/>
  <c r="F1117" i="30"/>
  <c r="M1116" i="30"/>
  <c r="L1116" i="30"/>
  <c r="K1116" i="30"/>
  <c r="J1116" i="30"/>
  <c r="I1116" i="30"/>
  <c r="H1116" i="30"/>
  <c r="G1116" i="30"/>
  <c r="F1116" i="30"/>
  <c r="M1115" i="30"/>
  <c r="L1115" i="30"/>
  <c r="K1115" i="30"/>
  <c r="J1115" i="30"/>
  <c r="I1115" i="30"/>
  <c r="H1115" i="30"/>
  <c r="G1115" i="30"/>
  <c r="F1115" i="30"/>
  <c r="M1114" i="30"/>
  <c r="L1114" i="30"/>
  <c r="K1114" i="30"/>
  <c r="J1114" i="30"/>
  <c r="I1114" i="30"/>
  <c r="H1114" i="30"/>
  <c r="G1114" i="30"/>
  <c r="F1114" i="30"/>
  <c r="M1113" i="30"/>
  <c r="L1113" i="30"/>
  <c r="K1113" i="30"/>
  <c r="J1113" i="30"/>
  <c r="I1113" i="30"/>
  <c r="H1113" i="30"/>
  <c r="G1113" i="30"/>
  <c r="F1113" i="30"/>
  <c r="M1112" i="30"/>
  <c r="L1112" i="30"/>
  <c r="K1112" i="30"/>
  <c r="J1112" i="30"/>
  <c r="I1112" i="30"/>
  <c r="H1112" i="30"/>
  <c r="G1112" i="30"/>
  <c r="F1112" i="30"/>
  <c r="M1111" i="30"/>
  <c r="L1111" i="30"/>
  <c r="K1111" i="30"/>
  <c r="J1111" i="30"/>
  <c r="I1111" i="30"/>
  <c r="H1111" i="30"/>
  <c r="G1111" i="30"/>
  <c r="F1111" i="30"/>
  <c r="M1110" i="30"/>
  <c r="L1110" i="30"/>
  <c r="K1110" i="30"/>
  <c r="J1110" i="30"/>
  <c r="I1110" i="30"/>
  <c r="H1110" i="30"/>
  <c r="G1110" i="30"/>
  <c r="F1110" i="30"/>
  <c r="M1109" i="30"/>
  <c r="L1109" i="30"/>
  <c r="K1109" i="30"/>
  <c r="J1109" i="30"/>
  <c r="I1109" i="30"/>
  <c r="H1109" i="30"/>
  <c r="G1109" i="30"/>
  <c r="F1109" i="30"/>
  <c r="M1108" i="30"/>
  <c r="L1108" i="30"/>
  <c r="K1108" i="30"/>
  <c r="J1108" i="30"/>
  <c r="I1108" i="30"/>
  <c r="H1108" i="30"/>
  <c r="G1108" i="30"/>
  <c r="F1108" i="30"/>
  <c r="M1107" i="30"/>
  <c r="L1107" i="30"/>
  <c r="K1107" i="30"/>
  <c r="J1107" i="30"/>
  <c r="I1107" i="30"/>
  <c r="H1107" i="30"/>
  <c r="G1107" i="30"/>
  <c r="F1107" i="30"/>
  <c r="M1106" i="30"/>
  <c r="L1106" i="30"/>
  <c r="K1106" i="30"/>
  <c r="J1106" i="30"/>
  <c r="I1106" i="30"/>
  <c r="H1106" i="30"/>
  <c r="G1106" i="30"/>
  <c r="F1106" i="30"/>
  <c r="M1105" i="30"/>
  <c r="L1105" i="30"/>
  <c r="K1105" i="30"/>
  <c r="J1105" i="30"/>
  <c r="I1105" i="30"/>
  <c r="H1105" i="30"/>
  <c r="G1105" i="30"/>
  <c r="F1105" i="30"/>
  <c r="M1104" i="30"/>
  <c r="L1104" i="30"/>
  <c r="K1104" i="30"/>
  <c r="J1104" i="30"/>
  <c r="I1104" i="30"/>
  <c r="H1104" i="30"/>
  <c r="G1104" i="30"/>
  <c r="F1104" i="30"/>
  <c r="M1103" i="30"/>
  <c r="L1103" i="30"/>
  <c r="K1103" i="30"/>
  <c r="J1103" i="30"/>
  <c r="I1103" i="30"/>
  <c r="H1103" i="30"/>
  <c r="G1103" i="30"/>
  <c r="F1103" i="30"/>
  <c r="M1102" i="30"/>
  <c r="L1102" i="30"/>
  <c r="K1102" i="30"/>
  <c r="J1102" i="30"/>
  <c r="I1102" i="30"/>
  <c r="H1102" i="30"/>
  <c r="G1102" i="30"/>
  <c r="F1102" i="30"/>
  <c r="M1101" i="30"/>
  <c r="L1101" i="30"/>
  <c r="K1101" i="30"/>
  <c r="J1101" i="30"/>
  <c r="I1101" i="30"/>
  <c r="H1101" i="30"/>
  <c r="G1101" i="30"/>
  <c r="F1101" i="30"/>
  <c r="M1100" i="30"/>
  <c r="L1100" i="30"/>
  <c r="K1100" i="30"/>
  <c r="J1100" i="30"/>
  <c r="I1100" i="30"/>
  <c r="H1100" i="30"/>
  <c r="G1100" i="30"/>
  <c r="F1100" i="30"/>
  <c r="M1099" i="30"/>
  <c r="L1099" i="30"/>
  <c r="K1099" i="30"/>
  <c r="J1099" i="30"/>
  <c r="I1099" i="30"/>
  <c r="H1099" i="30"/>
  <c r="G1099" i="30"/>
  <c r="F1099" i="30"/>
  <c r="M1098" i="30"/>
  <c r="L1098" i="30"/>
  <c r="K1098" i="30"/>
  <c r="J1098" i="30"/>
  <c r="I1098" i="30"/>
  <c r="H1098" i="30"/>
  <c r="G1098" i="30"/>
  <c r="F1098" i="30"/>
  <c r="M1097" i="30"/>
  <c r="L1097" i="30"/>
  <c r="K1097" i="30"/>
  <c r="J1097" i="30"/>
  <c r="I1097" i="30"/>
  <c r="H1097" i="30"/>
  <c r="G1097" i="30"/>
  <c r="F1097" i="30"/>
  <c r="M1096" i="30"/>
  <c r="L1096" i="30"/>
  <c r="K1096" i="30"/>
  <c r="J1096" i="30"/>
  <c r="I1096" i="30"/>
  <c r="H1096" i="30"/>
  <c r="G1096" i="30"/>
  <c r="F1096" i="30"/>
  <c r="M1095" i="30"/>
  <c r="L1095" i="30"/>
  <c r="K1095" i="30"/>
  <c r="J1095" i="30"/>
  <c r="I1095" i="30"/>
  <c r="H1095" i="30"/>
  <c r="G1095" i="30"/>
  <c r="F1095" i="30"/>
  <c r="M1094" i="30"/>
  <c r="L1094" i="30"/>
  <c r="K1094" i="30"/>
  <c r="J1094" i="30"/>
  <c r="I1094" i="30"/>
  <c r="H1094" i="30"/>
  <c r="G1094" i="30"/>
  <c r="F1094" i="30"/>
  <c r="M1093" i="30"/>
  <c r="L1093" i="30"/>
  <c r="K1093" i="30"/>
  <c r="J1093" i="30"/>
  <c r="I1093" i="30"/>
  <c r="H1093" i="30"/>
  <c r="G1093" i="30"/>
  <c r="F1093" i="30"/>
  <c r="M1092" i="30"/>
  <c r="L1092" i="30"/>
  <c r="K1092" i="30"/>
  <c r="J1092" i="30"/>
  <c r="I1092" i="30"/>
  <c r="H1092" i="30"/>
  <c r="G1092" i="30"/>
  <c r="F1092" i="30"/>
  <c r="M1091" i="30"/>
  <c r="L1091" i="30"/>
  <c r="K1091" i="30"/>
  <c r="J1091" i="30"/>
  <c r="I1091" i="30"/>
  <c r="H1091" i="30"/>
  <c r="G1091" i="30"/>
  <c r="F1091" i="30"/>
  <c r="M1090" i="30"/>
  <c r="L1090" i="30"/>
  <c r="K1090" i="30"/>
  <c r="J1090" i="30"/>
  <c r="I1090" i="30"/>
  <c r="H1090" i="30"/>
  <c r="G1090" i="30"/>
  <c r="F1090" i="30"/>
  <c r="M1089" i="30"/>
  <c r="L1089" i="30"/>
  <c r="K1089" i="30"/>
  <c r="J1089" i="30"/>
  <c r="I1089" i="30"/>
  <c r="H1089" i="30"/>
  <c r="G1089" i="30"/>
  <c r="F1089" i="30"/>
  <c r="M1088" i="30"/>
  <c r="L1088" i="30"/>
  <c r="K1088" i="30"/>
  <c r="J1088" i="30"/>
  <c r="I1088" i="30"/>
  <c r="H1088" i="30"/>
  <c r="G1088" i="30"/>
  <c r="F1088" i="30"/>
  <c r="M1087" i="30"/>
  <c r="L1087" i="30"/>
  <c r="K1087" i="30"/>
  <c r="J1087" i="30"/>
  <c r="I1087" i="30"/>
  <c r="H1087" i="30"/>
  <c r="G1087" i="30"/>
  <c r="F1087" i="30"/>
  <c r="M1086" i="30"/>
  <c r="L1086" i="30"/>
  <c r="K1086" i="30"/>
  <c r="J1086" i="30"/>
  <c r="I1086" i="30"/>
  <c r="H1086" i="30"/>
  <c r="G1086" i="30"/>
  <c r="F1086" i="30"/>
  <c r="M1085" i="30"/>
  <c r="L1085" i="30"/>
  <c r="K1085" i="30"/>
  <c r="J1085" i="30"/>
  <c r="I1085" i="30"/>
  <c r="H1085" i="30"/>
  <c r="G1085" i="30"/>
  <c r="F1085" i="30"/>
  <c r="M1084" i="30"/>
  <c r="L1084" i="30"/>
  <c r="K1084" i="30"/>
  <c r="J1084" i="30"/>
  <c r="I1084" i="30"/>
  <c r="H1084" i="30"/>
  <c r="G1084" i="30"/>
  <c r="F1084" i="30"/>
  <c r="M1083" i="30"/>
  <c r="L1083" i="30"/>
  <c r="K1083" i="30"/>
  <c r="J1083" i="30"/>
  <c r="I1083" i="30"/>
  <c r="H1083" i="30"/>
  <c r="G1083" i="30"/>
  <c r="F1083" i="30"/>
  <c r="M1082" i="30"/>
  <c r="L1082" i="30"/>
  <c r="K1082" i="30"/>
  <c r="J1082" i="30"/>
  <c r="I1082" i="30"/>
  <c r="H1082" i="30"/>
  <c r="G1082" i="30"/>
  <c r="F1082" i="30"/>
  <c r="M1081" i="30"/>
  <c r="L1081" i="30"/>
  <c r="K1081" i="30"/>
  <c r="J1081" i="30"/>
  <c r="I1081" i="30"/>
  <c r="H1081" i="30"/>
  <c r="G1081" i="30"/>
  <c r="F1081" i="30"/>
  <c r="M1080" i="30"/>
  <c r="L1080" i="30"/>
  <c r="K1080" i="30"/>
  <c r="J1080" i="30"/>
  <c r="I1080" i="30"/>
  <c r="H1080" i="30"/>
  <c r="G1080" i="30"/>
  <c r="F1080" i="30"/>
  <c r="M1079" i="30"/>
  <c r="L1079" i="30"/>
  <c r="K1079" i="30"/>
  <c r="J1079" i="30"/>
  <c r="I1079" i="30"/>
  <c r="H1079" i="30"/>
  <c r="G1079" i="30"/>
  <c r="F1079" i="30"/>
  <c r="M1078" i="30"/>
  <c r="L1078" i="30"/>
  <c r="K1078" i="30"/>
  <c r="J1078" i="30"/>
  <c r="I1078" i="30"/>
  <c r="H1078" i="30"/>
  <c r="G1078" i="30"/>
  <c r="F1078" i="30"/>
  <c r="M1077" i="30"/>
  <c r="L1077" i="30"/>
  <c r="K1077" i="30"/>
  <c r="J1077" i="30"/>
  <c r="I1077" i="30"/>
  <c r="H1077" i="30"/>
  <c r="G1077" i="30"/>
  <c r="F1077" i="30"/>
  <c r="M1076" i="30"/>
  <c r="L1076" i="30"/>
  <c r="K1076" i="30"/>
  <c r="J1076" i="30"/>
  <c r="I1076" i="30"/>
  <c r="H1076" i="30"/>
  <c r="G1076" i="30"/>
  <c r="F1076" i="30"/>
  <c r="M1075" i="30"/>
  <c r="L1075" i="30"/>
  <c r="K1075" i="30"/>
  <c r="J1075" i="30"/>
  <c r="I1075" i="30"/>
  <c r="H1075" i="30"/>
  <c r="G1075" i="30"/>
  <c r="F1075" i="30"/>
  <c r="M1074" i="30"/>
  <c r="L1074" i="30"/>
  <c r="K1074" i="30"/>
  <c r="J1074" i="30"/>
  <c r="I1074" i="30"/>
  <c r="H1074" i="30"/>
  <c r="G1074" i="30"/>
  <c r="F1074" i="30"/>
  <c r="M1073" i="30"/>
  <c r="L1073" i="30"/>
  <c r="K1073" i="30"/>
  <c r="J1073" i="30"/>
  <c r="I1073" i="30"/>
  <c r="H1073" i="30"/>
  <c r="G1073" i="30"/>
  <c r="F1073" i="30"/>
  <c r="M1072" i="30"/>
  <c r="L1072" i="30"/>
  <c r="K1072" i="30"/>
  <c r="J1072" i="30"/>
  <c r="I1072" i="30"/>
  <c r="H1072" i="30"/>
  <c r="G1072" i="30"/>
  <c r="F1072" i="30"/>
  <c r="M1071" i="30"/>
  <c r="L1071" i="30"/>
  <c r="K1071" i="30"/>
  <c r="J1071" i="30"/>
  <c r="I1071" i="30"/>
  <c r="H1071" i="30"/>
  <c r="G1071" i="30"/>
  <c r="F1071" i="30"/>
  <c r="M1070" i="30"/>
  <c r="L1070" i="30"/>
  <c r="K1070" i="30"/>
  <c r="J1070" i="30"/>
  <c r="I1070" i="30"/>
  <c r="H1070" i="30"/>
  <c r="G1070" i="30"/>
  <c r="F1070" i="30"/>
  <c r="M1069" i="30"/>
  <c r="L1069" i="30"/>
  <c r="K1069" i="30"/>
  <c r="J1069" i="30"/>
  <c r="I1069" i="30"/>
  <c r="H1069" i="30"/>
  <c r="G1069" i="30"/>
  <c r="F1069" i="30"/>
  <c r="M1068" i="30"/>
  <c r="L1068" i="30"/>
  <c r="K1068" i="30"/>
  <c r="J1068" i="30"/>
  <c r="I1068" i="30"/>
  <c r="H1068" i="30"/>
  <c r="G1068" i="30"/>
  <c r="F1068" i="30"/>
  <c r="M1067" i="30"/>
  <c r="L1067" i="30"/>
  <c r="K1067" i="30"/>
  <c r="J1067" i="30"/>
  <c r="I1067" i="30"/>
  <c r="H1067" i="30"/>
  <c r="G1067" i="30"/>
  <c r="F1067" i="30"/>
  <c r="M1066" i="30"/>
  <c r="L1066" i="30"/>
  <c r="K1066" i="30"/>
  <c r="J1066" i="30"/>
  <c r="I1066" i="30"/>
  <c r="H1066" i="30"/>
  <c r="G1066" i="30"/>
  <c r="F1066" i="30"/>
  <c r="M1065" i="30"/>
  <c r="L1065" i="30"/>
  <c r="K1065" i="30"/>
  <c r="J1065" i="30"/>
  <c r="I1065" i="30"/>
  <c r="H1065" i="30"/>
  <c r="G1065" i="30"/>
  <c r="F1065" i="30"/>
  <c r="M1064" i="30"/>
  <c r="L1064" i="30"/>
  <c r="K1064" i="30"/>
  <c r="J1064" i="30"/>
  <c r="I1064" i="30"/>
  <c r="H1064" i="30"/>
  <c r="G1064" i="30"/>
  <c r="F1064" i="30"/>
  <c r="M1063" i="30"/>
  <c r="L1063" i="30"/>
  <c r="K1063" i="30"/>
  <c r="J1063" i="30"/>
  <c r="I1063" i="30"/>
  <c r="H1063" i="30"/>
  <c r="G1063" i="30"/>
  <c r="F1063" i="30"/>
  <c r="M1062" i="30"/>
  <c r="L1062" i="30"/>
  <c r="K1062" i="30"/>
  <c r="J1062" i="30"/>
  <c r="I1062" i="30"/>
  <c r="H1062" i="30"/>
  <c r="G1062" i="30"/>
  <c r="F1062" i="30"/>
  <c r="M1061" i="30"/>
  <c r="L1061" i="30"/>
  <c r="K1061" i="30"/>
  <c r="J1061" i="30"/>
  <c r="I1061" i="30"/>
  <c r="H1061" i="30"/>
  <c r="G1061" i="30"/>
  <c r="F1061" i="30"/>
  <c r="M1060" i="30"/>
  <c r="L1060" i="30"/>
  <c r="K1060" i="30"/>
  <c r="J1060" i="30"/>
  <c r="I1060" i="30"/>
  <c r="H1060" i="30"/>
  <c r="G1060" i="30"/>
  <c r="F1060" i="30"/>
  <c r="M1059" i="30"/>
  <c r="L1059" i="30"/>
  <c r="K1059" i="30"/>
  <c r="J1059" i="30"/>
  <c r="I1059" i="30"/>
  <c r="H1059" i="30"/>
  <c r="G1059" i="30"/>
  <c r="F1059" i="30"/>
  <c r="M1058" i="30"/>
  <c r="L1058" i="30"/>
  <c r="K1058" i="30"/>
  <c r="J1058" i="30"/>
  <c r="I1058" i="30"/>
  <c r="H1058" i="30"/>
  <c r="G1058" i="30"/>
  <c r="F1058" i="30"/>
  <c r="M1057" i="30"/>
  <c r="L1057" i="30"/>
  <c r="K1057" i="30"/>
  <c r="J1057" i="30"/>
  <c r="I1057" i="30"/>
  <c r="H1057" i="30"/>
  <c r="G1057" i="30"/>
  <c r="F1057" i="30"/>
  <c r="M1056" i="30"/>
  <c r="L1056" i="30"/>
  <c r="K1056" i="30"/>
  <c r="J1056" i="30"/>
  <c r="I1056" i="30"/>
  <c r="H1056" i="30"/>
  <c r="G1056" i="30"/>
  <c r="F1056" i="30"/>
  <c r="M1055" i="30"/>
  <c r="L1055" i="30"/>
  <c r="K1055" i="30"/>
  <c r="J1055" i="30"/>
  <c r="I1055" i="30"/>
  <c r="H1055" i="30"/>
  <c r="G1055" i="30"/>
  <c r="F1055" i="30"/>
  <c r="M1054" i="30"/>
  <c r="L1054" i="30"/>
  <c r="K1054" i="30"/>
  <c r="J1054" i="30"/>
  <c r="I1054" i="30"/>
  <c r="H1054" i="30"/>
  <c r="G1054" i="30"/>
  <c r="F1054" i="30"/>
  <c r="M1053" i="30"/>
  <c r="L1053" i="30"/>
  <c r="K1053" i="30"/>
  <c r="J1053" i="30"/>
  <c r="I1053" i="30"/>
  <c r="H1053" i="30"/>
  <c r="G1053" i="30"/>
  <c r="F1053" i="30"/>
  <c r="M1052" i="30"/>
  <c r="L1052" i="30"/>
  <c r="K1052" i="30"/>
  <c r="J1052" i="30"/>
  <c r="I1052" i="30"/>
  <c r="H1052" i="30"/>
  <c r="G1052" i="30"/>
  <c r="F1052" i="30"/>
  <c r="M1051" i="30"/>
  <c r="L1051" i="30"/>
  <c r="K1051" i="30"/>
  <c r="J1051" i="30"/>
  <c r="I1051" i="30"/>
  <c r="H1051" i="30"/>
  <c r="G1051" i="30"/>
  <c r="F1051" i="30"/>
  <c r="M1050" i="30"/>
  <c r="L1050" i="30"/>
  <c r="K1050" i="30"/>
  <c r="J1050" i="30"/>
  <c r="I1050" i="30"/>
  <c r="H1050" i="30"/>
  <c r="G1050" i="30"/>
  <c r="F1050" i="30"/>
  <c r="M1049" i="30"/>
  <c r="L1049" i="30"/>
  <c r="K1049" i="30"/>
  <c r="J1049" i="30"/>
  <c r="I1049" i="30"/>
  <c r="H1049" i="30"/>
  <c r="G1049" i="30"/>
  <c r="F1049" i="30"/>
  <c r="M1048" i="30"/>
  <c r="L1048" i="30"/>
  <c r="K1048" i="30"/>
  <c r="J1048" i="30"/>
  <c r="I1048" i="30"/>
  <c r="H1048" i="30"/>
  <c r="G1048" i="30"/>
  <c r="F1048" i="30"/>
  <c r="M1047" i="30"/>
  <c r="L1047" i="30"/>
  <c r="K1047" i="30"/>
  <c r="J1047" i="30"/>
  <c r="I1047" i="30"/>
  <c r="H1047" i="30"/>
  <c r="G1047" i="30"/>
  <c r="F1047" i="30"/>
  <c r="M1046" i="30"/>
  <c r="L1046" i="30"/>
  <c r="K1046" i="30"/>
  <c r="J1046" i="30"/>
  <c r="I1046" i="30"/>
  <c r="H1046" i="30"/>
  <c r="G1046" i="30"/>
  <c r="F1046" i="30"/>
  <c r="M1045" i="30"/>
  <c r="L1045" i="30"/>
  <c r="K1045" i="30"/>
  <c r="J1045" i="30"/>
  <c r="I1045" i="30"/>
  <c r="H1045" i="30"/>
  <c r="G1045" i="30"/>
  <c r="F1045" i="30"/>
  <c r="M1044" i="30"/>
  <c r="L1044" i="30"/>
  <c r="K1044" i="30"/>
  <c r="J1044" i="30"/>
  <c r="I1044" i="30"/>
  <c r="H1044" i="30"/>
  <c r="G1044" i="30"/>
  <c r="F1044" i="30"/>
  <c r="M1043" i="30"/>
  <c r="L1043" i="30"/>
  <c r="K1043" i="30"/>
  <c r="J1043" i="30"/>
  <c r="I1043" i="30"/>
  <c r="H1043" i="30"/>
  <c r="G1043" i="30"/>
  <c r="F1043" i="30"/>
  <c r="M1042" i="30"/>
  <c r="L1042" i="30"/>
  <c r="K1042" i="30"/>
  <c r="J1042" i="30"/>
  <c r="I1042" i="30"/>
  <c r="H1042" i="30"/>
  <c r="G1042" i="30"/>
  <c r="F1042" i="30"/>
  <c r="M1041" i="30"/>
  <c r="L1041" i="30"/>
  <c r="K1041" i="30"/>
  <c r="J1041" i="30"/>
  <c r="I1041" i="30"/>
  <c r="H1041" i="30"/>
  <c r="G1041" i="30"/>
  <c r="F1041" i="30"/>
  <c r="M1040" i="30"/>
  <c r="L1040" i="30"/>
  <c r="K1040" i="30"/>
  <c r="J1040" i="30"/>
  <c r="I1040" i="30"/>
  <c r="H1040" i="30"/>
  <c r="G1040" i="30"/>
  <c r="F1040" i="30"/>
  <c r="M1039" i="30"/>
  <c r="L1039" i="30"/>
  <c r="K1039" i="30"/>
  <c r="J1039" i="30"/>
  <c r="I1039" i="30"/>
  <c r="H1039" i="30"/>
  <c r="G1039" i="30"/>
  <c r="F1039" i="30"/>
  <c r="M1038" i="30"/>
  <c r="L1038" i="30"/>
  <c r="K1038" i="30"/>
  <c r="J1038" i="30"/>
  <c r="I1038" i="30"/>
  <c r="H1038" i="30"/>
  <c r="G1038" i="30"/>
  <c r="F1038" i="30"/>
  <c r="M1037" i="30"/>
  <c r="L1037" i="30"/>
  <c r="K1037" i="30"/>
  <c r="J1037" i="30"/>
  <c r="I1037" i="30"/>
  <c r="H1037" i="30"/>
  <c r="G1037" i="30"/>
  <c r="F1037" i="30"/>
  <c r="M1036" i="30"/>
  <c r="L1036" i="30"/>
  <c r="K1036" i="30"/>
  <c r="J1036" i="30"/>
  <c r="I1036" i="30"/>
  <c r="H1036" i="30"/>
  <c r="G1036" i="30"/>
  <c r="F1036" i="30"/>
  <c r="M1035" i="30"/>
  <c r="L1035" i="30"/>
  <c r="K1035" i="30"/>
  <c r="J1035" i="30"/>
  <c r="I1035" i="30"/>
  <c r="H1035" i="30"/>
  <c r="G1035" i="30"/>
  <c r="F1035" i="30"/>
  <c r="M1034" i="30"/>
  <c r="L1034" i="30"/>
  <c r="K1034" i="30"/>
  <c r="J1034" i="30"/>
  <c r="I1034" i="30"/>
  <c r="H1034" i="30"/>
  <c r="G1034" i="30"/>
  <c r="F1034" i="30"/>
  <c r="M1033" i="30"/>
  <c r="L1033" i="30"/>
  <c r="K1033" i="30"/>
  <c r="J1033" i="30"/>
  <c r="I1033" i="30"/>
  <c r="H1033" i="30"/>
  <c r="G1033" i="30"/>
  <c r="F1033" i="30"/>
  <c r="M1032" i="30"/>
  <c r="L1032" i="30"/>
  <c r="K1032" i="30"/>
  <c r="J1032" i="30"/>
  <c r="I1032" i="30"/>
  <c r="H1032" i="30"/>
  <c r="G1032" i="30"/>
  <c r="F1032" i="30"/>
  <c r="M1031" i="30"/>
  <c r="L1031" i="30"/>
  <c r="K1031" i="30"/>
  <c r="J1031" i="30"/>
  <c r="I1031" i="30"/>
  <c r="H1031" i="30"/>
  <c r="G1031" i="30"/>
  <c r="F1031" i="30"/>
  <c r="M1030" i="30"/>
  <c r="L1030" i="30"/>
  <c r="K1030" i="30"/>
  <c r="J1030" i="30"/>
  <c r="I1030" i="30"/>
  <c r="H1030" i="30"/>
  <c r="G1030" i="30"/>
  <c r="F1030" i="30"/>
  <c r="M1029" i="30"/>
  <c r="L1029" i="30"/>
  <c r="K1029" i="30"/>
  <c r="J1029" i="30"/>
  <c r="I1029" i="30"/>
  <c r="H1029" i="30"/>
  <c r="G1029" i="30"/>
  <c r="F1029" i="30"/>
  <c r="M1028" i="30"/>
  <c r="L1028" i="30"/>
  <c r="K1028" i="30"/>
  <c r="J1028" i="30"/>
  <c r="I1028" i="30"/>
  <c r="H1028" i="30"/>
  <c r="G1028" i="30"/>
  <c r="F1028" i="30"/>
  <c r="M1027" i="30"/>
  <c r="L1027" i="30"/>
  <c r="K1027" i="30"/>
  <c r="J1027" i="30"/>
  <c r="I1027" i="30"/>
  <c r="H1027" i="30"/>
  <c r="G1027" i="30"/>
  <c r="F1027" i="30"/>
  <c r="M1026" i="30"/>
  <c r="L1026" i="30"/>
  <c r="K1026" i="30"/>
  <c r="J1026" i="30"/>
  <c r="I1026" i="30"/>
  <c r="H1026" i="30"/>
  <c r="G1026" i="30"/>
  <c r="F1026" i="30"/>
  <c r="M1025" i="30"/>
  <c r="L1025" i="30"/>
  <c r="K1025" i="30"/>
  <c r="J1025" i="30"/>
  <c r="I1025" i="30"/>
  <c r="H1025" i="30"/>
  <c r="G1025" i="30"/>
  <c r="F1025" i="30"/>
  <c r="M1024" i="30"/>
  <c r="L1024" i="30"/>
  <c r="K1024" i="30"/>
  <c r="J1024" i="30"/>
  <c r="I1024" i="30"/>
  <c r="H1024" i="30"/>
  <c r="G1024" i="30"/>
  <c r="F1024" i="30"/>
  <c r="M1023" i="30"/>
  <c r="L1023" i="30"/>
  <c r="K1023" i="30"/>
  <c r="J1023" i="30"/>
  <c r="I1023" i="30"/>
  <c r="H1023" i="30"/>
  <c r="G1023" i="30"/>
  <c r="F1023" i="30"/>
  <c r="M1022" i="30"/>
  <c r="L1022" i="30"/>
  <c r="K1022" i="30"/>
  <c r="J1022" i="30"/>
  <c r="I1022" i="30"/>
  <c r="H1022" i="30"/>
  <c r="G1022" i="30"/>
  <c r="F1022" i="30"/>
  <c r="M1021" i="30"/>
  <c r="L1021" i="30"/>
  <c r="K1021" i="30"/>
  <c r="J1021" i="30"/>
  <c r="I1021" i="30"/>
  <c r="H1021" i="30"/>
  <c r="G1021" i="30"/>
  <c r="F1021" i="30"/>
  <c r="M1020" i="30"/>
  <c r="L1020" i="30"/>
  <c r="K1020" i="30"/>
  <c r="J1020" i="30"/>
  <c r="I1020" i="30"/>
  <c r="H1020" i="30"/>
  <c r="G1020" i="30"/>
  <c r="F1020" i="30"/>
  <c r="M1019" i="30"/>
  <c r="L1019" i="30"/>
  <c r="K1019" i="30"/>
  <c r="J1019" i="30"/>
  <c r="I1019" i="30"/>
  <c r="H1019" i="30"/>
  <c r="G1019" i="30"/>
  <c r="F1019" i="30"/>
  <c r="M1018" i="30"/>
  <c r="L1018" i="30"/>
  <c r="K1018" i="30"/>
  <c r="J1018" i="30"/>
  <c r="I1018" i="30"/>
  <c r="H1018" i="30"/>
  <c r="G1018" i="30"/>
  <c r="F1018" i="30"/>
  <c r="M1017" i="30"/>
  <c r="L1017" i="30"/>
  <c r="K1017" i="30"/>
  <c r="J1017" i="30"/>
  <c r="I1017" i="30"/>
  <c r="H1017" i="30"/>
  <c r="G1017" i="30"/>
  <c r="F1017" i="30"/>
  <c r="M1016" i="30"/>
  <c r="L1016" i="30"/>
  <c r="K1016" i="30"/>
  <c r="J1016" i="30"/>
  <c r="I1016" i="30"/>
  <c r="H1016" i="30"/>
  <c r="G1016" i="30"/>
  <c r="F1016" i="30"/>
  <c r="M1015" i="30"/>
  <c r="L1015" i="30"/>
  <c r="K1015" i="30"/>
  <c r="J1015" i="30"/>
  <c r="I1015" i="30"/>
  <c r="H1015" i="30"/>
  <c r="G1015" i="30"/>
  <c r="F1015" i="30"/>
  <c r="M1014" i="30"/>
  <c r="L1014" i="30"/>
  <c r="K1014" i="30"/>
  <c r="J1014" i="30"/>
  <c r="I1014" i="30"/>
  <c r="H1014" i="30"/>
  <c r="G1014" i="30"/>
  <c r="F1014" i="30"/>
  <c r="M1013" i="30"/>
  <c r="L1013" i="30"/>
  <c r="K1013" i="30"/>
  <c r="J1013" i="30"/>
  <c r="I1013" i="30"/>
  <c r="H1013" i="30"/>
  <c r="G1013" i="30"/>
  <c r="F1013" i="30"/>
  <c r="M1012" i="30"/>
  <c r="L1012" i="30"/>
  <c r="K1012" i="30"/>
  <c r="J1012" i="30"/>
  <c r="I1012" i="30"/>
  <c r="H1012" i="30"/>
  <c r="G1012" i="30"/>
  <c r="F1012" i="30"/>
  <c r="M1011" i="30"/>
  <c r="L1011" i="30"/>
  <c r="K1011" i="30"/>
  <c r="J1011" i="30"/>
  <c r="I1011" i="30"/>
  <c r="H1011" i="30"/>
  <c r="G1011" i="30"/>
  <c r="F1011" i="30"/>
  <c r="M1010" i="30"/>
  <c r="L1010" i="30"/>
  <c r="K1010" i="30"/>
  <c r="J1010" i="30"/>
  <c r="I1010" i="30"/>
  <c r="H1010" i="30"/>
  <c r="G1010" i="30"/>
  <c r="F1010" i="30"/>
  <c r="M1009" i="30"/>
  <c r="L1009" i="30"/>
  <c r="K1009" i="30"/>
  <c r="J1009" i="30"/>
  <c r="I1009" i="30"/>
  <c r="H1009" i="30"/>
  <c r="G1009" i="30"/>
  <c r="F1009" i="30"/>
  <c r="M1008" i="30"/>
  <c r="L1008" i="30"/>
  <c r="K1008" i="30"/>
  <c r="J1008" i="30"/>
  <c r="I1008" i="30"/>
  <c r="H1008" i="30"/>
  <c r="G1008" i="30"/>
  <c r="F1008" i="30"/>
  <c r="M1007" i="30"/>
  <c r="L1007" i="30"/>
  <c r="K1007" i="30"/>
  <c r="J1007" i="30"/>
  <c r="I1007" i="30"/>
  <c r="H1007" i="30"/>
  <c r="G1007" i="30"/>
  <c r="F1007" i="30"/>
  <c r="M1006" i="30"/>
  <c r="L1006" i="30"/>
  <c r="K1006" i="30"/>
  <c r="J1006" i="30"/>
  <c r="I1006" i="30"/>
  <c r="H1006" i="30"/>
  <c r="G1006" i="30"/>
  <c r="F1006" i="30"/>
  <c r="M1005" i="30"/>
  <c r="L1005" i="30"/>
  <c r="K1005" i="30"/>
  <c r="J1005" i="30"/>
  <c r="I1005" i="30"/>
  <c r="H1005" i="30"/>
  <c r="G1005" i="30"/>
  <c r="F1005" i="30"/>
  <c r="M1004" i="30"/>
  <c r="L1004" i="30"/>
  <c r="K1004" i="30"/>
  <c r="J1004" i="30"/>
  <c r="I1004" i="30"/>
  <c r="H1004" i="30"/>
  <c r="G1004" i="30"/>
  <c r="F1004" i="30"/>
  <c r="M1003" i="30"/>
  <c r="L1003" i="30"/>
  <c r="K1003" i="30"/>
  <c r="J1003" i="30"/>
  <c r="I1003" i="30"/>
  <c r="H1003" i="30"/>
  <c r="G1003" i="30"/>
  <c r="F1003" i="30"/>
  <c r="M1002" i="30"/>
  <c r="L1002" i="30"/>
  <c r="K1002" i="30"/>
  <c r="J1002" i="30"/>
  <c r="I1002" i="30"/>
  <c r="H1002" i="30"/>
  <c r="G1002" i="30"/>
  <c r="F1002" i="30"/>
  <c r="M1001" i="30"/>
  <c r="L1001" i="30"/>
  <c r="K1001" i="30"/>
  <c r="J1001" i="30"/>
  <c r="I1001" i="30"/>
  <c r="H1001" i="30"/>
  <c r="G1001" i="30"/>
  <c r="F1001" i="30"/>
  <c r="M1000" i="30"/>
  <c r="L1000" i="30"/>
  <c r="K1000" i="30"/>
  <c r="J1000" i="30"/>
  <c r="I1000" i="30"/>
  <c r="H1000" i="30"/>
  <c r="G1000" i="30"/>
  <c r="F1000" i="30"/>
  <c r="M999" i="30"/>
  <c r="L999" i="30"/>
  <c r="K999" i="30"/>
  <c r="J999" i="30"/>
  <c r="I999" i="30"/>
  <c r="H999" i="30"/>
  <c r="G999" i="30"/>
  <c r="F999" i="30"/>
  <c r="M998" i="30"/>
  <c r="L998" i="30"/>
  <c r="K998" i="30"/>
  <c r="J998" i="30"/>
  <c r="I998" i="30"/>
  <c r="H998" i="30"/>
  <c r="G998" i="30"/>
  <c r="F998" i="30"/>
  <c r="M997" i="30"/>
  <c r="L997" i="30"/>
  <c r="K997" i="30"/>
  <c r="J997" i="30"/>
  <c r="I997" i="30"/>
  <c r="H997" i="30"/>
  <c r="G997" i="30"/>
  <c r="F997" i="30"/>
  <c r="M996" i="30"/>
  <c r="L996" i="30"/>
  <c r="K996" i="30"/>
  <c r="J996" i="30"/>
  <c r="I996" i="30"/>
  <c r="H996" i="30"/>
  <c r="G996" i="30"/>
  <c r="F996" i="30"/>
  <c r="M995" i="30"/>
  <c r="L995" i="30"/>
  <c r="K995" i="30"/>
  <c r="J995" i="30"/>
  <c r="I995" i="30"/>
  <c r="H995" i="30"/>
  <c r="G995" i="30"/>
  <c r="F995" i="30"/>
  <c r="M994" i="30"/>
  <c r="L994" i="30"/>
  <c r="K994" i="30"/>
  <c r="J994" i="30"/>
  <c r="I994" i="30"/>
  <c r="H994" i="30"/>
  <c r="G994" i="30"/>
  <c r="F994" i="30"/>
  <c r="M993" i="30"/>
  <c r="L993" i="30"/>
  <c r="K993" i="30"/>
  <c r="J993" i="30"/>
  <c r="I993" i="30"/>
  <c r="H993" i="30"/>
  <c r="G993" i="30"/>
  <c r="F993" i="30"/>
  <c r="M992" i="30"/>
  <c r="L992" i="30"/>
  <c r="K992" i="30"/>
  <c r="J992" i="30"/>
  <c r="I992" i="30"/>
  <c r="H992" i="30"/>
  <c r="G992" i="30"/>
  <c r="F992" i="30"/>
  <c r="M991" i="30"/>
  <c r="L991" i="30"/>
  <c r="K991" i="30"/>
  <c r="J991" i="30"/>
  <c r="I991" i="30"/>
  <c r="H991" i="30"/>
  <c r="G991" i="30"/>
  <c r="F991" i="30"/>
  <c r="M990" i="30"/>
  <c r="L990" i="30"/>
  <c r="K990" i="30"/>
  <c r="J990" i="30"/>
  <c r="I990" i="30"/>
  <c r="H990" i="30"/>
  <c r="G990" i="30"/>
  <c r="F990" i="30"/>
  <c r="M989" i="30"/>
  <c r="L989" i="30"/>
  <c r="K989" i="30"/>
  <c r="J989" i="30"/>
  <c r="I989" i="30"/>
  <c r="H989" i="30"/>
  <c r="G989" i="30"/>
  <c r="F989" i="30"/>
  <c r="M988" i="30"/>
  <c r="L988" i="30"/>
  <c r="K988" i="30"/>
  <c r="J988" i="30"/>
  <c r="I988" i="30"/>
  <c r="H988" i="30"/>
  <c r="G988" i="30"/>
  <c r="F988" i="30"/>
  <c r="M987" i="30"/>
  <c r="L987" i="30"/>
  <c r="K987" i="30"/>
  <c r="J987" i="30"/>
  <c r="I987" i="30"/>
  <c r="H987" i="30"/>
  <c r="G987" i="30"/>
  <c r="F987" i="30"/>
  <c r="M986" i="30"/>
  <c r="L986" i="30"/>
  <c r="K986" i="30"/>
  <c r="J986" i="30"/>
  <c r="I986" i="30"/>
  <c r="H986" i="30"/>
  <c r="G986" i="30"/>
  <c r="F986" i="30"/>
  <c r="M985" i="30"/>
  <c r="L985" i="30"/>
  <c r="K985" i="30"/>
  <c r="J985" i="30"/>
  <c r="I985" i="30"/>
  <c r="H985" i="30"/>
  <c r="G985" i="30"/>
  <c r="F985" i="30"/>
  <c r="M984" i="30"/>
  <c r="L984" i="30"/>
  <c r="K984" i="30"/>
  <c r="J984" i="30"/>
  <c r="I984" i="30"/>
  <c r="H984" i="30"/>
  <c r="G984" i="30"/>
  <c r="F984" i="30"/>
  <c r="M983" i="30"/>
  <c r="L983" i="30"/>
  <c r="K983" i="30"/>
  <c r="J983" i="30"/>
  <c r="I983" i="30"/>
  <c r="H983" i="30"/>
  <c r="G983" i="30"/>
  <c r="F983" i="30"/>
  <c r="M982" i="30"/>
  <c r="L982" i="30"/>
  <c r="K982" i="30"/>
  <c r="J982" i="30"/>
  <c r="I982" i="30"/>
  <c r="H982" i="30"/>
  <c r="G982" i="30"/>
  <c r="F982" i="30"/>
  <c r="M981" i="30"/>
  <c r="L981" i="30"/>
  <c r="K981" i="30"/>
  <c r="J981" i="30"/>
  <c r="I981" i="30"/>
  <c r="H981" i="30"/>
  <c r="G981" i="30"/>
  <c r="F981" i="30"/>
  <c r="M980" i="30"/>
  <c r="L980" i="30"/>
  <c r="K980" i="30"/>
  <c r="J980" i="30"/>
  <c r="I980" i="30"/>
  <c r="H980" i="30"/>
  <c r="G980" i="30"/>
  <c r="F980" i="30"/>
  <c r="M979" i="30"/>
  <c r="L979" i="30"/>
  <c r="K979" i="30"/>
  <c r="J979" i="30"/>
  <c r="I979" i="30"/>
  <c r="H979" i="30"/>
  <c r="G979" i="30"/>
  <c r="F979" i="30"/>
  <c r="M978" i="30"/>
  <c r="L978" i="30"/>
  <c r="K978" i="30"/>
  <c r="J978" i="30"/>
  <c r="I978" i="30"/>
  <c r="H978" i="30"/>
  <c r="G978" i="30"/>
  <c r="F978" i="30"/>
  <c r="M977" i="30"/>
  <c r="L977" i="30"/>
  <c r="K977" i="30"/>
  <c r="J977" i="30"/>
  <c r="I977" i="30"/>
  <c r="H977" i="30"/>
  <c r="G977" i="30"/>
  <c r="F977" i="30"/>
  <c r="M976" i="30"/>
  <c r="L976" i="30"/>
  <c r="K976" i="30"/>
  <c r="J976" i="30"/>
  <c r="I976" i="30"/>
  <c r="H976" i="30"/>
  <c r="G976" i="30"/>
  <c r="F976" i="30"/>
  <c r="M975" i="30"/>
  <c r="L975" i="30"/>
  <c r="K975" i="30"/>
  <c r="J975" i="30"/>
  <c r="I975" i="30"/>
  <c r="H975" i="30"/>
  <c r="G975" i="30"/>
  <c r="F975" i="30"/>
  <c r="M974" i="30"/>
  <c r="L974" i="30"/>
  <c r="K974" i="30"/>
  <c r="J974" i="30"/>
  <c r="I974" i="30"/>
  <c r="H974" i="30"/>
  <c r="G974" i="30"/>
  <c r="F974" i="30"/>
  <c r="M973" i="30"/>
  <c r="L973" i="30"/>
  <c r="K973" i="30"/>
  <c r="J973" i="30"/>
  <c r="I973" i="30"/>
  <c r="H973" i="30"/>
  <c r="G973" i="30"/>
  <c r="F973" i="30"/>
  <c r="M972" i="30"/>
  <c r="L972" i="30"/>
  <c r="K972" i="30"/>
  <c r="J972" i="30"/>
  <c r="I972" i="30"/>
  <c r="H972" i="30"/>
  <c r="G972" i="30"/>
  <c r="F972" i="30"/>
  <c r="M971" i="30"/>
  <c r="L971" i="30"/>
  <c r="K971" i="30"/>
  <c r="J971" i="30"/>
  <c r="I971" i="30"/>
  <c r="H971" i="30"/>
  <c r="G971" i="30"/>
  <c r="F971" i="30"/>
  <c r="M970" i="30"/>
  <c r="L970" i="30"/>
  <c r="K970" i="30"/>
  <c r="J970" i="30"/>
  <c r="I970" i="30"/>
  <c r="H970" i="30"/>
  <c r="G970" i="30"/>
  <c r="F970" i="30"/>
  <c r="M969" i="30"/>
  <c r="L969" i="30"/>
  <c r="K969" i="30"/>
  <c r="J969" i="30"/>
  <c r="I969" i="30"/>
  <c r="H969" i="30"/>
  <c r="G969" i="30"/>
  <c r="F969" i="30"/>
  <c r="M968" i="30"/>
  <c r="L968" i="30"/>
  <c r="K968" i="30"/>
  <c r="J968" i="30"/>
  <c r="I968" i="30"/>
  <c r="H968" i="30"/>
  <c r="G968" i="30"/>
  <c r="F968" i="30"/>
  <c r="M967" i="30"/>
  <c r="L967" i="30"/>
  <c r="K967" i="30"/>
  <c r="J967" i="30"/>
  <c r="I967" i="30"/>
  <c r="H967" i="30"/>
  <c r="G967" i="30"/>
  <c r="F967" i="30"/>
  <c r="M966" i="30"/>
  <c r="L966" i="30"/>
  <c r="K966" i="30"/>
  <c r="J966" i="30"/>
  <c r="I966" i="30"/>
  <c r="H966" i="30"/>
  <c r="G966" i="30"/>
  <c r="F966" i="30"/>
  <c r="M965" i="30"/>
  <c r="L965" i="30"/>
  <c r="K965" i="30"/>
  <c r="J965" i="30"/>
  <c r="I965" i="30"/>
  <c r="H965" i="30"/>
  <c r="G965" i="30"/>
  <c r="F965" i="30"/>
  <c r="M964" i="30"/>
  <c r="L964" i="30"/>
  <c r="K964" i="30"/>
  <c r="J964" i="30"/>
  <c r="I964" i="30"/>
  <c r="H964" i="30"/>
  <c r="G964" i="30"/>
  <c r="F964" i="30"/>
  <c r="M963" i="30"/>
  <c r="L963" i="30"/>
  <c r="K963" i="30"/>
  <c r="J963" i="30"/>
  <c r="I963" i="30"/>
  <c r="H963" i="30"/>
  <c r="G963" i="30"/>
  <c r="F963" i="30"/>
  <c r="M962" i="30"/>
  <c r="L962" i="30"/>
  <c r="K962" i="30"/>
  <c r="J962" i="30"/>
  <c r="I962" i="30"/>
  <c r="H962" i="30"/>
  <c r="G962" i="30"/>
  <c r="F962" i="30"/>
  <c r="M961" i="30"/>
  <c r="L961" i="30"/>
  <c r="K961" i="30"/>
  <c r="J961" i="30"/>
  <c r="I961" i="30"/>
  <c r="H961" i="30"/>
  <c r="G961" i="30"/>
  <c r="F961" i="30"/>
  <c r="M960" i="30"/>
  <c r="L960" i="30"/>
  <c r="K960" i="30"/>
  <c r="J960" i="30"/>
  <c r="I960" i="30"/>
  <c r="H960" i="30"/>
  <c r="G960" i="30"/>
  <c r="F960" i="30"/>
  <c r="M959" i="30"/>
  <c r="L959" i="30"/>
  <c r="K959" i="30"/>
  <c r="J959" i="30"/>
  <c r="I959" i="30"/>
  <c r="H959" i="30"/>
  <c r="G959" i="30"/>
  <c r="F959" i="30"/>
  <c r="M958" i="30"/>
  <c r="L958" i="30"/>
  <c r="K958" i="30"/>
  <c r="J958" i="30"/>
  <c r="I958" i="30"/>
  <c r="H958" i="30"/>
  <c r="G958" i="30"/>
  <c r="F958" i="30"/>
  <c r="M957" i="30"/>
  <c r="L957" i="30"/>
  <c r="K957" i="30"/>
  <c r="J957" i="30"/>
  <c r="I957" i="30"/>
  <c r="H957" i="30"/>
  <c r="G957" i="30"/>
  <c r="F957" i="30"/>
  <c r="M956" i="30"/>
  <c r="L956" i="30"/>
  <c r="K956" i="30"/>
  <c r="J956" i="30"/>
  <c r="I956" i="30"/>
  <c r="H956" i="30"/>
  <c r="G956" i="30"/>
  <c r="F956" i="30"/>
  <c r="M955" i="30"/>
  <c r="L955" i="30"/>
  <c r="K955" i="30"/>
  <c r="J955" i="30"/>
  <c r="I955" i="30"/>
  <c r="H955" i="30"/>
  <c r="G955" i="30"/>
  <c r="F955" i="30"/>
  <c r="M954" i="30"/>
  <c r="L954" i="30"/>
  <c r="K954" i="30"/>
  <c r="J954" i="30"/>
  <c r="I954" i="30"/>
  <c r="H954" i="30"/>
  <c r="G954" i="30"/>
  <c r="F954" i="30"/>
  <c r="M953" i="30"/>
  <c r="L953" i="30"/>
  <c r="K953" i="30"/>
  <c r="J953" i="30"/>
  <c r="I953" i="30"/>
  <c r="H953" i="30"/>
  <c r="G953" i="30"/>
  <c r="F953" i="30"/>
  <c r="M952" i="30"/>
  <c r="L952" i="30"/>
  <c r="K952" i="30"/>
  <c r="J952" i="30"/>
  <c r="I952" i="30"/>
  <c r="H952" i="30"/>
  <c r="G952" i="30"/>
  <c r="F952" i="30"/>
  <c r="M951" i="30"/>
  <c r="L951" i="30"/>
  <c r="K951" i="30"/>
  <c r="J951" i="30"/>
  <c r="I951" i="30"/>
  <c r="H951" i="30"/>
  <c r="G951" i="30"/>
  <c r="F951" i="30"/>
  <c r="M950" i="30"/>
  <c r="L950" i="30"/>
  <c r="K950" i="30"/>
  <c r="J950" i="30"/>
  <c r="I950" i="30"/>
  <c r="H950" i="30"/>
  <c r="G950" i="30"/>
  <c r="F950" i="30"/>
  <c r="M949" i="30"/>
  <c r="L949" i="30"/>
  <c r="K949" i="30"/>
  <c r="J949" i="30"/>
  <c r="I949" i="30"/>
  <c r="H949" i="30"/>
  <c r="G949" i="30"/>
  <c r="F949" i="30"/>
  <c r="M948" i="30"/>
  <c r="L948" i="30"/>
  <c r="K948" i="30"/>
  <c r="J948" i="30"/>
  <c r="I948" i="30"/>
  <c r="H948" i="30"/>
  <c r="G948" i="30"/>
  <c r="F948" i="30"/>
  <c r="M947" i="30"/>
  <c r="L947" i="30"/>
  <c r="K947" i="30"/>
  <c r="J947" i="30"/>
  <c r="I947" i="30"/>
  <c r="H947" i="30"/>
  <c r="G947" i="30"/>
  <c r="F947" i="30"/>
  <c r="M946" i="30"/>
  <c r="L946" i="30"/>
  <c r="K946" i="30"/>
  <c r="J946" i="30"/>
  <c r="I946" i="30"/>
  <c r="H946" i="30"/>
  <c r="G946" i="30"/>
  <c r="F946" i="30"/>
  <c r="M945" i="30"/>
  <c r="L945" i="30"/>
  <c r="K945" i="30"/>
  <c r="J945" i="30"/>
  <c r="I945" i="30"/>
  <c r="H945" i="30"/>
  <c r="G945" i="30"/>
  <c r="F945" i="30"/>
  <c r="M944" i="30"/>
  <c r="L944" i="30"/>
  <c r="K944" i="30"/>
  <c r="J944" i="30"/>
  <c r="I944" i="30"/>
  <c r="H944" i="30"/>
  <c r="G944" i="30"/>
  <c r="F944" i="30"/>
  <c r="M943" i="30"/>
  <c r="L943" i="30"/>
  <c r="K943" i="30"/>
  <c r="J943" i="30"/>
  <c r="I943" i="30"/>
  <c r="H943" i="30"/>
  <c r="G943" i="30"/>
  <c r="F943" i="30"/>
  <c r="M942" i="30"/>
  <c r="L942" i="30"/>
  <c r="K942" i="30"/>
  <c r="J942" i="30"/>
  <c r="I942" i="30"/>
  <c r="H942" i="30"/>
  <c r="G942" i="30"/>
  <c r="F942" i="30"/>
  <c r="M941" i="30"/>
  <c r="L941" i="30"/>
  <c r="K941" i="30"/>
  <c r="J941" i="30"/>
  <c r="I941" i="30"/>
  <c r="H941" i="30"/>
  <c r="G941" i="30"/>
  <c r="F941" i="30"/>
  <c r="M940" i="30"/>
  <c r="L940" i="30"/>
  <c r="K940" i="30"/>
  <c r="J940" i="30"/>
  <c r="I940" i="30"/>
  <c r="H940" i="30"/>
  <c r="G940" i="30"/>
  <c r="F940" i="30"/>
  <c r="M939" i="30"/>
  <c r="L939" i="30"/>
  <c r="K939" i="30"/>
  <c r="J939" i="30"/>
  <c r="I939" i="30"/>
  <c r="H939" i="30"/>
  <c r="G939" i="30"/>
  <c r="F939" i="30"/>
  <c r="M938" i="30"/>
  <c r="L938" i="30"/>
  <c r="K938" i="30"/>
  <c r="J938" i="30"/>
  <c r="I938" i="30"/>
  <c r="H938" i="30"/>
  <c r="G938" i="30"/>
  <c r="F938" i="30"/>
  <c r="M937" i="30"/>
  <c r="L937" i="30"/>
  <c r="K937" i="30"/>
  <c r="J937" i="30"/>
  <c r="I937" i="30"/>
  <c r="H937" i="30"/>
  <c r="G937" i="30"/>
  <c r="F937" i="30"/>
  <c r="M936" i="30"/>
  <c r="L936" i="30"/>
  <c r="K936" i="30"/>
  <c r="J936" i="30"/>
  <c r="I936" i="30"/>
  <c r="H936" i="30"/>
  <c r="G936" i="30"/>
  <c r="F936" i="30"/>
  <c r="M935" i="30"/>
  <c r="L935" i="30"/>
  <c r="K935" i="30"/>
  <c r="J935" i="30"/>
  <c r="I935" i="30"/>
  <c r="H935" i="30"/>
  <c r="G935" i="30"/>
  <c r="F935" i="30"/>
  <c r="M934" i="30"/>
  <c r="L934" i="30"/>
  <c r="K934" i="30"/>
  <c r="J934" i="30"/>
  <c r="I934" i="30"/>
  <c r="H934" i="30"/>
  <c r="G934" i="30"/>
  <c r="F934" i="30"/>
  <c r="M933" i="30"/>
  <c r="L933" i="30"/>
  <c r="K933" i="30"/>
  <c r="J933" i="30"/>
  <c r="I933" i="30"/>
  <c r="H933" i="30"/>
  <c r="G933" i="30"/>
  <c r="F933" i="30"/>
  <c r="M932" i="30"/>
  <c r="L932" i="30"/>
  <c r="K932" i="30"/>
  <c r="J932" i="30"/>
  <c r="I932" i="30"/>
  <c r="H932" i="30"/>
  <c r="G932" i="30"/>
  <c r="F932" i="30"/>
  <c r="M931" i="30"/>
  <c r="L931" i="30"/>
  <c r="K931" i="30"/>
  <c r="J931" i="30"/>
  <c r="I931" i="30"/>
  <c r="H931" i="30"/>
  <c r="G931" i="30"/>
  <c r="F931" i="30"/>
  <c r="M930" i="30"/>
  <c r="L930" i="30"/>
  <c r="K930" i="30"/>
  <c r="J930" i="30"/>
  <c r="I930" i="30"/>
  <c r="H930" i="30"/>
  <c r="G930" i="30"/>
  <c r="F930" i="30"/>
  <c r="M929" i="30"/>
  <c r="L929" i="30"/>
  <c r="K929" i="30"/>
  <c r="J929" i="30"/>
  <c r="I929" i="30"/>
  <c r="H929" i="30"/>
  <c r="G929" i="30"/>
  <c r="F929" i="30"/>
  <c r="M928" i="30"/>
  <c r="L928" i="30"/>
  <c r="K928" i="30"/>
  <c r="J928" i="30"/>
  <c r="I928" i="30"/>
  <c r="H928" i="30"/>
  <c r="G928" i="30"/>
  <c r="F928" i="30"/>
  <c r="M927" i="30"/>
  <c r="L927" i="30"/>
  <c r="K927" i="30"/>
  <c r="J927" i="30"/>
  <c r="I927" i="30"/>
  <c r="H927" i="30"/>
  <c r="G927" i="30"/>
  <c r="F927" i="30"/>
  <c r="M926" i="30"/>
  <c r="L926" i="30"/>
  <c r="K926" i="30"/>
  <c r="J926" i="30"/>
  <c r="I926" i="30"/>
  <c r="H926" i="30"/>
  <c r="G926" i="30"/>
  <c r="F926" i="30"/>
  <c r="M925" i="30"/>
  <c r="L925" i="30"/>
  <c r="K925" i="30"/>
  <c r="J925" i="30"/>
  <c r="I925" i="30"/>
  <c r="H925" i="30"/>
  <c r="G925" i="30"/>
  <c r="F925" i="30"/>
  <c r="M924" i="30"/>
  <c r="L924" i="30"/>
  <c r="K924" i="30"/>
  <c r="J924" i="30"/>
  <c r="I924" i="30"/>
  <c r="H924" i="30"/>
  <c r="G924" i="30"/>
  <c r="F924" i="30"/>
  <c r="M923" i="30"/>
  <c r="L923" i="30"/>
  <c r="K923" i="30"/>
  <c r="J923" i="30"/>
  <c r="I923" i="30"/>
  <c r="H923" i="30"/>
  <c r="G923" i="30"/>
  <c r="F923" i="30"/>
  <c r="M922" i="30"/>
  <c r="L922" i="30"/>
  <c r="K922" i="30"/>
  <c r="J922" i="30"/>
  <c r="I922" i="30"/>
  <c r="H922" i="30"/>
  <c r="G922" i="30"/>
  <c r="F922" i="30"/>
  <c r="M921" i="30"/>
  <c r="L921" i="30"/>
  <c r="K921" i="30"/>
  <c r="J921" i="30"/>
  <c r="I921" i="30"/>
  <c r="H921" i="30"/>
  <c r="G921" i="30"/>
  <c r="F921" i="30"/>
  <c r="M920" i="30"/>
  <c r="L920" i="30"/>
  <c r="K920" i="30"/>
  <c r="J920" i="30"/>
  <c r="I920" i="30"/>
  <c r="H920" i="30"/>
  <c r="G920" i="30"/>
  <c r="F920" i="30"/>
  <c r="M919" i="30"/>
  <c r="L919" i="30"/>
  <c r="K919" i="30"/>
  <c r="J919" i="30"/>
  <c r="I919" i="30"/>
  <c r="H919" i="30"/>
  <c r="G919" i="30"/>
  <c r="F919" i="30"/>
  <c r="M918" i="30"/>
  <c r="L918" i="30"/>
  <c r="K918" i="30"/>
  <c r="J918" i="30"/>
  <c r="I918" i="30"/>
  <c r="H918" i="30"/>
  <c r="G918" i="30"/>
  <c r="F918" i="30"/>
  <c r="M917" i="30"/>
  <c r="L917" i="30"/>
  <c r="K917" i="30"/>
  <c r="J917" i="30"/>
  <c r="I917" i="30"/>
  <c r="H917" i="30"/>
  <c r="G917" i="30"/>
  <c r="F917" i="30"/>
  <c r="M916" i="30"/>
  <c r="L916" i="30"/>
  <c r="K916" i="30"/>
  <c r="J916" i="30"/>
  <c r="I916" i="30"/>
  <c r="H916" i="30"/>
  <c r="G916" i="30"/>
  <c r="F916" i="30"/>
  <c r="M915" i="30"/>
  <c r="L915" i="30"/>
  <c r="K915" i="30"/>
  <c r="J915" i="30"/>
  <c r="I915" i="30"/>
  <c r="H915" i="30"/>
  <c r="G915" i="30"/>
  <c r="F915" i="30"/>
  <c r="M914" i="30"/>
  <c r="L914" i="30"/>
  <c r="K914" i="30"/>
  <c r="J914" i="30"/>
  <c r="I914" i="30"/>
  <c r="H914" i="30"/>
  <c r="G914" i="30"/>
  <c r="F914" i="30"/>
  <c r="M913" i="30"/>
  <c r="L913" i="30"/>
  <c r="K913" i="30"/>
  <c r="J913" i="30"/>
  <c r="I913" i="30"/>
  <c r="H913" i="30"/>
  <c r="G913" i="30"/>
  <c r="F913" i="30"/>
  <c r="M912" i="30"/>
  <c r="L912" i="30"/>
  <c r="K912" i="30"/>
  <c r="J912" i="30"/>
  <c r="I912" i="30"/>
  <c r="H912" i="30"/>
  <c r="G912" i="30"/>
  <c r="F912" i="30"/>
  <c r="M911" i="30"/>
  <c r="L911" i="30"/>
  <c r="K911" i="30"/>
  <c r="J911" i="30"/>
  <c r="I911" i="30"/>
  <c r="H911" i="30"/>
  <c r="G911" i="30"/>
  <c r="F911" i="30"/>
  <c r="M910" i="30"/>
  <c r="L910" i="30"/>
  <c r="K910" i="30"/>
  <c r="J910" i="30"/>
  <c r="I910" i="30"/>
  <c r="H910" i="30"/>
  <c r="G910" i="30"/>
  <c r="F910" i="30"/>
  <c r="M909" i="30"/>
  <c r="L909" i="30"/>
  <c r="K909" i="30"/>
  <c r="J909" i="30"/>
  <c r="I909" i="30"/>
  <c r="H909" i="30"/>
  <c r="G909" i="30"/>
  <c r="F909" i="30"/>
  <c r="M908" i="30"/>
  <c r="L908" i="30"/>
  <c r="K908" i="30"/>
  <c r="J908" i="30"/>
  <c r="I908" i="30"/>
  <c r="H908" i="30"/>
  <c r="G908" i="30"/>
  <c r="F908" i="30"/>
  <c r="M907" i="30"/>
  <c r="L907" i="30"/>
  <c r="K907" i="30"/>
  <c r="J907" i="30"/>
  <c r="I907" i="30"/>
  <c r="H907" i="30"/>
  <c r="G907" i="30"/>
  <c r="F907" i="30"/>
  <c r="M906" i="30"/>
  <c r="L906" i="30"/>
  <c r="K906" i="30"/>
  <c r="J906" i="30"/>
  <c r="I906" i="30"/>
  <c r="H906" i="30"/>
  <c r="G906" i="30"/>
  <c r="F906" i="30"/>
  <c r="M905" i="30"/>
  <c r="L905" i="30"/>
  <c r="K905" i="30"/>
  <c r="J905" i="30"/>
  <c r="I905" i="30"/>
  <c r="H905" i="30"/>
  <c r="G905" i="30"/>
  <c r="F905" i="30"/>
  <c r="M904" i="30"/>
  <c r="L904" i="30"/>
  <c r="K904" i="30"/>
  <c r="J904" i="30"/>
  <c r="I904" i="30"/>
  <c r="H904" i="30"/>
  <c r="G904" i="30"/>
  <c r="F904" i="30"/>
  <c r="M903" i="30"/>
  <c r="L903" i="30"/>
  <c r="K903" i="30"/>
  <c r="J903" i="30"/>
  <c r="I903" i="30"/>
  <c r="H903" i="30"/>
  <c r="G903" i="30"/>
  <c r="F903" i="30"/>
  <c r="M902" i="30"/>
  <c r="L902" i="30"/>
  <c r="K902" i="30"/>
  <c r="J902" i="30"/>
  <c r="I902" i="30"/>
  <c r="H902" i="30"/>
  <c r="G902" i="30"/>
  <c r="F902" i="30"/>
  <c r="M901" i="30"/>
  <c r="L901" i="30"/>
  <c r="K901" i="30"/>
  <c r="J901" i="30"/>
  <c r="I901" i="30"/>
  <c r="H901" i="30"/>
  <c r="G901" i="30"/>
  <c r="F901" i="30"/>
  <c r="M900" i="30"/>
  <c r="L900" i="30"/>
  <c r="K900" i="30"/>
  <c r="J900" i="30"/>
  <c r="I900" i="30"/>
  <c r="H900" i="30"/>
  <c r="G900" i="30"/>
  <c r="F900" i="30"/>
  <c r="M899" i="30"/>
  <c r="L899" i="30"/>
  <c r="K899" i="30"/>
  <c r="J899" i="30"/>
  <c r="I899" i="30"/>
  <c r="H899" i="30"/>
  <c r="G899" i="30"/>
  <c r="F899" i="30"/>
  <c r="M898" i="30"/>
  <c r="L898" i="30"/>
  <c r="K898" i="30"/>
  <c r="J898" i="30"/>
  <c r="I898" i="30"/>
  <c r="H898" i="30"/>
  <c r="G898" i="30"/>
  <c r="F898" i="30"/>
  <c r="M897" i="30"/>
  <c r="L897" i="30"/>
  <c r="K897" i="30"/>
  <c r="J897" i="30"/>
  <c r="I897" i="30"/>
  <c r="H897" i="30"/>
  <c r="G897" i="30"/>
  <c r="F897" i="30"/>
  <c r="M896" i="30"/>
  <c r="L896" i="30"/>
  <c r="K896" i="30"/>
  <c r="J896" i="30"/>
  <c r="I896" i="30"/>
  <c r="H896" i="30"/>
  <c r="G896" i="30"/>
  <c r="F896" i="30"/>
  <c r="M895" i="30"/>
  <c r="L895" i="30"/>
  <c r="K895" i="30"/>
  <c r="J895" i="30"/>
  <c r="I895" i="30"/>
  <c r="H895" i="30"/>
  <c r="G895" i="30"/>
  <c r="F895" i="30"/>
  <c r="M894" i="30"/>
  <c r="L894" i="30"/>
  <c r="K894" i="30"/>
  <c r="J894" i="30"/>
  <c r="I894" i="30"/>
  <c r="H894" i="30"/>
  <c r="G894" i="30"/>
  <c r="F894" i="30"/>
  <c r="M893" i="30"/>
  <c r="L893" i="30"/>
  <c r="K893" i="30"/>
  <c r="J893" i="30"/>
  <c r="I893" i="30"/>
  <c r="H893" i="30"/>
  <c r="G893" i="30"/>
  <c r="F893" i="30"/>
  <c r="M892" i="30"/>
  <c r="L892" i="30"/>
  <c r="K892" i="30"/>
  <c r="J892" i="30"/>
  <c r="I892" i="30"/>
  <c r="H892" i="30"/>
  <c r="G892" i="30"/>
  <c r="F892" i="30"/>
  <c r="M891" i="30"/>
  <c r="L891" i="30"/>
  <c r="K891" i="30"/>
  <c r="J891" i="30"/>
  <c r="I891" i="30"/>
  <c r="H891" i="30"/>
  <c r="G891" i="30"/>
  <c r="F891" i="30"/>
  <c r="M890" i="30"/>
  <c r="L890" i="30"/>
  <c r="K890" i="30"/>
  <c r="J890" i="30"/>
  <c r="I890" i="30"/>
  <c r="H890" i="30"/>
  <c r="G890" i="30"/>
  <c r="F890" i="30"/>
  <c r="M889" i="30"/>
  <c r="L889" i="30"/>
  <c r="K889" i="30"/>
  <c r="J889" i="30"/>
  <c r="I889" i="30"/>
  <c r="H889" i="30"/>
  <c r="G889" i="30"/>
  <c r="F889" i="30"/>
  <c r="M888" i="30"/>
  <c r="L888" i="30"/>
  <c r="K888" i="30"/>
  <c r="J888" i="30"/>
  <c r="I888" i="30"/>
  <c r="H888" i="30"/>
  <c r="G888" i="30"/>
  <c r="F888" i="30"/>
  <c r="M887" i="30"/>
  <c r="L887" i="30"/>
  <c r="K887" i="30"/>
  <c r="J887" i="30"/>
  <c r="I887" i="30"/>
  <c r="H887" i="30"/>
  <c r="G887" i="30"/>
  <c r="F887" i="30"/>
  <c r="M886" i="30"/>
  <c r="L886" i="30"/>
  <c r="K886" i="30"/>
  <c r="J886" i="30"/>
  <c r="I886" i="30"/>
  <c r="H886" i="30"/>
  <c r="G886" i="30"/>
  <c r="F886" i="30"/>
  <c r="M885" i="30"/>
  <c r="L885" i="30"/>
  <c r="K885" i="30"/>
  <c r="J885" i="30"/>
  <c r="I885" i="30"/>
  <c r="H885" i="30"/>
  <c r="G885" i="30"/>
  <c r="F885" i="30"/>
  <c r="M884" i="30"/>
  <c r="L884" i="30"/>
  <c r="K884" i="30"/>
  <c r="J884" i="30"/>
  <c r="I884" i="30"/>
  <c r="H884" i="30"/>
  <c r="G884" i="30"/>
  <c r="F884" i="30"/>
  <c r="M883" i="30"/>
  <c r="L883" i="30"/>
  <c r="K883" i="30"/>
  <c r="J883" i="30"/>
  <c r="I883" i="30"/>
  <c r="H883" i="30"/>
  <c r="G883" i="30"/>
  <c r="F883" i="30"/>
  <c r="M882" i="30"/>
  <c r="L882" i="30"/>
  <c r="K882" i="30"/>
  <c r="J882" i="30"/>
  <c r="I882" i="30"/>
  <c r="H882" i="30"/>
  <c r="G882" i="30"/>
  <c r="F882" i="30"/>
  <c r="M881" i="30"/>
  <c r="L881" i="30"/>
  <c r="K881" i="30"/>
  <c r="J881" i="30"/>
  <c r="I881" i="30"/>
  <c r="H881" i="30"/>
  <c r="G881" i="30"/>
  <c r="F881" i="30"/>
  <c r="M880" i="30"/>
  <c r="L880" i="30"/>
  <c r="K880" i="30"/>
  <c r="J880" i="30"/>
  <c r="I880" i="30"/>
  <c r="H880" i="30"/>
  <c r="G880" i="30"/>
  <c r="F880" i="30"/>
  <c r="M879" i="30"/>
  <c r="L879" i="30"/>
  <c r="K879" i="30"/>
  <c r="J879" i="30"/>
  <c r="I879" i="30"/>
  <c r="H879" i="30"/>
  <c r="G879" i="30"/>
  <c r="F879" i="30"/>
  <c r="M878" i="30"/>
  <c r="L878" i="30"/>
  <c r="K878" i="30"/>
  <c r="J878" i="30"/>
  <c r="I878" i="30"/>
  <c r="H878" i="30"/>
  <c r="G878" i="30"/>
  <c r="F878" i="30"/>
  <c r="M877" i="30"/>
  <c r="L877" i="30"/>
  <c r="K877" i="30"/>
  <c r="J877" i="30"/>
  <c r="I877" i="30"/>
  <c r="H877" i="30"/>
  <c r="G877" i="30"/>
  <c r="F877" i="30"/>
  <c r="M876" i="30"/>
  <c r="L876" i="30"/>
  <c r="K876" i="30"/>
  <c r="J876" i="30"/>
  <c r="I876" i="30"/>
  <c r="H876" i="30"/>
  <c r="G876" i="30"/>
  <c r="F876" i="30"/>
  <c r="M875" i="30"/>
  <c r="L875" i="30"/>
  <c r="K875" i="30"/>
  <c r="J875" i="30"/>
  <c r="I875" i="30"/>
  <c r="H875" i="30"/>
  <c r="G875" i="30"/>
  <c r="F875" i="30"/>
  <c r="M874" i="30"/>
  <c r="L874" i="30"/>
  <c r="K874" i="30"/>
  <c r="J874" i="30"/>
  <c r="I874" i="30"/>
  <c r="H874" i="30"/>
  <c r="G874" i="30"/>
  <c r="F874" i="30"/>
  <c r="M873" i="30"/>
  <c r="L873" i="30"/>
  <c r="K873" i="30"/>
  <c r="J873" i="30"/>
  <c r="I873" i="30"/>
  <c r="H873" i="30"/>
  <c r="G873" i="30"/>
  <c r="F873" i="30"/>
  <c r="M872" i="30"/>
  <c r="L872" i="30"/>
  <c r="K872" i="30"/>
  <c r="J872" i="30"/>
  <c r="I872" i="30"/>
  <c r="H872" i="30"/>
  <c r="G872" i="30"/>
  <c r="F872" i="30"/>
  <c r="M871" i="30"/>
  <c r="L871" i="30"/>
  <c r="K871" i="30"/>
  <c r="J871" i="30"/>
  <c r="I871" i="30"/>
  <c r="H871" i="30"/>
  <c r="G871" i="30"/>
  <c r="F871" i="30"/>
  <c r="M870" i="30"/>
  <c r="L870" i="30"/>
  <c r="K870" i="30"/>
  <c r="J870" i="30"/>
  <c r="I870" i="30"/>
  <c r="H870" i="30"/>
  <c r="G870" i="30"/>
  <c r="F870" i="30"/>
  <c r="M869" i="30"/>
  <c r="L869" i="30"/>
  <c r="K869" i="30"/>
  <c r="J869" i="30"/>
  <c r="I869" i="30"/>
  <c r="H869" i="30"/>
  <c r="G869" i="30"/>
  <c r="F869" i="30"/>
  <c r="M868" i="30"/>
  <c r="L868" i="30"/>
  <c r="K868" i="30"/>
  <c r="J868" i="30"/>
  <c r="I868" i="30"/>
  <c r="H868" i="30"/>
  <c r="G868" i="30"/>
  <c r="F868" i="30"/>
  <c r="M867" i="30"/>
  <c r="L867" i="30"/>
  <c r="K867" i="30"/>
  <c r="J867" i="30"/>
  <c r="I867" i="30"/>
  <c r="H867" i="30"/>
  <c r="G867" i="30"/>
  <c r="F867" i="30"/>
  <c r="M866" i="30"/>
  <c r="L866" i="30"/>
  <c r="K866" i="30"/>
  <c r="J866" i="30"/>
  <c r="I866" i="30"/>
  <c r="H866" i="30"/>
  <c r="G866" i="30"/>
  <c r="F866" i="30"/>
  <c r="M865" i="30"/>
  <c r="L865" i="30"/>
  <c r="K865" i="30"/>
  <c r="J865" i="30"/>
  <c r="I865" i="30"/>
  <c r="H865" i="30"/>
  <c r="G865" i="30"/>
  <c r="F865" i="30"/>
  <c r="M864" i="30"/>
  <c r="L864" i="30"/>
  <c r="K864" i="30"/>
  <c r="J864" i="30"/>
  <c r="I864" i="30"/>
  <c r="H864" i="30"/>
  <c r="G864" i="30"/>
  <c r="F864" i="30"/>
  <c r="M863" i="30"/>
  <c r="L863" i="30"/>
  <c r="K863" i="30"/>
  <c r="J863" i="30"/>
  <c r="I863" i="30"/>
  <c r="H863" i="30"/>
  <c r="G863" i="30"/>
  <c r="F863" i="30"/>
  <c r="M862" i="30"/>
  <c r="L862" i="30"/>
  <c r="K862" i="30"/>
  <c r="J862" i="30"/>
  <c r="I862" i="30"/>
  <c r="H862" i="30"/>
  <c r="G862" i="30"/>
  <c r="F862" i="30"/>
  <c r="M861" i="30"/>
  <c r="L861" i="30"/>
  <c r="K861" i="30"/>
  <c r="J861" i="30"/>
  <c r="I861" i="30"/>
  <c r="H861" i="30"/>
  <c r="G861" i="30"/>
  <c r="F861" i="30"/>
  <c r="M860" i="30"/>
  <c r="L860" i="30"/>
  <c r="K860" i="30"/>
  <c r="J860" i="30"/>
  <c r="I860" i="30"/>
  <c r="H860" i="30"/>
  <c r="G860" i="30"/>
  <c r="F860" i="30"/>
  <c r="M859" i="30"/>
  <c r="L859" i="30"/>
  <c r="K859" i="30"/>
  <c r="J859" i="30"/>
  <c r="I859" i="30"/>
  <c r="H859" i="30"/>
  <c r="G859" i="30"/>
  <c r="F859" i="30"/>
  <c r="M858" i="30"/>
  <c r="L858" i="30"/>
  <c r="K858" i="30"/>
  <c r="J858" i="30"/>
  <c r="I858" i="30"/>
  <c r="H858" i="30"/>
  <c r="G858" i="30"/>
  <c r="F858" i="30"/>
  <c r="M857" i="30"/>
  <c r="L857" i="30"/>
  <c r="K857" i="30"/>
  <c r="J857" i="30"/>
  <c r="I857" i="30"/>
  <c r="H857" i="30"/>
  <c r="G857" i="30"/>
  <c r="F857" i="30"/>
  <c r="M856" i="30"/>
  <c r="L856" i="30"/>
  <c r="K856" i="30"/>
  <c r="J856" i="30"/>
  <c r="I856" i="30"/>
  <c r="H856" i="30"/>
  <c r="G856" i="30"/>
  <c r="F856" i="30"/>
  <c r="M855" i="30"/>
  <c r="L855" i="30"/>
  <c r="K855" i="30"/>
  <c r="J855" i="30"/>
  <c r="I855" i="30"/>
  <c r="H855" i="30"/>
  <c r="G855" i="30"/>
  <c r="F855" i="30"/>
  <c r="M854" i="30"/>
  <c r="L854" i="30"/>
  <c r="K854" i="30"/>
  <c r="J854" i="30"/>
  <c r="I854" i="30"/>
  <c r="H854" i="30"/>
  <c r="G854" i="30"/>
  <c r="F854" i="30"/>
  <c r="M853" i="30"/>
  <c r="L853" i="30"/>
  <c r="K853" i="30"/>
  <c r="J853" i="30"/>
  <c r="I853" i="30"/>
  <c r="H853" i="30"/>
  <c r="G853" i="30"/>
  <c r="F853" i="30"/>
  <c r="M852" i="30"/>
  <c r="L852" i="30"/>
  <c r="K852" i="30"/>
  <c r="J852" i="30"/>
  <c r="I852" i="30"/>
  <c r="H852" i="30"/>
  <c r="G852" i="30"/>
  <c r="F852" i="30"/>
  <c r="M851" i="30"/>
  <c r="L851" i="30"/>
  <c r="K851" i="30"/>
  <c r="J851" i="30"/>
  <c r="I851" i="30"/>
  <c r="H851" i="30"/>
  <c r="G851" i="30"/>
  <c r="F851" i="30"/>
  <c r="M850" i="30"/>
  <c r="L850" i="30"/>
  <c r="K850" i="30"/>
  <c r="J850" i="30"/>
  <c r="I850" i="30"/>
  <c r="H850" i="30"/>
  <c r="G850" i="30"/>
  <c r="F850" i="30"/>
  <c r="M849" i="30"/>
  <c r="L849" i="30"/>
  <c r="K849" i="30"/>
  <c r="J849" i="30"/>
  <c r="I849" i="30"/>
  <c r="H849" i="30"/>
  <c r="G849" i="30"/>
  <c r="F849" i="30"/>
  <c r="M848" i="30"/>
  <c r="L848" i="30"/>
  <c r="K848" i="30"/>
  <c r="J848" i="30"/>
  <c r="I848" i="30"/>
  <c r="H848" i="30"/>
  <c r="G848" i="30"/>
  <c r="F848" i="30"/>
  <c r="M847" i="30"/>
  <c r="L847" i="30"/>
  <c r="K847" i="30"/>
  <c r="J847" i="30"/>
  <c r="I847" i="30"/>
  <c r="H847" i="30"/>
  <c r="G847" i="30"/>
  <c r="F847" i="30"/>
  <c r="M846" i="30"/>
  <c r="L846" i="30"/>
  <c r="K846" i="30"/>
  <c r="J846" i="30"/>
  <c r="I846" i="30"/>
  <c r="H846" i="30"/>
  <c r="G846" i="30"/>
  <c r="F846" i="30"/>
  <c r="M845" i="30"/>
  <c r="L845" i="30"/>
  <c r="K845" i="30"/>
  <c r="J845" i="30"/>
  <c r="I845" i="30"/>
  <c r="H845" i="30"/>
  <c r="G845" i="30"/>
  <c r="F845" i="30"/>
  <c r="M844" i="30"/>
  <c r="L844" i="30"/>
  <c r="K844" i="30"/>
  <c r="J844" i="30"/>
  <c r="I844" i="30"/>
  <c r="H844" i="30"/>
  <c r="G844" i="30"/>
  <c r="F844" i="30"/>
  <c r="M843" i="30"/>
  <c r="L843" i="30"/>
  <c r="K843" i="30"/>
  <c r="J843" i="30"/>
  <c r="I843" i="30"/>
  <c r="H843" i="30"/>
  <c r="G843" i="30"/>
  <c r="F843" i="30"/>
  <c r="M842" i="30"/>
  <c r="L842" i="30"/>
  <c r="K842" i="30"/>
  <c r="J842" i="30"/>
  <c r="I842" i="30"/>
  <c r="H842" i="30"/>
  <c r="G842" i="30"/>
  <c r="F842" i="30"/>
  <c r="M841" i="30"/>
  <c r="L841" i="30"/>
  <c r="K841" i="30"/>
  <c r="J841" i="30"/>
  <c r="I841" i="30"/>
  <c r="H841" i="30"/>
  <c r="G841" i="30"/>
  <c r="F841" i="30"/>
  <c r="M840" i="30"/>
  <c r="L840" i="30"/>
  <c r="K840" i="30"/>
  <c r="J840" i="30"/>
  <c r="I840" i="30"/>
  <c r="H840" i="30"/>
  <c r="G840" i="30"/>
  <c r="F840" i="30"/>
  <c r="M839" i="30"/>
  <c r="L839" i="30"/>
  <c r="K839" i="30"/>
  <c r="J839" i="30"/>
  <c r="I839" i="30"/>
  <c r="H839" i="30"/>
  <c r="G839" i="30"/>
  <c r="F839" i="30"/>
  <c r="M838" i="30"/>
  <c r="L838" i="30"/>
  <c r="K838" i="30"/>
  <c r="J838" i="30"/>
  <c r="I838" i="30"/>
  <c r="H838" i="30"/>
  <c r="G838" i="30"/>
  <c r="F838" i="30"/>
  <c r="M837" i="30"/>
  <c r="L837" i="30"/>
  <c r="K837" i="30"/>
  <c r="J837" i="30"/>
  <c r="I837" i="30"/>
  <c r="H837" i="30"/>
  <c r="G837" i="30"/>
  <c r="F837" i="30"/>
  <c r="M836" i="30"/>
  <c r="L836" i="30"/>
  <c r="K836" i="30"/>
  <c r="J836" i="30"/>
  <c r="I836" i="30"/>
  <c r="H836" i="30"/>
  <c r="G836" i="30"/>
  <c r="F836" i="30"/>
  <c r="M835" i="30"/>
  <c r="L835" i="30"/>
  <c r="K835" i="30"/>
  <c r="J835" i="30"/>
  <c r="I835" i="30"/>
  <c r="H835" i="30"/>
  <c r="G835" i="30"/>
  <c r="F835" i="30"/>
  <c r="M834" i="30"/>
  <c r="L834" i="30"/>
  <c r="K834" i="30"/>
  <c r="J834" i="30"/>
  <c r="I834" i="30"/>
  <c r="H834" i="30"/>
  <c r="G834" i="30"/>
  <c r="F834" i="30"/>
  <c r="M833" i="30"/>
  <c r="L833" i="30"/>
  <c r="K833" i="30"/>
  <c r="J833" i="30"/>
  <c r="I833" i="30"/>
  <c r="H833" i="30"/>
  <c r="G833" i="30"/>
  <c r="F833" i="30"/>
  <c r="M832" i="30"/>
  <c r="L832" i="30"/>
  <c r="K832" i="30"/>
  <c r="J832" i="30"/>
  <c r="I832" i="30"/>
  <c r="H832" i="30"/>
  <c r="G832" i="30"/>
  <c r="F832" i="30"/>
  <c r="M831" i="30"/>
  <c r="L831" i="30"/>
  <c r="K831" i="30"/>
  <c r="J831" i="30"/>
  <c r="I831" i="30"/>
  <c r="H831" i="30"/>
  <c r="G831" i="30"/>
  <c r="F831" i="30"/>
  <c r="M830" i="30"/>
  <c r="L830" i="30"/>
  <c r="K830" i="30"/>
  <c r="J830" i="30"/>
  <c r="I830" i="30"/>
  <c r="H830" i="30"/>
  <c r="G830" i="30"/>
  <c r="F830" i="30"/>
  <c r="M829" i="30"/>
  <c r="L829" i="30"/>
  <c r="K829" i="30"/>
  <c r="J829" i="30"/>
  <c r="I829" i="30"/>
  <c r="H829" i="30"/>
  <c r="G829" i="30"/>
  <c r="F829" i="30"/>
  <c r="M828" i="30"/>
  <c r="L828" i="30"/>
  <c r="K828" i="30"/>
  <c r="J828" i="30"/>
  <c r="I828" i="30"/>
  <c r="H828" i="30"/>
  <c r="G828" i="30"/>
  <c r="F828" i="30"/>
  <c r="M827" i="30"/>
  <c r="L827" i="30"/>
  <c r="K827" i="30"/>
  <c r="J827" i="30"/>
  <c r="I827" i="30"/>
  <c r="H827" i="30"/>
  <c r="G827" i="30"/>
  <c r="F827" i="30"/>
  <c r="M826" i="30"/>
  <c r="L826" i="30"/>
  <c r="K826" i="30"/>
  <c r="J826" i="30"/>
  <c r="I826" i="30"/>
  <c r="H826" i="30"/>
  <c r="G826" i="30"/>
  <c r="F826" i="30"/>
  <c r="M825" i="30"/>
  <c r="L825" i="30"/>
  <c r="K825" i="30"/>
  <c r="J825" i="30"/>
  <c r="I825" i="30"/>
  <c r="H825" i="30"/>
  <c r="G825" i="30"/>
  <c r="F825" i="30"/>
  <c r="M824" i="30"/>
  <c r="L824" i="30"/>
  <c r="K824" i="30"/>
  <c r="J824" i="30"/>
  <c r="I824" i="30"/>
  <c r="H824" i="30"/>
  <c r="G824" i="30"/>
  <c r="F824" i="30"/>
  <c r="M823" i="30"/>
  <c r="L823" i="30"/>
  <c r="K823" i="30"/>
  <c r="J823" i="30"/>
  <c r="I823" i="30"/>
  <c r="H823" i="30"/>
  <c r="G823" i="30"/>
  <c r="F823" i="30"/>
  <c r="M822" i="30"/>
  <c r="L822" i="30"/>
  <c r="K822" i="30"/>
  <c r="J822" i="30"/>
  <c r="I822" i="30"/>
  <c r="H822" i="30"/>
  <c r="G822" i="30"/>
  <c r="F822" i="30"/>
  <c r="M821" i="30"/>
  <c r="L821" i="30"/>
  <c r="K821" i="30"/>
  <c r="J821" i="30"/>
  <c r="I821" i="30"/>
  <c r="H821" i="30"/>
  <c r="G821" i="30"/>
  <c r="F821" i="30"/>
  <c r="M820" i="30"/>
  <c r="L820" i="30"/>
  <c r="K820" i="30"/>
  <c r="J820" i="30"/>
  <c r="I820" i="30"/>
  <c r="H820" i="30"/>
  <c r="G820" i="30"/>
  <c r="F820" i="30"/>
  <c r="M819" i="30"/>
  <c r="L819" i="30"/>
  <c r="K819" i="30"/>
  <c r="J819" i="30"/>
  <c r="I819" i="30"/>
  <c r="H819" i="30"/>
  <c r="G819" i="30"/>
  <c r="F819" i="30"/>
  <c r="M818" i="30"/>
  <c r="L818" i="30"/>
  <c r="K818" i="30"/>
  <c r="J818" i="30"/>
  <c r="I818" i="30"/>
  <c r="H818" i="30"/>
  <c r="G818" i="30"/>
  <c r="F818" i="30"/>
  <c r="M817" i="30"/>
  <c r="L817" i="30"/>
  <c r="K817" i="30"/>
  <c r="J817" i="30"/>
  <c r="I817" i="30"/>
  <c r="H817" i="30"/>
  <c r="G817" i="30"/>
  <c r="F817" i="30"/>
  <c r="M816" i="30"/>
  <c r="L816" i="30"/>
  <c r="K816" i="30"/>
  <c r="J816" i="30"/>
  <c r="I816" i="30"/>
  <c r="H816" i="30"/>
  <c r="G816" i="30"/>
  <c r="F816" i="30"/>
  <c r="M815" i="30"/>
  <c r="L815" i="30"/>
  <c r="K815" i="30"/>
  <c r="J815" i="30"/>
  <c r="I815" i="30"/>
  <c r="H815" i="30"/>
  <c r="G815" i="30"/>
  <c r="F815" i="30"/>
  <c r="M814" i="30"/>
  <c r="L814" i="30"/>
  <c r="K814" i="30"/>
  <c r="J814" i="30"/>
  <c r="I814" i="30"/>
  <c r="H814" i="30"/>
  <c r="G814" i="30"/>
  <c r="F814" i="30"/>
  <c r="M813" i="30"/>
  <c r="L813" i="30"/>
  <c r="K813" i="30"/>
  <c r="J813" i="30"/>
  <c r="I813" i="30"/>
  <c r="H813" i="30"/>
  <c r="G813" i="30"/>
  <c r="F813" i="30"/>
  <c r="M812" i="30"/>
  <c r="L812" i="30"/>
  <c r="K812" i="30"/>
  <c r="J812" i="30"/>
  <c r="I812" i="30"/>
  <c r="H812" i="30"/>
  <c r="G812" i="30"/>
  <c r="F812" i="30"/>
  <c r="M811" i="30"/>
  <c r="L811" i="30"/>
  <c r="K811" i="30"/>
  <c r="J811" i="30"/>
  <c r="I811" i="30"/>
  <c r="H811" i="30"/>
  <c r="G811" i="30"/>
  <c r="F811" i="30"/>
  <c r="M810" i="30"/>
  <c r="L810" i="30"/>
  <c r="K810" i="30"/>
  <c r="J810" i="30"/>
  <c r="I810" i="30"/>
  <c r="H810" i="30"/>
  <c r="G810" i="30"/>
  <c r="F810" i="30"/>
  <c r="M809" i="30"/>
  <c r="L809" i="30"/>
  <c r="K809" i="30"/>
  <c r="J809" i="30"/>
  <c r="I809" i="30"/>
  <c r="H809" i="30"/>
  <c r="G809" i="30"/>
  <c r="F809" i="30"/>
  <c r="M808" i="30"/>
  <c r="L808" i="30"/>
  <c r="K808" i="30"/>
  <c r="J808" i="30"/>
  <c r="I808" i="30"/>
  <c r="H808" i="30"/>
  <c r="G808" i="30"/>
  <c r="F808" i="30"/>
  <c r="M807" i="30"/>
  <c r="L807" i="30"/>
  <c r="K807" i="30"/>
  <c r="J807" i="30"/>
  <c r="I807" i="30"/>
  <c r="H807" i="30"/>
  <c r="G807" i="30"/>
  <c r="F807" i="30"/>
  <c r="M806" i="30"/>
  <c r="L806" i="30"/>
  <c r="K806" i="30"/>
  <c r="J806" i="30"/>
  <c r="I806" i="30"/>
  <c r="H806" i="30"/>
  <c r="G806" i="30"/>
  <c r="F806" i="30"/>
  <c r="M805" i="30"/>
  <c r="L805" i="30"/>
  <c r="K805" i="30"/>
  <c r="J805" i="30"/>
  <c r="I805" i="30"/>
  <c r="H805" i="30"/>
  <c r="G805" i="30"/>
  <c r="F805" i="30"/>
  <c r="M804" i="30"/>
  <c r="L804" i="30"/>
  <c r="K804" i="30"/>
  <c r="J804" i="30"/>
  <c r="I804" i="30"/>
  <c r="H804" i="30"/>
  <c r="G804" i="30"/>
  <c r="F804" i="30"/>
  <c r="M803" i="30"/>
  <c r="L803" i="30"/>
  <c r="K803" i="30"/>
  <c r="J803" i="30"/>
  <c r="I803" i="30"/>
  <c r="H803" i="30"/>
  <c r="G803" i="30"/>
  <c r="F803" i="30"/>
  <c r="M802" i="30"/>
  <c r="L802" i="30"/>
  <c r="K802" i="30"/>
  <c r="J802" i="30"/>
  <c r="I802" i="30"/>
  <c r="H802" i="30"/>
  <c r="G802" i="30"/>
  <c r="F802" i="30"/>
  <c r="M801" i="30"/>
  <c r="L801" i="30"/>
  <c r="K801" i="30"/>
  <c r="J801" i="30"/>
  <c r="I801" i="30"/>
  <c r="H801" i="30"/>
  <c r="G801" i="30"/>
  <c r="F801" i="30"/>
  <c r="M800" i="30"/>
  <c r="L800" i="30"/>
  <c r="K800" i="30"/>
  <c r="J800" i="30"/>
  <c r="I800" i="30"/>
  <c r="H800" i="30"/>
  <c r="G800" i="30"/>
  <c r="F800" i="30"/>
  <c r="M799" i="30"/>
  <c r="L799" i="30"/>
  <c r="K799" i="30"/>
  <c r="J799" i="30"/>
  <c r="I799" i="30"/>
  <c r="H799" i="30"/>
  <c r="G799" i="30"/>
  <c r="F799" i="30"/>
  <c r="M798" i="30"/>
  <c r="L798" i="30"/>
  <c r="K798" i="30"/>
  <c r="J798" i="30"/>
  <c r="I798" i="30"/>
  <c r="H798" i="30"/>
  <c r="G798" i="30"/>
  <c r="F798" i="30"/>
  <c r="M797" i="30"/>
  <c r="L797" i="30"/>
  <c r="K797" i="30"/>
  <c r="J797" i="30"/>
  <c r="I797" i="30"/>
  <c r="H797" i="30"/>
  <c r="G797" i="30"/>
  <c r="F797" i="30"/>
  <c r="M796" i="30"/>
  <c r="L796" i="30"/>
  <c r="K796" i="30"/>
  <c r="J796" i="30"/>
  <c r="I796" i="30"/>
  <c r="H796" i="30"/>
  <c r="G796" i="30"/>
  <c r="F796" i="30"/>
  <c r="M795" i="30"/>
  <c r="L795" i="30"/>
  <c r="K795" i="30"/>
  <c r="J795" i="30"/>
  <c r="I795" i="30"/>
  <c r="H795" i="30"/>
  <c r="G795" i="30"/>
  <c r="F795" i="30"/>
  <c r="M794" i="30"/>
  <c r="L794" i="30"/>
  <c r="K794" i="30"/>
  <c r="J794" i="30"/>
  <c r="I794" i="30"/>
  <c r="H794" i="30"/>
  <c r="G794" i="30"/>
  <c r="F794" i="30"/>
  <c r="M793" i="30"/>
  <c r="L793" i="30"/>
  <c r="K793" i="30"/>
  <c r="J793" i="30"/>
  <c r="I793" i="30"/>
  <c r="H793" i="30"/>
  <c r="G793" i="30"/>
  <c r="F793" i="30"/>
  <c r="M792" i="30"/>
  <c r="L792" i="30"/>
  <c r="K792" i="30"/>
  <c r="J792" i="30"/>
  <c r="I792" i="30"/>
  <c r="H792" i="30"/>
  <c r="G792" i="30"/>
  <c r="F792" i="30"/>
  <c r="M791" i="30"/>
  <c r="L791" i="30"/>
  <c r="K791" i="30"/>
  <c r="J791" i="30"/>
  <c r="I791" i="30"/>
  <c r="H791" i="30"/>
  <c r="G791" i="30"/>
  <c r="F791" i="30"/>
  <c r="M790" i="30"/>
  <c r="L790" i="30"/>
  <c r="K790" i="30"/>
  <c r="J790" i="30"/>
  <c r="I790" i="30"/>
  <c r="H790" i="30"/>
  <c r="G790" i="30"/>
  <c r="F790" i="30"/>
  <c r="M789" i="30"/>
  <c r="L789" i="30"/>
  <c r="K789" i="30"/>
  <c r="J789" i="30"/>
  <c r="I789" i="30"/>
  <c r="H789" i="30"/>
  <c r="G789" i="30"/>
  <c r="F789" i="30"/>
  <c r="M788" i="30"/>
  <c r="L788" i="30"/>
  <c r="K788" i="30"/>
  <c r="J788" i="30"/>
  <c r="I788" i="30"/>
  <c r="H788" i="30"/>
  <c r="G788" i="30"/>
  <c r="F788" i="30"/>
  <c r="M787" i="30"/>
  <c r="L787" i="30"/>
  <c r="K787" i="30"/>
  <c r="J787" i="30"/>
  <c r="I787" i="30"/>
  <c r="H787" i="30"/>
  <c r="G787" i="30"/>
  <c r="F787" i="30"/>
  <c r="M786" i="30"/>
  <c r="L786" i="30"/>
  <c r="K786" i="30"/>
  <c r="J786" i="30"/>
  <c r="I786" i="30"/>
  <c r="H786" i="30"/>
  <c r="G786" i="30"/>
  <c r="F786" i="30"/>
  <c r="M785" i="30"/>
  <c r="L785" i="30"/>
  <c r="K785" i="30"/>
  <c r="J785" i="30"/>
  <c r="I785" i="30"/>
  <c r="H785" i="30"/>
  <c r="G785" i="30"/>
  <c r="F785" i="30"/>
  <c r="M784" i="30"/>
  <c r="L784" i="30"/>
  <c r="K784" i="30"/>
  <c r="J784" i="30"/>
  <c r="I784" i="30"/>
  <c r="H784" i="30"/>
  <c r="G784" i="30"/>
  <c r="F784" i="30"/>
  <c r="M783" i="30"/>
  <c r="L783" i="30"/>
  <c r="K783" i="30"/>
  <c r="J783" i="30"/>
  <c r="I783" i="30"/>
  <c r="H783" i="30"/>
  <c r="G783" i="30"/>
  <c r="F783" i="30"/>
  <c r="M782" i="30"/>
  <c r="L782" i="30"/>
  <c r="K782" i="30"/>
  <c r="J782" i="30"/>
  <c r="I782" i="30"/>
  <c r="H782" i="30"/>
  <c r="G782" i="30"/>
  <c r="F782" i="30"/>
  <c r="M781" i="30"/>
  <c r="L781" i="30"/>
  <c r="K781" i="30"/>
  <c r="J781" i="30"/>
  <c r="I781" i="30"/>
  <c r="H781" i="30"/>
  <c r="G781" i="30"/>
  <c r="F781" i="30"/>
  <c r="M780" i="30"/>
  <c r="L780" i="30"/>
  <c r="K780" i="30"/>
  <c r="J780" i="30"/>
  <c r="I780" i="30"/>
  <c r="H780" i="30"/>
  <c r="G780" i="30"/>
  <c r="F780" i="30"/>
  <c r="M779" i="30"/>
  <c r="L779" i="30"/>
  <c r="K779" i="30"/>
  <c r="J779" i="30"/>
  <c r="I779" i="30"/>
  <c r="H779" i="30"/>
  <c r="G779" i="30"/>
  <c r="F779" i="30"/>
  <c r="M778" i="30"/>
  <c r="L778" i="30"/>
  <c r="K778" i="30"/>
  <c r="J778" i="30"/>
  <c r="I778" i="30"/>
  <c r="H778" i="30"/>
  <c r="G778" i="30"/>
  <c r="F778" i="30"/>
  <c r="M777" i="30"/>
  <c r="L777" i="30"/>
  <c r="K777" i="30"/>
  <c r="J777" i="30"/>
  <c r="I777" i="30"/>
  <c r="H777" i="30"/>
  <c r="G777" i="30"/>
  <c r="F777" i="30"/>
  <c r="M776" i="30"/>
  <c r="L776" i="30"/>
  <c r="K776" i="30"/>
  <c r="J776" i="30"/>
  <c r="I776" i="30"/>
  <c r="H776" i="30"/>
  <c r="G776" i="30"/>
  <c r="F776" i="30"/>
  <c r="M775" i="30"/>
  <c r="L775" i="30"/>
  <c r="K775" i="30"/>
  <c r="J775" i="30"/>
  <c r="I775" i="30"/>
  <c r="H775" i="30"/>
  <c r="G775" i="30"/>
  <c r="F775" i="30"/>
  <c r="M774" i="30"/>
  <c r="L774" i="30"/>
  <c r="K774" i="30"/>
  <c r="J774" i="30"/>
  <c r="I774" i="30"/>
  <c r="H774" i="30"/>
  <c r="G774" i="30"/>
  <c r="F774" i="30"/>
  <c r="M773" i="30"/>
  <c r="L773" i="30"/>
  <c r="K773" i="30"/>
  <c r="J773" i="30"/>
  <c r="I773" i="30"/>
  <c r="H773" i="30"/>
  <c r="G773" i="30"/>
  <c r="F773" i="30"/>
  <c r="M772" i="30"/>
  <c r="L772" i="30"/>
  <c r="K772" i="30"/>
  <c r="J772" i="30"/>
  <c r="I772" i="30"/>
  <c r="H772" i="30"/>
  <c r="G772" i="30"/>
  <c r="F772" i="30"/>
  <c r="M771" i="30"/>
  <c r="L771" i="30"/>
  <c r="K771" i="30"/>
  <c r="J771" i="30"/>
  <c r="I771" i="30"/>
  <c r="H771" i="30"/>
  <c r="G771" i="30"/>
  <c r="F771" i="30"/>
  <c r="M770" i="30"/>
  <c r="L770" i="30"/>
  <c r="K770" i="30"/>
  <c r="J770" i="30"/>
  <c r="I770" i="30"/>
  <c r="H770" i="30"/>
  <c r="G770" i="30"/>
  <c r="F770" i="30"/>
  <c r="M769" i="30"/>
  <c r="L769" i="30"/>
  <c r="K769" i="30"/>
  <c r="J769" i="30"/>
  <c r="I769" i="30"/>
  <c r="H769" i="30"/>
  <c r="G769" i="30"/>
  <c r="F769" i="30"/>
  <c r="M768" i="30"/>
  <c r="L768" i="30"/>
  <c r="K768" i="30"/>
  <c r="J768" i="30"/>
  <c r="I768" i="30"/>
  <c r="H768" i="30"/>
  <c r="G768" i="30"/>
  <c r="F768" i="30"/>
  <c r="M767" i="30"/>
  <c r="L767" i="30"/>
  <c r="K767" i="30"/>
  <c r="J767" i="30"/>
  <c r="I767" i="30"/>
  <c r="H767" i="30"/>
  <c r="G767" i="30"/>
  <c r="F767" i="30"/>
  <c r="M766" i="30"/>
  <c r="L766" i="30"/>
  <c r="K766" i="30"/>
  <c r="J766" i="30"/>
  <c r="I766" i="30"/>
  <c r="H766" i="30"/>
  <c r="G766" i="30"/>
  <c r="F766" i="30"/>
  <c r="M765" i="30"/>
  <c r="L765" i="30"/>
  <c r="K765" i="30"/>
  <c r="J765" i="30"/>
  <c r="I765" i="30"/>
  <c r="H765" i="30"/>
  <c r="G765" i="30"/>
  <c r="F765" i="30"/>
  <c r="M764" i="30"/>
  <c r="L764" i="30"/>
  <c r="K764" i="30"/>
  <c r="J764" i="30"/>
  <c r="I764" i="30"/>
  <c r="H764" i="30"/>
  <c r="G764" i="30"/>
  <c r="F764" i="30"/>
  <c r="M763" i="30"/>
  <c r="L763" i="30"/>
  <c r="K763" i="30"/>
  <c r="J763" i="30"/>
  <c r="I763" i="30"/>
  <c r="H763" i="30"/>
  <c r="G763" i="30"/>
  <c r="F763" i="30"/>
  <c r="M762" i="30"/>
  <c r="L762" i="30"/>
  <c r="K762" i="30"/>
  <c r="J762" i="30"/>
  <c r="I762" i="30"/>
  <c r="H762" i="30"/>
  <c r="G762" i="30"/>
  <c r="F762" i="30"/>
  <c r="M761" i="30"/>
  <c r="L761" i="30"/>
  <c r="K761" i="30"/>
  <c r="J761" i="30"/>
  <c r="I761" i="30"/>
  <c r="H761" i="30"/>
  <c r="G761" i="30"/>
  <c r="F761" i="30"/>
  <c r="M760" i="30"/>
  <c r="L760" i="30"/>
  <c r="K760" i="30"/>
  <c r="J760" i="30"/>
  <c r="I760" i="30"/>
  <c r="H760" i="30"/>
  <c r="G760" i="30"/>
  <c r="F760" i="30"/>
  <c r="M759" i="30"/>
  <c r="L759" i="30"/>
  <c r="K759" i="30"/>
  <c r="J759" i="30"/>
  <c r="I759" i="30"/>
  <c r="H759" i="30"/>
  <c r="G759" i="30"/>
  <c r="F759" i="30"/>
  <c r="M758" i="30"/>
  <c r="L758" i="30"/>
  <c r="K758" i="30"/>
  <c r="J758" i="30"/>
  <c r="I758" i="30"/>
  <c r="H758" i="30"/>
  <c r="G758" i="30"/>
  <c r="F758" i="30"/>
  <c r="M757" i="30"/>
  <c r="L757" i="30"/>
  <c r="K757" i="30"/>
  <c r="J757" i="30"/>
  <c r="I757" i="30"/>
  <c r="H757" i="30"/>
  <c r="G757" i="30"/>
  <c r="F757" i="30"/>
  <c r="M756" i="30"/>
  <c r="L756" i="30"/>
  <c r="K756" i="30"/>
  <c r="J756" i="30"/>
  <c r="I756" i="30"/>
  <c r="H756" i="30"/>
  <c r="G756" i="30"/>
  <c r="F756" i="30"/>
  <c r="M755" i="30"/>
  <c r="L755" i="30"/>
  <c r="K755" i="30"/>
  <c r="J755" i="30"/>
  <c r="I755" i="30"/>
  <c r="H755" i="30"/>
  <c r="G755" i="30"/>
  <c r="F755" i="30"/>
  <c r="M754" i="30"/>
  <c r="L754" i="30"/>
  <c r="K754" i="30"/>
  <c r="J754" i="30"/>
  <c r="I754" i="30"/>
  <c r="H754" i="30"/>
  <c r="G754" i="30"/>
  <c r="F754" i="30"/>
  <c r="M753" i="30"/>
  <c r="L753" i="30"/>
  <c r="K753" i="30"/>
  <c r="J753" i="30"/>
  <c r="I753" i="30"/>
  <c r="H753" i="30"/>
  <c r="G753" i="30"/>
  <c r="F753" i="30"/>
  <c r="M752" i="30"/>
  <c r="L752" i="30"/>
  <c r="K752" i="30"/>
  <c r="J752" i="30"/>
  <c r="I752" i="30"/>
  <c r="H752" i="30"/>
  <c r="G752" i="30"/>
  <c r="F752" i="30"/>
  <c r="M751" i="30"/>
  <c r="L751" i="30"/>
  <c r="K751" i="30"/>
  <c r="J751" i="30"/>
  <c r="I751" i="30"/>
  <c r="H751" i="30"/>
  <c r="G751" i="30"/>
  <c r="F751" i="30"/>
  <c r="M750" i="30"/>
  <c r="L750" i="30"/>
  <c r="K750" i="30"/>
  <c r="J750" i="30"/>
  <c r="I750" i="30"/>
  <c r="H750" i="30"/>
  <c r="G750" i="30"/>
  <c r="F750" i="30"/>
  <c r="M749" i="30"/>
  <c r="L749" i="30"/>
  <c r="K749" i="30"/>
  <c r="J749" i="30"/>
  <c r="I749" i="30"/>
  <c r="H749" i="30"/>
  <c r="G749" i="30"/>
  <c r="F749" i="30"/>
  <c r="M748" i="30"/>
  <c r="L748" i="30"/>
  <c r="K748" i="30"/>
  <c r="J748" i="30"/>
  <c r="I748" i="30"/>
  <c r="H748" i="30"/>
  <c r="G748" i="30"/>
  <c r="F748" i="30"/>
  <c r="M747" i="30"/>
  <c r="L747" i="30"/>
  <c r="K747" i="30"/>
  <c r="J747" i="30"/>
  <c r="I747" i="30"/>
  <c r="H747" i="30"/>
  <c r="G747" i="30"/>
  <c r="F747" i="30"/>
  <c r="M746" i="30"/>
  <c r="L746" i="30"/>
  <c r="K746" i="30"/>
  <c r="J746" i="30"/>
  <c r="I746" i="30"/>
  <c r="H746" i="30"/>
  <c r="G746" i="30"/>
  <c r="F746" i="30"/>
  <c r="M745" i="30"/>
  <c r="L745" i="30"/>
  <c r="K745" i="30"/>
  <c r="J745" i="30"/>
  <c r="I745" i="30"/>
  <c r="H745" i="30"/>
  <c r="G745" i="30"/>
  <c r="F745" i="30"/>
  <c r="M744" i="30"/>
  <c r="L744" i="30"/>
  <c r="K744" i="30"/>
  <c r="J744" i="30"/>
  <c r="I744" i="30"/>
  <c r="H744" i="30"/>
  <c r="G744" i="30"/>
  <c r="F744" i="30"/>
  <c r="M743" i="30"/>
  <c r="L743" i="30"/>
  <c r="K743" i="30"/>
  <c r="J743" i="30"/>
  <c r="I743" i="30"/>
  <c r="H743" i="30"/>
  <c r="G743" i="30"/>
  <c r="F743" i="30"/>
  <c r="M742" i="30"/>
  <c r="L742" i="30"/>
  <c r="K742" i="30"/>
  <c r="J742" i="30"/>
  <c r="I742" i="30"/>
  <c r="H742" i="30"/>
  <c r="G742" i="30"/>
  <c r="F742" i="30"/>
  <c r="M741" i="30"/>
  <c r="L741" i="30"/>
  <c r="K741" i="30"/>
  <c r="J741" i="30"/>
  <c r="I741" i="30"/>
  <c r="H741" i="30"/>
  <c r="G741" i="30"/>
  <c r="F741" i="30"/>
  <c r="M740" i="30"/>
  <c r="L740" i="30"/>
  <c r="K740" i="30"/>
  <c r="J740" i="30"/>
  <c r="I740" i="30"/>
  <c r="H740" i="30"/>
  <c r="G740" i="30"/>
  <c r="F740" i="30"/>
  <c r="M739" i="30"/>
  <c r="L739" i="30"/>
  <c r="K739" i="30"/>
  <c r="J739" i="30"/>
  <c r="I739" i="30"/>
  <c r="H739" i="30"/>
  <c r="G739" i="30"/>
  <c r="F739" i="30"/>
  <c r="M738" i="30"/>
  <c r="L738" i="30"/>
  <c r="K738" i="30"/>
  <c r="J738" i="30"/>
  <c r="I738" i="30"/>
  <c r="H738" i="30"/>
  <c r="G738" i="30"/>
  <c r="F738" i="30"/>
  <c r="M737" i="30"/>
  <c r="L737" i="30"/>
  <c r="K737" i="30"/>
  <c r="J737" i="30"/>
  <c r="I737" i="30"/>
  <c r="H737" i="30"/>
  <c r="G737" i="30"/>
  <c r="F737" i="30"/>
  <c r="M736" i="30"/>
  <c r="L736" i="30"/>
  <c r="K736" i="30"/>
  <c r="J736" i="30"/>
  <c r="I736" i="30"/>
  <c r="H736" i="30"/>
  <c r="G736" i="30"/>
  <c r="F736" i="30"/>
  <c r="M735" i="30"/>
  <c r="L735" i="30"/>
  <c r="K735" i="30"/>
  <c r="J735" i="30"/>
  <c r="I735" i="30"/>
  <c r="H735" i="30"/>
  <c r="G735" i="30"/>
  <c r="F735" i="30"/>
  <c r="M734" i="30"/>
  <c r="L734" i="30"/>
  <c r="K734" i="30"/>
  <c r="J734" i="30"/>
  <c r="I734" i="30"/>
  <c r="H734" i="30"/>
  <c r="G734" i="30"/>
  <c r="F734" i="30"/>
  <c r="M733" i="30"/>
  <c r="L733" i="30"/>
  <c r="K733" i="30"/>
  <c r="J733" i="30"/>
  <c r="I733" i="30"/>
  <c r="H733" i="30"/>
  <c r="G733" i="30"/>
  <c r="F733" i="30"/>
  <c r="M732" i="30"/>
  <c r="L732" i="30"/>
  <c r="K732" i="30"/>
  <c r="J732" i="30"/>
  <c r="I732" i="30"/>
  <c r="H732" i="30"/>
  <c r="G732" i="30"/>
  <c r="F732" i="30"/>
  <c r="M731" i="30"/>
  <c r="L731" i="30"/>
  <c r="K731" i="30"/>
  <c r="J731" i="30"/>
  <c r="I731" i="30"/>
  <c r="H731" i="30"/>
  <c r="G731" i="30"/>
  <c r="F731" i="30"/>
  <c r="M730" i="30"/>
  <c r="L730" i="30"/>
  <c r="K730" i="30"/>
  <c r="J730" i="30"/>
  <c r="I730" i="30"/>
  <c r="H730" i="30"/>
  <c r="G730" i="30"/>
  <c r="F730" i="30"/>
  <c r="M729" i="30"/>
  <c r="L729" i="30"/>
  <c r="K729" i="30"/>
  <c r="J729" i="30"/>
  <c r="I729" i="30"/>
  <c r="H729" i="30"/>
  <c r="G729" i="30"/>
  <c r="F729" i="30"/>
  <c r="M728" i="30"/>
  <c r="L728" i="30"/>
  <c r="K728" i="30"/>
  <c r="J728" i="30"/>
  <c r="I728" i="30"/>
  <c r="H728" i="30"/>
  <c r="G728" i="30"/>
  <c r="F728" i="30"/>
  <c r="M727" i="30"/>
  <c r="L727" i="30"/>
  <c r="K727" i="30"/>
  <c r="J727" i="30"/>
  <c r="I727" i="30"/>
  <c r="H727" i="30"/>
  <c r="G727" i="30"/>
  <c r="F727" i="30"/>
  <c r="M726" i="30"/>
  <c r="L726" i="30"/>
  <c r="K726" i="30"/>
  <c r="J726" i="30"/>
  <c r="I726" i="30"/>
  <c r="H726" i="30"/>
  <c r="G726" i="30"/>
  <c r="F726" i="30"/>
  <c r="M725" i="30"/>
  <c r="L725" i="30"/>
  <c r="K725" i="30"/>
  <c r="J725" i="30"/>
  <c r="I725" i="30"/>
  <c r="H725" i="30"/>
  <c r="G725" i="30"/>
  <c r="F725" i="30"/>
  <c r="M724" i="30"/>
  <c r="L724" i="30"/>
  <c r="K724" i="30"/>
  <c r="J724" i="30"/>
  <c r="I724" i="30"/>
  <c r="H724" i="30"/>
  <c r="G724" i="30"/>
  <c r="F724" i="30"/>
  <c r="M723" i="30"/>
  <c r="L723" i="30"/>
  <c r="K723" i="30"/>
  <c r="J723" i="30"/>
  <c r="I723" i="30"/>
  <c r="H723" i="30"/>
  <c r="G723" i="30"/>
  <c r="F723" i="30"/>
  <c r="M722" i="30"/>
  <c r="L722" i="30"/>
  <c r="K722" i="30"/>
  <c r="J722" i="30"/>
  <c r="I722" i="30"/>
  <c r="H722" i="30"/>
  <c r="G722" i="30"/>
  <c r="F722" i="30"/>
  <c r="M721" i="30"/>
  <c r="L721" i="30"/>
  <c r="K721" i="30"/>
  <c r="J721" i="30"/>
  <c r="I721" i="30"/>
  <c r="H721" i="30"/>
  <c r="G721" i="30"/>
  <c r="F721" i="30"/>
  <c r="M720" i="30"/>
  <c r="L720" i="30"/>
  <c r="K720" i="30"/>
  <c r="J720" i="30"/>
  <c r="I720" i="30"/>
  <c r="H720" i="30"/>
  <c r="G720" i="30"/>
  <c r="F720" i="30"/>
  <c r="M719" i="30"/>
  <c r="L719" i="30"/>
  <c r="K719" i="30"/>
  <c r="J719" i="30"/>
  <c r="I719" i="30"/>
  <c r="H719" i="30"/>
  <c r="G719" i="30"/>
  <c r="F719" i="30"/>
  <c r="M718" i="30"/>
  <c r="L718" i="30"/>
  <c r="K718" i="30"/>
  <c r="J718" i="30"/>
  <c r="I718" i="30"/>
  <c r="H718" i="30"/>
  <c r="G718" i="30"/>
  <c r="F718" i="30"/>
  <c r="M717" i="30"/>
  <c r="L717" i="30"/>
  <c r="K717" i="30"/>
  <c r="J717" i="30"/>
  <c r="I717" i="30"/>
  <c r="H717" i="30"/>
  <c r="G717" i="30"/>
  <c r="F717" i="30"/>
  <c r="M716" i="30"/>
  <c r="L716" i="30"/>
  <c r="K716" i="30"/>
  <c r="J716" i="30"/>
  <c r="I716" i="30"/>
  <c r="H716" i="30"/>
  <c r="G716" i="30"/>
  <c r="F716" i="30"/>
  <c r="M715" i="30"/>
  <c r="L715" i="30"/>
  <c r="K715" i="30"/>
  <c r="J715" i="30"/>
  <c r="I715" i="30"/>
  <c r="H715" i="30"/>
  <c r="G715" i="30"/>
  <c r="F715" i="30"/>
  <c r="M714" i="30"/>
  <c r="L714" i="30"/>
  <c r="K714" i="30"/>
  <c r="J714" i="30"/>
  <c r="I714" i="30"/>
  <c r="H714" i="30"/>
  <c r="G714" i="30"/>
  <c r="F714" i="30"/>
  <c r="M713" i="30"/>
  <c r="L713" i="30"/>
  <c r="K713" i="30"/>
  <c r="J713" i="30"/>
  <c r="I713" i="30"/>
  <c r="H713" i="30"/>
  <c r="G713" i="30"/>
  <c r="F713" i="30"/>
  <c r="M712" i="30"/>
  <c r="L712" i="30"/>
  <c r="K712" i="30"/>
  <c r="J712" i="30"/>
  <c r="I712" i="30"/>
  <c r="H712" i="30"/>
  <c r="G712" i="30"/>
  <c r="F712" i="30"/>
  <c r="M711" i="30"/>
  <c r="L711" i="30"/>
  <c r="K711" i="30"/>
  <c r="J711" i="30"/>
  <c r="I711" i="30"/>
  <c r="H711" i="30"/>
  <c r="G711" i="30"/>
  <c r="F711" i="30"/>
  <c r="M710" i="30"/>
  <c r="L710" i="30"/>
  <c r="K710" i="30"/>
  <c r="J710" i="30"/>
  <c r="I710" i="30"/>
  <c r="H710" i="30"/>
  <c r="G710" i="30"/>
  <c r="F710" i="30"/>
  <c r="M709" i="30"/>
  <c r="L709" i="30"/>
  <c r="K709" i="30"/>
  <c r="J709" i="30"/>
  <c r="I709" i="30"/>
  <c r="H709" i="30"/>
  <c r="G709" i="30"/>
  <c r="F709" i="30"/>
  <c r="M708" i="30"/>
  <c r="L708" i="30"/>
  <c r="K708" i="30"/>
  <c r="J708" i="30"/>
  <c r="I708" i="30"/>
  <c r="H708" i="30"/>
  <c r="G708" i="30"/>
  <c r="F708" i="30"/>
  <c r="M707" i="30"/>
  <c r="L707" i="30"/>
  <c r="K707" i="30"/>
  <c r="J707" i="30"/>
  <c r="I707" i="30"/>
  <c r="H707" i="30"/>
  <c r="G707" i="30"/>
  <c r="F707" i="30"/>
  <c r="M706" i="30"/>
  <c r="L706" i="30"/>
  <c r="K706" i="30"/>
  <c r="J706" i="30"/>
  <c r="I706" i="30"/>
  <c r="H706" i="30"/>
  <c r="G706" i="30"/>
  <c r="F706" i="30"/>
  <c r="M705" i="30"/>
  <c r="L705" i="30"/>
  <c r="K705" i="30"/>
  <c r="J705" i="30"/>
  <c r="I705" i="30"/>
  <c r="H705" i="30"/>
  <c r="G705" i="30"/>
  <c r="F705" i="30"/>
  <c r="M704" i="30"/>
  <c r="L704" i="30"/>
  <c r="K704" i="30"/>
  <c r="J704" i="30"/>
  <c r="I704" i="30"/>
  <c r="H704" i="30"/>
  <c r="G704" i="30"/>
  <c r="F704" i="30"/>
  <c r="M703" i="30"/>
  <c r="L703" i="30"/>
  <c r="K703" i="30"/>
  <c r="J703" i="30"/>
  <c r="I703" i="30"/>
  <c r="H703" i="30"/>
  <c r="G703" i="30"/>
  <c r="F703" i="30"/>
  <c r="M702" i="30"/>
  <c r="L702" i="30"/>
  <c r="K702" i="30"/>
  <c r="J702" i="30"/>
  <c r="I702" i="30"/>
  <c r="H702" i="30"/>
  <c r="G702" i="30"/>
  <c r="F702" i="30"/>
  <c r="M701" i="30"/>
  <c r="L701" i="30"/>
  <c r="K701" i="30"/>
  <c r="J701" i="30"/>
  <c r="I701" i="30"/>
  <c r="H701" i="30"/>
  <c r="G701" i="30"/>
  <c r="F701" i="30"/>
  <c r="M700" i="30"/>
  <c r="L700" i="30"/>
  <c r="K700" i="30"/>
  <c r="J700" i="30"/>
  <c r="I700" i="30"/>
  <c r="H700" i="30"/>
  <c r="G700" i="30"/>
  <c r="F700" i="30"/>
  <c r="M699" i="30"/>
  <c r="L699" i="30"/>
  <c r="K699" i="30"/>
  <c r="J699" i="30"/>
  <c r="I699" i="30"/>
  <c r="H699" i="30"/>
  <c r="G699" i="30"/>
  <c r="F699" i="30"/>
  <c r="M698" i="30"/>
  <c r="L698" i="30"/>
  <c r="K698" i="30"/>
  <c r="J698" i="30"/>
  <c r="I698" i="30"/>
  <c r="H698" i="30"/>
  <c r="G698" i="30"/>
  <c r="F698" i="30"/>
  <c r="M697" i="30"/>
  <c r="L697" i="30"/>
  <c r="K697" i="30"/>
  <c r="J697" i="30"/>
  <c r="I697" i="30"/>
  <c r="H697" i="30"/>
  <c r="G697" i="30"/>
  <c r="F697" i="30"/>
  <c r="M696" i="30"/>
  <c r="L696" i="30"/>
  <c r="K696" i="30"/>
  <c r="J696" i="30"/>
  <c r="I696" i="30"/>
  <c r="H696" i="30"/>
  <c r="G696" i="30"/>
  <c r="F696" i="30"/>
  <c r="M695" i="30"/>
  <c r="L695" i="30"/>
  <c r="K695" i="30"/>
  <c r="J695" i="30"/>
  <c r="I695" i="30"/>
  <c r="H695" i="30"/>
  <c r="G695" i="30"/>
  <c r="F695" i="30"/>
  <c r="M694" i="30"/>
  <c r="L694" i="30"/>
  <c r="K694" i="30"/>
  <c r="J694" i="30"/>
  <c r="I694" i="30"/>
  <c r="H694" i="30"/>
  <c r="G694" i="30"/>
  <c r="F694" i="30"/>
  <c r="M693" i="30"/>
  <c r="L693" i="30"/>
  <c r="K693" i="30"/>
  <c r="J693" i="30"/>
  <c r="I693" i="30"/>
  <c r="H693" i="30"/>
  <c r="G693" i="30"/>
  <c r="F693" i="30"/>
  <c r="M692" i="30"/>
  <c r="L692" i="30"/>
  <c r="K692" i="30"/>
  <c r="J692" i="30"/>
  <c r="I692" i="30"/>
  <c r="H692" i="30"/>
  <c r="G692" i="30"/>
  <c r="F692" i="30"/>
  <c r="M691" i="30"/>
  <c r="L691" i="30"/>
  <c r="K691" i="30"/>
  <c r="J691" i="30"/>
  <c r="I691" i="30"/>
  <c r="H691" i="30"/>
  <c r="G691" i="30"/>
  <c r="F691" i="30"/>
  <c r="M690" i="30"/>
  <c r="L690" i="30"/>
  <c r="K690" i="30"/>
  <c r="J690" i="30"/>
  <c r="I690" i="30"/>
  <c r="H690" i="30"/>
  <c r="G690" i="30"/>
  <c r="F690" i="30"/>
  <c r="M689" i="30"/>
  <c r="L689" i="30"/>
  <c r="K689" i="30"/>
  <c r="J689" i="30"/>
  <c r="I689" i="30"/>
  <c r="H689" i="30"/>
  <c r="G689" i="30"/>
  <c r="F689" i="30"/>
  <c r="M688" i="30"/>
  <c r="L688" i="30"/>
  <c r="K688" i="30"/>
  <c r="J688" i="30"/>
  <c r="I688" i="30"/>
  <c r="H688" i="30"/>
  <c r="G688" i="30"/>
  <c r="F688" i="30"/>
  <c r="M687" i="30"/>
  <c r="L687" i="30"/>
  <c r="K687" i="30"/>
  <c r="J687" i="30"/>
  <c r="I687" i="30"/>
  <c r="H687" i="30"/>
  <c r="G687" i="30"/>
  <c r="F687" i="30"/>
  <c r="M686" i="30"/>
  <c r="L686" i="30"/>
  <c r="K686" i="30"/>
  <c r="J686" i="30"/>
  <c r="I686" i="30"/>
  <c r="H686" i="30"/>
  <c r="G686" i="30"/>
  <c r="F686" i="30"/>
  <c r="M685" i="30"/>
  <c r="L685" i="30"/>
  <c r="K685" i="30"/>
  <c r="J685" i="30"/>
  <c r="I685" i="30"/>
  <c r="H685" i="30"/>
  <c r="G685" i="30"/>
  <c r="F685" i="30"/>
  <c r="M684" i="30"/>
  <c r="L684" i="30"/>
  <c r="K684" i="30"/>
  <c r="J684" i="30"/>
  <c r="I684" i="30"/>
  <c r="H684" i="30"/>
  <c r="G684" i="30"/>
  <c r="F684" i="30"/>
  <c r="M683" i="30"/>
  <c r="L683" i="30"/>
  <c r="K683" i="30"/>
  <c r="J683" i="30"/>
  <c r="I683" i="30"/>
  <c r="H683" i="30"/>
  <c r="G683" i="30"/>
  <c r="F683" i="30"/>
  <c r="M682" i="30"/>
  <c r="L682" i="30"/>
  <c r="K682" i="30"/>
  <c r="J682" i="30"/>
  <c r="I682" i="30"/>
  <c r="H682" i="30"/>
  <c r="G682" i="30"/>
  <c r="F682" i="30"/>
  <c r="M681" i="30"/>
  <c r="L681" i="30"/>
  <c r="K681" i="30"/>
  <c r="J681" i="30"/>
  <c r="I681" i="30"/>
  <c r="H681" i="30"/>
  <c r="G681" i="30"/>
  <c r="F681" i="30"/>
  <c r="M680" i="30"/>
  <c r="L680" i="30"/>
  <c r="K680" i="30"/>
  <c r="J680" i="30"/>
  <c r="I680" i="30"/>
  <c r="H680" i="30"/>
  <c r="G680" i="30"/>
  <c r="F680" i="30"/>
  <c r="M679" i="30"/>
  <c r="L679" i="30"/>
  <c r="K679" i="30"/>
  <c r="J679" i="30"/>
  <c r="I679" i="30"/>
  <c r="H679" i="30"/>
  <c r="G679" i="30"/>
  <c r="F679" i="30"/>
  <c r="M678" i="30"/>
  <c r="L678" i="30"/>
  <c r="K678" i="30"/>
  <c r="J678" i="30"/>
  <c r="I678" i="30"/>
  <c r="H678" i="30"/>
  <c r="G678" i="30"/>
  <c r="F678" i="30"/>
  <c r="M677" i="30"/>
  <c r="L677" i="30"/>
  <c r="K677" i="30"/>
  <c r="J677" i="30"/>
  <c r="I677" i="30"/>
  <c r="H677" i="30"/>
  <c r="G677" i="30"/>
  <c r="F677" i="30"/>
  <c r="M676" i="30"/>
  <c r="L676" i="30"/>
  <c r="K676" i="30"/>
  <c r="J676" i="30"/>
  <c r="I676" i="30"/>
  <c r="H676" i="30"/>
  <c r="G676" i="30"/>
  <c r="F676" i="30"/>
  <c r="M675" i="30"/>
  <c r="L675" i="30"/>
  <c r="K675" i="30"/>
  <c r="J675" i="30"/>
  <c r="I675" i="30"/>
  <c r="H675" i="30"/>
  <c r="G675" i="30"/>
  <c r="F675" i="30"/>
  <c r="M674" i="30"/>
  <c r="L674" i="30"/>
  <c r="K674" i="30"/>
  <c r="J674" i="30"/>
  <c r="I674" i="30"/>
  <c r="H674" i="30"/>
  <c r="G674" i="30"/>
  <c r="F674" i="30"/>
  <c r="M673" i="30"/>
  <c r="L673" i="30"/>
  <c r="K673" i="30"/>
  <c r="J673" i="30"/>
  <c r="I673" i="30"/>
  <c r="H673" i="30"/>
  <c r="G673" i="30"/>
  <c r="F673" i="30"/>
  <c r="M672" i="30"/>
  <c r="L672" i="30"/>
  <c r="K672" i="30"/>
  <c r="J672" i="30"/>
  <c r="I672" i="30"/>
  <c r="H672" i="30"/>
  <c r="G672" i="30"/>
  <c r="F672" i="30"/>
  <c r="M671" i="30"/>
  <c r="L671" i="30"/>
  <c r="K671" i="30"/>
  <c r="J671" i="30"/>
  <c r="I671" i="30"/>
  <c r="H671" i="30"/>
  <c r="G671" i="30"/>
  <c r="F671" i="30"/>
  <c r="M670" i="30"/>
  <c r="L670" i="30"/>
  <c r="K670" i="30"/>
  <c r="J670" i="30"/>
  <c r="I670" i="30"/>
  <c r="H670" i="30"/>
  <c r="G670" i="30"/>
  <c r="F670" i="30"/>
  <c r="M669" i="30"/>
  <c r="L669" i="30"/>
  <c r="K669" i="30"/>
  <c r="J669" i="30"/>
  <c r="I669" i="30"/>
  <c r="H669" i="30"/>
  <c r="G669" i="30"/>
  <c r="F669" i="30"/>
  <c r="M668" i="30"/>
  <c r="L668" i="30"/>
  <c r="K668" i="30"/>
  <c r="J668" i="30"/>
  <c r="I668" i="30"/>
  <c r="H668" i="30"/>
  <c r="G668" i="30"/>
  <c r="F668" i="30"/>
  <c r="M667" i="30"/>
  <c r="L667" i="30"/>
  <c r="K667" i="30"/>
  <c r="J667" i="30"/>
  <c r="I667" i="30"/>
  <c r="H667" i="30"/>
  <c r="G667" i="30"/>
  <c r="F667" i="30"/>
  <c r="M666" i="30"/>
  <c r="L666" i="30"/>
  <c r="K666" i="30"/>
  <c r="J666" i="30"/>
  <c r="I666" i="30"/>
  <c r="H666" i="30"/>
  <c r="G666" i="30"/>
  <c r="F666" i="30"/>
  <c r="M665" i="30"/>
  <c r="L665" i="30"/>
  <c r="K665" i="30"/>
  <c r="J665" i="30"/>
  <c r="I665" i="30"/>
  <c r="H665" i="30"/>
  <c r="G665" i="30"/>
  <c r="F665" i="30"/>
  <c r="M664" i="30"/>
  <c r="L664" i="30"/>
  <c r="K664" i="30"/>
  <c r="J664" i="30"/>
  <c r="I664" i="30"/>
  <c r="H664" i="30"/>
  <c r="G664" i="30"/>
  <c r="F664" i="30"/>
  <c r="M663" i="30"/>
  <c r="L663" i="30"/>
  <c r="K663" i="30"/>
  <c r="J663" i="30"/>
  <c r="I663" i="30"/>
  <c r="H663" i="30"/>
  <c r="G663" i="30"/>
  <c r="F663" i="30"/>
  <c r="M662" i="30"/>
  <c r="L662" i="30"/>
  <c r="K662" i="30"/>
  <c r="J662" i="30"/>
  <c r="I662" i="30"/>
  <c r="H662" i="30"/>
  <c r="G662" i="30"/>
  <c r="F662" i="30"/>
  <c r="M661" i="30"/>
  <c r="L661" i="30"/>
  <c r="K661" i="30"/>
  <c r="J661" i="30"/>
  <c r="I661" i="30"/>
  <c r="H661" i="30"/>
  <c r="G661" i="30"/>
  <c r="F661" i="30"/>
  <c r="M660" i="30"/>
  <c r="L660" i="30"/>
  <c r="K660" i="30"/>
  <c r="J660" i="30"/>
  <c r="I660" i="30"/>
  <c r="H660" i="30"/>
  <c r="G660" i="30"/>
  <c r="F660" i="30"/>
  <c r="M659" i="30"/>
  <c r="L659" i="30"/>
  <c r="K659" i="30"/>
  <c r="J659" i="30"/>
  <c r="I659" i="30"/>
  <c r="H659" i="30"/>
  <c r="G659" i="30"/>
  <c r="F659" i="30"/>
  <c r="M658" i="30"/>
  <c r="L658" i="30"/>
  <c r="K658" i="30"/>
  <c r="J658" i="30"/>
  <c r="I658" i="30"/>
  <c r="H658" i="30"/>
  <c r="G658" i="30"/>
  <c r="F658" i="30"/>
  <c r="M657" i="30"/>
  <c r="L657" i="30"/>
  <c r="K657" i="30"/>
  <c r="J657" i="30"/>
  <c r="I657" i="30"/>
  <c r="H657" i="30"/>
  <c r="G657" i="30"/>
  <c r="F657" i="30"/>
  <c r="M656" i="30"/>
  <c r="L656" i="30"/>
  <c r="K656" i="30"/>
  <c r="J656" i="30"/>
  <c r="I656" i="30"/>
  <c r="H656" i="30"/>
  <c r="G656" i="30"/>
  <c r="F656" i="30"/>
  <c r="M655" i="30"/>
  <c r="L655" i="30"/>
  <c r="K655" i="30"/>
  <c r="J655" i="30"/>
  <c r="I655" i="30"/>
  <c r="H655" i="30"/>
  <c r="G655" i="30"/>
  <c r="F655" i="30"/>
  <c r="M654" i="30"/>
  <c r="L654" i="30"/>
  <c r="K654" i="30"/>
  <c r="J654" i="30"/>
  <c r="I654" i="30"/>
  <c r="H654" i="30"/>
  <c r="G654" i="30"/>
  <c r="F654" i="30"/>
  <c r="M653" i="30"/>
  <c r="L653" i="30"/>
  <c r="K653" i="30"/>
  <c r="J653" i="30"/>
  <c r="I653" i="30"/>
  <c r="H653" i="30"/>
  <c r="G653" i="30"/>
  <c r="F653" i="30"/>
  <c r="M652" i="30"/>
  <c r="L652" i="30"/>
  <c r="K652" i="30"/>
  <c r="J652" i="30"/>
  <c r="I652" i="30"/>
  <c r="H652" i="30"/>
  <c r="G652" i="30"/>
  <c r="F652" i="30"/>
  <c r="M651" i="30"/>
  <c r="L651" i="30"/>
  <c r="K651" i="30"/>
  <c r="J651" i="30"/>
  <c r="I651" i="30"/>
  <c r="H651" i="30"/>
  <c r="G651" i="30"/>
  <c r="F651" i="30"/>
  <c r="M650" i="30"/>
  <c r="L650" i="30"/>
  <c r="K650" i="30"/>
  <c r="J650" i="30"/>
  <c r="I650" i="30"/>
  <c r="H650" i="30"/>
  <c r="G650" i="30"/>
  <c r="F650" i="30"/>
  <c r="M649" i="30"/>
  <c r="L649" i="30"/>
  <c r="K649" i="30"/>
  <c r="J649" i="30"/>
  <c r="I649" i="30"/>
  <c r="H649" i="30"/>
  <c r="G649" i="30"/>
  <c r="F649" i="30"/>
  <c r="M648" i="30"/>
  <c r="L648" i="30"/>
  <c r="K648" i="30"/>
  <c r="J648" i="30"/>
  <c r="I648" i="30"/>
  <c r="H648" i="30"/>
  <c r="G648" i="30"/>
  <c r="F648" i="30"/>
  <c r="M647" i="30"/>
  <c r="L647" i="30"/>
  <c r="K647" i="30"/>
  <c r="J647" i="30"/>
  <c r="I647" i="30"/>
  <c r="H647" i="30"/>
  <c r="G647" i="30"/>
  <c r="F647" i="30"/>
  <c r="M646" i="30"/>
  <c r="L646" i="30"/>
  <c r="K646" i="30"/>
  <c r="J646" i="30"/>
  <c r="I646" i="30"/>
  <c r="H646" i="30"/>
  <c r="G646" i="30"/>
  <c r="F646" i="30"/>
  <c r="M645" i="30"/>
  <c r="L645" i="30"/>
  <c r="K645" i="30"/>
  <c r="J645" i="30"/>
  <c r="I645" i="30"/>
  <c r="H645" i="30"/>
  <c r="G645" i="30"/>
  <c r="F645" i="30"/>
  <c r="M644" i="30"/>
  <c r="L644" i="30"/>
  <c r="K644" i="30"/>
  <c r="J644" i="30"/>
  <c r="I644" i="30"/>
  <c r="H644" i="30"/>
  <c r="G644" i="30"/>
  <c r="F644" i="30"/>
  <c r="M643" i="30"/>
  <c r="L643" i="30"/>
  <c r="K643" i="30"/>
  <c r="J643" i="30"/>
  <c r="I643" i="30"/>
  <c r="H643" i="30"/>
  <c r="G643" i="30"/>
  <c r="F643" i="30"/>
  <c r="M642" i="30"/>
  <c r="L642" i="30"/>
  <c r="K642" i="30"/>
  <c r="J642" i="30"/>
  <c r="I642" i="30"/>
  <c r="H642" i="30"/>
  <c r="G642" i="30"/>
  <c r="F642" i="30"/>
  <c r="M641" i="30"/>
  <c r="L641" i="30"/>
  <c r="K641" i="30"/>
  <c r="J641" i="30"/>
  <c r="I641" i="30"/>
  <c r="H641" i="30"/>
  <c r="G641" i="30"/>
  <c r="F641" i="30"/>
  <c r="M640" i="30"/>
  <c r="L640" i="30"/>
  <c r="K640" i="30"/>
  <c r="J640" i="30"/>
  <c r="I640" i="30"/>
  <c r="H640" i="30"/>
  <c r="G640" i="30"/>
  <c r="F640" i="30"/>
  <c r="M639" i="30"/>
  <c r="L639" i="30"/>
  <c r="K639" i="30"/>
  <c r="J639" i="30"/>
  <c r="I639" i="30"/>
  <c r="H639" i="30"/>
  <c r="G639" i="30"/>
  <c r="F639" i="30"/>
  <c r="M638" i="30"/>
  <c r="L638" i="30"/>
  <c r="K638" i="30"/>
  <c r="J638" i="30"/>
  <c r="I638" i="30"/>
  <c r="H638" i="30"/>
  <c r="G638" i="30"/>
  <c r="F638" i="30"/>
  <c r="M637" i="30"/>
  <c r="L637" i="30"/>
  <c r="K637" i="30"/>
  <c r="J637" i="30"/>
  <c r="I637" i="30"/>
  <c r="H637" i="30"/>
  <c r="G637" i="30"/>
  <c r="F637" i="30"/>
  <c r="M636" i="30"/>
  <c r="L636" i="30"/>
  <c r="K636" i="30"/>
  <c r="J636" i="30"/>
  <c r="I636" i="30"/>
  <c r="H636" i="30"/>
  <c r="G636" i="30"/>
  <c r="F636" i="30"/>
  <c r="M635" i="30"/>
  <c r="L635" i="30"/>
  <c r="K635" i="30"/>
  <c r="J635" i="30"/>
  <c r="I635" i="30"/>
  <c r="H635" i="30"/>
  <c r="G635" i="30"/>
  <c r="F635" i="30"/>
  <c r="M634" i="30"/>
  <c r="L634" i="30"/>
  <c r="K634" i="30"/>
  <c r="J634" i="30"/>
  <c r="I634" i="30"/>
  <c r="H634" i="30"/>
  <c r="G634" i="30"/>
  <c r="F634" i="30"/>
  <c r="M633" i="30"/>
  <c r="L633" i="30"/>
  <c r="K633" i="30"/>
  <c r="J633" i="30"/>
  <c r="I633" i="30"/>
  <c r="H633" i="30"/>
  <c r="G633" i="30"/>
  <c r="F633" i="30"/>
  <c r="M632" i="30"/>
  <c r="L632" i="30"/>
  <c r="K632" i="30"/>
  <c r="J632" i="30"/>
  <c r="I632" i="30"/>
  <c r="H632" i="30"/>
  <c r="G632" i="30"/>
  <c r="F632" i="30"/>
  <c r="M631" i="30"/>
  <c r="L631" i="30"/>
  <c r="K631" i="30"/>
  <c r="J631" i="30"/>
  <c r="I631" i="30"/>
  <c r="H631" i="30"/>
  <c r="G631" i="30"/>
  <c r="F631" i="30"/>
  <c r="M630" i="30"/>
  <c r="L630" i="30"/>
  <c r="K630" i="30"/>
  <c r="J630" i="30"/>
  <c r="I630" i="30"/>
  <c r="H630" i="30"/>
  <c r="G630" i="30"/>
  <c r="F630" i="30"/>
  <c r="M629" i="30"/>
  <c r="L629" i="30"/>
  <c r="K629" i="30"/>
  <c r="J629" i="30"/>
  <c r="I629" i="30"/>
  <c r="H629" i="30"/>
  <c r="G629" i="30"/>
  <c r="F629" i="30"/>
  <c r="M628" i="30"/>
  <c r="L628" i="30"/>
  <c r="K628" i="30"/>
  <c r="J628" i="30"/>
  <c r="I628" i="30"/>
  <c r="H628" i="30"/>
  <c r="G628" i="30"/>
  <c r="F628" i="30"/>
  <c r="M627" i="30"/>
  <c r="L627" i="30"/>
  <c r="K627" i="30"/>
  <c r="J627" i="30"/>
  <c r="I627" i="30"/>
  <c r="H627" i="30"/>
  <c r="G627" i="30"/>
  <c r="F627" i="30"/>
  <c r="M626" i="30"/>
  <c r="L626" i="30"/>
  <c r="K626" i="30"/>
  <c r="J626" i="30"/>
  <c r="I626" i="30"/>
  <c r="H626" i="30"/>
  <c r="G626" i="30"/>
  <c r="F626" i="30"/>
  <c r="M625" i="30"/>
  <c r="L625" i="30"/>
  <c r="K625" i="30"/>
  <c r="J625" i="30"/>
  <c r="I625" i="30"/>
  <c r="H625" i="30"/>
  <c r="G625" i="30"/>
  <c r="F625" i="30"/>
  <c r="M624" i="30"/>
  <c r="L624" i="30"/>
  <c r="K624" i="30"/>
  <c r="J624" i="30"/>
  <c r="I624" i="30"/>
  <c r="H624" i="30"/>
  <c r="G624" i="30"/>
  <c r="F624" i="30"/>
  <c r="M623" i="30"/>
  <c r="L623" i="30"/>
  <c r="K623" i="30"/>
  <c r="J623" i="30"/>
  <c r="I623" i="30"/>
  <c r="H623" i="30"/>
  <c r="G623" i="30"/>
  <c r="F623" i="30"/>
  <c r="M622" i="30"/>
  <c r="L622" i="30"/>
  <c r="K622" i="30"/>
  <c r="J622" i="30"/>
  <c r="I622" i="30"/>
  <c r="H622" i="30"/>
  <c r="G622" i="30"/>
  <c r="F622" i="30"/>
  <c r="M621" i="30"/>
  <c r="L621" i="30"/>
  <c r="K621" i="30"/>
  <c r="J621" i="30"/>
  <c r="I621" i="30"/>
  <c r="H621" i="30"/>
  <c r="G621" i="30"/>
  <c r="F621" i="30"/>
  <c r="M620" i="30"/>
  <c r="L620" i="30"/>
  <c r="K620" i="30"/>
  <c r="J620" i="30"/>
  <c r="I620" i="30"/>
  <c r="H620" i="30"/>
  <c r="G620" i="30"/>
  <c r="F620" i="30"/>
  <c r="M619" i="30"/>
  <c r="L619" i="30"/>
  <c r="K619" i="30"/>
  <c r="J619" i="30"/>
  <c r="I619" i="30"/>
  <c r="H619" i="30"/>
  <c r="G619" i="30"/>
  <c r="F619" i="30"/>
  <c r="M618" i="30"/>
  <c r="L618" i="30"/>
  <c r="K618" i="30"/>
  <c r="J618" i="30"/>
  <c r="I618" i="30"/>
  <c r="H618" i="30"/>
  <c r="G618" i="30"/>
  <c r="F618" i="30"/>
  <c r="M617" i="30"/>
  <c r="L617" i="30"/>
  <c r="K617" i="30"/>
  <c r="J617" i="30"/>
  <c r="I617" i="30"/>
  <c r="H617" i="30"/>
  <c r="G617" i="30"/>
  <c r="F617" i="30"/>
  <c r="M616" i="30"/>
  <c r="L616" i="30"/>
  <c r="K616" i="30"/>
  <c r="J616" i="30"/>
  <c r="I616" i="30"/>
  <c r="H616" i="30"/>
  <c r="G616" i="30"/>
  <c r="F616" i="30"/>
  <c r="M615" i="30"/>
  <c r="L615" i="30"/>
  <c r="K615" i="30"/>
  <c r="J615" i="30"/>
  <c r="I615" i="30"/>
  <c r="H615" i="30"/>
  <c r="G615" i="30"/>
  <c r="F615" i="30"/>
  <c r="M614" i="30"/>
  <c r="L614" i="30"/>
  <c r="K614" i="30"/>
  <c r="J614" i="30"/>
  <c r="I614" i="30"/>
  <c r="H614" i="30"/>
  <c r="G614" i="30"/>
  <c r="F614" i="30"/>
  <c r="M613" i="30"/>
  <c r="L613" i="30"/>
  <c r="K613" i="30"/>
  <c r="J613" i="30"/>
  <c r="I613" i="30"/>
  <c r="H613" i="30"/>
  <c r="G613" i="30"/>
  <c r="F613" i="30"/>
  <c r="M612" i="30"/>
  <c r="L612" i="30"/>
  <c r="K612" i="30"/>
  <c r="J612" i="30"/>
  <c r="I612" i="30"/>
  <c r="H612" i="30"/>
  <c r="G612" i="30"/>
  <c r="F612" i="30"/>
  <c r="M611" i="30"/>
  <c r="L611" i="30"/>
  <c r="K611" i="30"/>
  <c r="J611" i="30"/>
  <c r="I611" i="30"/>
  <c r="H611" i="30"/>
  <c r="G611" i="30"/>
  <c r="F611" i="30"/>
  <c r="M610" i="30"/>
  <c r="L610" i="30"/>
  <c r="K610" i="30"/>
  <c r="J610" i="30"/>
  <c r="I610" i="30"/>
  <c r="H610" i="30"/>
  <c r="G610" i="30"/>
  <c r="F610" i="30"/>
  <c r="M609" i="30"/>
  <c r="L609" i="30"/>
  <c r="K609" i="30"/>
  <c r="J609" i="30"/>
  <c r="I609" i="30"/>
  <c r="H609" i="30"/>
  <c r="G609" i="30"/>
  <c r="F609" i="30"/>
  <c r="M608" i="30"/>
  <c r="L608" i="30"/>
  <c r="K608" i="30"/>
  <c r="J608" i="30"/>
  <c r="I608" i="30"/>
  <c r="H608" i="30"/>
  <c r="G608" i="30"/>
  <c r="F608" i="30"/>
  <c r="M607" i="30"/>
  <c r="L607" i="30"/>
  <c r="K607" i="30"/>
  <c r="J607" i="30"/>
  <c r="I607" i="30"/>
  <c r="H607" i="30"/>
  <c r="G607" i="30"/>
  <c r="F607" i="30"/>
  <c r="M606" i="30"/>
  <c r="L606" i="30"/>
  <c r="K606" i="30"/>
  <c r="J606" i="30"/>
  <c r="I606" i="30"/>
  <c r="H606" i="30"/>
  <c r="G606" i="30"/>
  <c r="F606" i="30"/>
  <c r="M605" i="30"/>
  <c r="L605" i="30"/>
  <c r="K605" i="30"/>
  <c r="J605" i="30"/>
  <c r="I605" i="30"/>
  <c r="H605" i="30"/>
  <c r="G605" i="30"/>
  <c r="F605" i="30"/>
  <c r="M604" i="30"/>
  <c r="L604" i="30"/>
  <c r="K604" i="30"/>
  <c r="J604" i="30"/>
  <c r="I604" i="30"/>
  <c r="H604" i="30"/>
  <c r="G604" i="30"/>
  <c r="F604" i="30"/>
  <c r="M603" i="30"/>
  <c r="L603" i="30"/>
  <c r="K603" i="30"/>
  <c r="J603" i="30"/>
  <c r="I603" i="30"/>
  <c r="H603" i="30"/>
  <c r="G603" i="30"/>
  <c r="F603" i="30"/>
  <c r="M602" i="30"/>
  <c r="L602" i="30"/>
  <c r="K602" i="30"/>
  <c r="J602" i="30"/>
  <c r="I602" i="30"/>
  <c r="H602" i="30"/>
  <c r="G602" i="30"/>
  <c r="F602" i="30"/>
  <c r="M601" i="30"/>
  <c r="L601" i="30"/>
  <c r="K601" i="30"/>
  <c r="J601" i="30"/>
  <c r="I601" i="30"/>
  <c r="H601" i="30"/>
  <c r="G601" i="30"/>
  <c r="F601" i="30"/>
  <c r="M600" i="30"/>
  <c r="L600" i="30"/>
  <c r="K600" i="30"/>
  <c r="J600" i="30"/>
  <c r="I600" i="30"/>
  <c r="H600" i="30"/>
  <c r="G600" i="30"/>
  <c r="F600" i="30"/>
  <c r="M599" i="30"/>
  <c r="L599" i="30"/>
  <c r="K599" i="30"/>
  <c r="J599" i="30"/>
  <c r="I599" i="30"/>
  <c r="H599" i="30"/>
  <c r="G599" i="30"/>
  <c r="F599" i="30"/>
  <c r="M598" i="30"/>
  <c r="L598" i="30"/>
  <c r="K598" i="30"/>
  <c r="J598" i="30"/>
  <c r="I598" i="30"/>
  <c r="H598" i="30"/>
  <c r="G598" i="30"/>
  <c r="F598" i="30"/>
  <c r="M597" i="30"/>
  <c r="L597" i="30"/>
  <c r="K597" i="30"/>
  <c r="J597" i="30"/>
  <c r="I597" i="30"/>
  <c r="H597" i="30"/>
  <c r="G597" i="30"/>
  <c r="F597" i="30"/>
  <c r="M596" i="30"/>
  <c r="L596" i="30"/>
  <c r="K596" i="30"/>
  <c r="J596" i="30"/>
  <c r="I596" i="30"/>
  <c r="H596" i="30"/>
  <c r="G596" i="30"/>
  <c r="F596" i="30"/>
  <c r="M595" i="30"/>
  <c r="L595" i="30"/>
  <c r="K595" i="30"/>
  <c r="J595" i="30"/>
  <c r="I595" i="30"/>
  <c r="H595" i="30"/>
  <c r="G595" i="30"/>
  <c r="F595" i="30"/>
  <c r="M594" i="30"/>
  <c r="L594" i="30"/>
  <c r="K594" i="30"/>
  <c r="J594" i="30"/>
  <c r="I594" i="30"/>
  <c r="H594" i="30"/>
  <c r="G594" i="30"/>
  <c r="F594" i="30"/>
  <c r="M593" i="30"/>
  <c r="L593" i="30"/>
  <c r="K593" i="30"/>
  <c r="J593" i="30"/>
  <c r="I593" i="30"/>
  <c r="H593" i="30"/>
  <c r="G593" i="30"/>
  <c r="F593" i="30"/>
  <c r="M592" i="30"/>
  <c r="L592" i="30"/>
  <c r="K592" i="30"/>
  <c r="J592" i="30"/>
  <c r="I592" i="30"/>
  <c r="H592" i="30"/>
  <c r="G592" i="30"/>
  <c r="F592" i="30"/>
  <c r="M591" i="30"/>
  <c r="L591" i="30"/>
  <c r="K591" i="30"/>
  <c r="J591" i="30"/>
  <c r="I591" i="30"/>
  <c r="H591" i="30"/>
  <c r="G591" i="30"/>
  <c r="F591" i="30"/>
  <c r="M590" i="30"/>
  <c r="L590" i="30"/>
  <c r="K590" i="30"/>
  <c r="J590" i="30"/>
  <c r="I590" i="30"/>
  <c r="H590" i="30"/>
  <c r="G590" i="30"/>
  <c r="F590" i="30"/>
  <c r="M589" i="30"/>
  <c r="L589" i="30"/>
  <c r="K589" i="30"/>
  <c r="J589" i="30"/>
  <c r="I589" i="30"/>
  <c r="H589" i="30"/>
  <c r="G589" i="30"/>
  <c r="F589" i="30"/>
  <c r="M588" i="30"/>
  <c r="L588" i="30"/>
  <c r="K588" i="30"/>
  <c r="J588" i="30"/>
  <c r="I588" i="30"/>
  <c r="H588" i="30"/>
  <c r="G588" i="30"/>
  <c r="F588" i="30"/>
  <c r="M587" i="30"/>
  <c r="L587" i="30"/>
  <c r="K587" i="30"/>
  <c r="J587" i="30"/>
  <c r="I587" i="30"/>
  <c r="H587" i="30"/>
  <c r="G587" i="30"/>
  <c r="F587" i="30"/>
  <c r="M586" i="30"/>
  <c r="L586" i="30"/>
  <c r="K586" i="30"/>
  <c r="J586" i="30"/>
  <c r="I586" i="30"/>
  <c r="H586" i="30"/>
  <c r="G586" i="30"/>
  <c r="F586" i="30"/>
  <c r="M585" i="30"/>
  <c r="L585" i="30"/>
  <c r="K585" i="30"/>
  <c r="J585" i="30"/>
  <c r="I585" i="30"/>
  <c r="H585" i="30"/>
  <c r="G585" i="30"/>
  <c r="F585" i="30"/>
  <c r="M584" i="30"/>
  <c r="L584" i="30"/>
  <c r="K584" i="30"/>
  <c r="J584" i="30"/>
  <c r="I584" i="30"/>
  <c r="H584" i="30"/>
  <c r="G584" i="30"/>
  <c r="F584" i="30"/>
  <c r="M583" i="30"/>
  <c r="L583" i="30"/>
  <c r="K583" i="30"/>
  <c r="J583" i="30"/>
  <c r="I583" i="30"/>
  <c r="H583" i="30"/>
  <c r="G583" i="30"/>
  <c r="F583" i="30"/>
  <c r="M582" i="30"/>
  <c r="L582" i="30"/>
  <c r="K582" i="30"/>
  <c r="J582" i="30"/>
  <c r="I582" i="30"/>
  <c r="H582" i="30"/>
  <c r="G582" i="30"/>
  <c r="F582" i="30"/>
  <c r="M581" i="30"/>
  <c r="L581" i="30"/>
  <c r="K581" i="30"/>
  <c r="J581" i="30"/>
  <c r="I581" i="30"/>
  <c r="H581" i="30"/>
  <c r="G581" i="30"/>
  <c r="F581" i="30"/>
  <c r="M580" i="30"/>
  <c r="L580" i="30"/>
  <c r="K580" i="30"/>
  <c r="J580" i="30"/>
  <c r="I580" i="30"/>
  <c r="H580" i="30"/>
  <c r="G580" i="30"/>
  <c r="F580" i="30"/>
  <c r="M579" i="30"/>
  <c r="L579" i="30"/>
  <c r="K579" i="30"/>
  <c r="J579" i="30"/>
  <c r="I579" i="30"/>
  <c r="H579" i="30"/>
  <c r="G579" i="30"/>
  <c r="F579" i="30"/>
  <c r="M578" i="30"/>
  <c r="L578" i="30"/>
  <c r="K578" i="30"/>
  <c r="J578" i="30"/>
  <c r="I578" i="30"/>
  <c r="H578" i="30"/>
  <c r="G578" i="30"/>
  <c r="F578" i="30"/>
  <c r="M577" i="30"/>
  <c r="L577" i="30"/>
  <c r="K577" i="30"/>
  <c r="J577" i="30"/>
  <c r="I577" i="30"/>
  <c r="H577" i="30"/>
  <c r="G577" i="30"/>
  <c r="F577" i="30"/>
  <c r="M576" i="30"/>
  <c r="L576" i="30"/>
  <c r="K576" i="30"/>
  <c r="J576" i="30"/>
  <c r="I576" i="30"/>
  <c r="H576" i="30"/>
  <c r="G576" i="30"/>
  <c r="F576" i="30"/>
  <c r="M575" i="30"/>
  <c r="L575" i="30"/>
  <c r="K575" i="30"/>
  <c r="J575" i="30"/>
  <c r="I575" i="30"/>
  <c r="H575" i="30"/>
  <c r="G575" i="30"/>
  <c r="F575" i="30"/>
  <c r="M574" i="30"/>
  <c r="L574" i="30"/>
  <c r="K574" i="30"/>
  <c r="J574" i="30"/>
  <c r="I574" i="30"/>
  <c r="H574" i="30"/>
  <c r="G574" i="30"/>
  <c r="F574" i="30"/>
  <c r="M573" i="30"/>
  <c r="L573" i="30"/>
  <c r="K573" i="30"/>
  <c r="J573" i="30"/>
  <c r="I573" i="30"/>
  <c r="H573" i="30"/>
  <c r="G573" i="30"/>
  <c r="F573" i="30"/>
  <c r="M572" i="30"/>
  <c r="L572" i="30"/>
  <c r="K572" i="30"/>
  <c r="J572" i="30"/>
  <c r="I572" i="30"/>
  <c r="H572" i="30"/>
  <c r="G572" i="30"/>
  <c r="F572" i="30"/>
  <c r="M571" i="30"/>
  <c r="L571" i="30"/>
  <c r="K571" i="30"/>
  <c r="J571" i="30"/>
  <c r="I571" i="30"/>
  <c r="H571" i="30"/>
  <c r="G571" i="30"/>
  <c r="F571" i="30"/>
  <c r="M570" i="30"/>
  <c r="L570" i="30"/>
  <c r="K570" i="30"/>
  <c r="J570" i="30"/>
  <c r="I570" i="30"/>
  <c r="H570" i="30"/>
  <c r="G570" i="30"/>
  <c r="F570" i="30"/>
  <c r="M569" i="30"/>
  <c r="L569" i="30"/>
  <c r="K569" i="30"/>
  <c r="J569" i="30"/>
  <c r="I569" i="30"/>
  <c r="H569" i="30"/>
  <c r="G569" i="30"/>
  <c r="F569" i="30"/>
  <c r="M568" i="30"/>
  <c r="L568" i="30"/>
  <c r="K568" i="30"/>
  <c r="J568" i="30"/>
  <c r="I568" i="30"/>
  <c r="H568" i="30"/>
  <c r="G568" i="30"/>
  <c r="F568" i="30"/>
  <c r="M567" i="30"/>
  <c r="L567" i="30"/>
  <c r="K567" i="30"/>
  <c r="J567" i="30"/>
  <c r="I567" i="30"/>
  <c r="H567" i="30"/>
  <c r="G567" i="30"/>
  <c r="F567" i="30"/>
  <c r="M566" i="30"/>
  <c r="L566" i="30"/>
  <c r="K566" i="30"/>
  <c r="J566" i="30"/>
  <c r="I566" i="30"/>
  <c r="H566" i="30"/>
  <c r="G566" i="30"/>
  <c r="F566" i="30"/>
  <c r="M565" i="30"/>
  <c r="L565" i="30"/>
  <c r="K565" i="30"/>
  <c r="J565" i="30"/>
  <c r="I565" i="30"/>
  <c r="H565" i="30"/>
  <c r="G565" i="30"/>
  <c r="F565" i="30"/>
  <c r="M564" i="30"/>
  <c r="L564" i="30"/>
  <c r="K564" i="30"/>
  <c r="J564" i="30"/>
  <c r="I564" i="30"/>
  <c r="H564" i="30"/>
  <c r="G564" i="30"/>
  <c r="F564" i="30"/>
  <c r="M563" i="30"/>
  <c r="L563" i="30"/>
  <c r="K563" i="30"/>
  <c r="J563" i="30"/>
  <c r="I563" i="30"/>
  <c r="H563" i="30"/>
  <c r="G563" i="30"/>
  <c r="F563" i="30"/>
  <c r="M562" i="30"/>
  <c r="L562" i="30"/>
  <c r="K562" i="30"/>
  <c r="J562" i="30"/>
  <c r="I562" i="30"/>
  <c r="H562" i="30"/>
  <c r="G562" i="30"/>
  <c r="F562" i="30"/>
  <c r="M561" i="30"/>
  <c r="L561" i="30"/>
  <c r="K561" i="30"/>
  <c r="J561" i="30"/>
  <c r="I561" i="30"/>
  <c r="H561" i="30"/>
  <c r="G561" i="30"/>
  <c r="F561" i="30"/>
  <c r="M560" i="30"/>
  <c r="L560" i="30"/>
  <c r="K560" i="30"/>
  <c r="J560" i="30"/>
  <c r="I560" i="30"/>
  <c r="H560" i="30"/>
  <c r="G560" i="30"/>
  <c r="F560" i="30"/>
  <c r="M559" i="30"/>
  <c r="L559" i="30"/>
  <c r="K559" i="30"/>
  <c r="J559" i="30"/>
  <c r="I559" i="30"/>
  <c r="H559" i="30"/>
  <c r="G559" i="30"/>
  <c r="F559" i="30"/>
  <c r="M558" i="30"/>
  <c r="L558" i="30"/>
  <c r="K558" i="30"/>
  <c r="J558" i="30"/>
  <c r="I558" i="30"/>
  <c r="H558" i="30"/>
  <c r="G558" i="30"/>
  <c r="F558" i="30"/>
  <c r="M557" i="30"/>
  <c r="L557" i="30"/>
  <c r="K557" i="30"/>
  <c r="J557" i="30"/>
  <c r="I557" i="30"/>
  <c r="H557" i="30"/>
  <c r="G557" i="30"/>
  <c r="F557" i="30"/>
  <c r="M556" i="30"/>
  <c r="L556" i="30"/>
  <c r="K556" i="30"/>
  <c r="J556" i="30"/>
  <c r="I556" i="30"/>
  <c r="H556" i="30"/>
  <c r="G556" i="30"/>
  <c r="F556" i="30"/>
  <c r="M555" i="30"/>
  <c r="L555" i="30"/>
  <c r="K555" i="30"/>
  <c r="J555" i="30"/>
  <c r="I555" i="30"/>
  <c r="H555" i="30"/>
  <c r="G555" i="30"/>
  <c r="F555" i="30"/>
  <c r="M554" i="30"/>
  <c r="L554" i="30"/>
  <c r="K554" i="30"/>
  <c r="J554" i="30"/>
  <c r="I554" i="30"/>
  <c r="H554" i="30"/>
  <c r="G554" i="30"/>
  <c r="F554" i="30"/>
  <c r="M553" i="30"/>
  <c r="L553" i="30"/>
  <c r="K553" i="30"/>
  <c r="J553" i="30"/>
  <c r="I553" i="30"/>
  <c r="H553" i="30"/>
  <c r="G553" i="30"/>
  <c r="F553" i="30"/>
  <c r="M552" i="30"/>
  <c r="L552" i="30"/>
  <c r="K552" i="30"/>
  <c r="J552" i="30"/>
  <c r="I552" i="30"/>
  <c r="H552" i="30"/>
  <c r="G552" i="30"/>
  <c r="F552" i="30"/>
  <c r="M551" i="30"/>
  <c r="L551" i="30"/>
  <c r="K551" i="30"/>
  <c r="J551" i="30"/>
  <c r="I551" i="30"/>
  <c r="H551" i="30"/>
  <c r="G551" i="30"/>
  <c r="F551" i="30"/>
  <c r="M550" i="30"/>
  <c r="L550" i="30"/>
  <c r="K550" i="30"/>
  <c r="J550" i="30"/>
  <c r="I550" i="30"/>
  <c r="H550" i="30"/>
  <c r="G550" i="30"/>
  <c r="F550" i="30"/>
  <c r="M549" i="30"/>
  <c r="L549" i="30"/>
  <c r="K549" i="30"/>
  <c r="J549" i="30"/>
  <c r="I549" i="30"/>
  <c r="H549" i="30"/>
  <c r="G549" i="30"/>
  <c r="F549" i="30"/>
  <c r="M548" i="30"/>
  <c r="L548" i="30"/>
  <c r="K548" i="30"/>
  <c r="J548" i="30"/>
  <c r="I548" i="30"/>
  <c r="H548" i="30"/>
  <c r="G548" i="30"/>
  <c r="F548" i="30"/>
  <c r="M547" i="30"/>
  <c r="L547" i="30"/>
  <c r="K547" i="30"/>
  <c r="J547" i="30"/>
  <c r="I547" i="30"/>
  <c r="H547" i="30"/>
  <c r="G547" i="30"/>
  <c r="F547" i="30"/>
  <c r="M546" i="30"/>
  <c r="L546" i="30"/>
  <c r="K546" i="30"/>
  <c r="J546" i="30"/>
  <c r="I546" i="30"/>
  <c r="H546" i="30"/>
  <c r="G546" i="30"/>
  <c r="F546" i="30"/>
  <c r="M545" i="30"/>
  <c r="L545" i="30"/>
  <c r="K545" i="30"/>
  <c r="J545" i="30"/>
  <c r="I545" i="30"/>
  <c r="H545" i="30"/>
  <c r="G545" i="30"/>
  <c r="F545" i="30"/>
  <c r="M544" i="30"/>
  <c r="L544" i="30"/>
  <c r="K544" i="30"/>
  <c r="J544" i="30"/>
  <c r="I544" i="30"/>
  <c r="H544" i="30"/>
  <c r="G544" i="30"/>
  <c r="F544" i="30"/>
  <c r="M543" i="30"/>
  <c r="L543" i="30"/>
  <c r="K543" i="30"/>
  <c r="J543" i="30"/>
  <c r="I543" i="30"/>
  <c r="H543" i="30"/>
  <c r="G543" i="30"/>
  <c r="F543" i="30"/>
  <c r="M542" i="30"/>
  <c r="L542" i="30"/>
  <c r="K542" i="30"/>
  <c r="J542" i="30"/>
  <c r="I542" i="30"/>
  <c r="H542" i="30"/>
  <c r="G542" i="30"/>
  <c r="F542" i="30"/>
  <c r="M541" i="30"/>
  <c r="L541" i="30"/>
  <c r="K541" i="30"/>
  <c r="J541" i="30"/>
  <c r="I541" i="30"/>
  <c r="H541" i="30"/>
  <c r="G541" i="30"/>
  <c r="F541" i="30"/>
  <c r="M540" i="30"/>
  <c r="L540" i="30"/>
  <c r="K540" i="30"/>
  <c r="J540" i="30"/>
  <c r="I540" i="30"/>
  <c r="H540" i="30"/>
  <c r="G540" i="30"/>
  <c r="F540" i="30"/>
  <c r="M539" i="30"/>
  <c r="L539" i="30"/>
  <c r="K539" i="30"/>
  <c r="J539" i="30"/>
  <c r="I539" i="30"/>
  <c r="H539" i="30"/>
  <c r="G539" i="30"/>
  <c r="F539" i="30"/>
  <c r="M538" i="30"/>
  <c r="L538" i="30"/>
  <c r="K538" i="30"/>
  <c r="J538" i="30"/>
  <c r="I538" i="30"/>
  <c r="H538" i="30"/>
  <c r="G538" i="30"/>
  <c r="F538" i="30"/>
  <c r="M537" i="30"/>
  <c r="L537" i="30"/>
  <c r="K537" i="30"/>
  <c r="J537" i="30"/>
  <c r="I537" i="30"/>
  <c r="H537" i="30"/>
  <c r="G537" i="30"/>
  <c r="F537" i="30"/>
  <c r="M536" i="30"/>
  <c r="L536" i="30"/>
  <c r="K536" i="30"/>
  <c r="J536" i="30"/>
  <c r="I536" i="30"/>
  <c r="H536" i="30"/>
  <c r="G536" i="30"/>
  <c r="F536" i="30"/>
  <c r="M535" i="30"/>
  <c r="L535" i="30"/>
  <c r="K535" i="30"/>
  <c r="J535" i="30"/>
  <c r="I535" i="30"/>
  <c r="H535" i="30"/>
  <c r="G535" i="30"/>
  <c r="F535" i="30"/>
  <c r="M534" i="30"/>
  <c r="L534" i="30"/>
  <c r="K534" i="30"/>
  <c r="J534" i="30"/>
  <c r="I534" i="30"/>
  <c r="H534" i="30"/>
  <c r="G534" i="30"/>
  <c r="F534" i="30"/>
  <c r="M533" i="30"/>
  <c r="L533" i="30"/>
  <c r="K533" i="30"/>
  <c r="J533" i="30"/>
  <c r="I533" i="30"/>
  <c r="H533" i="30"/>
  <c r="G533" i="30"/>
  <c r="F533" i="30"/>
  <c r="M532" i="30"/>
  <c r="L532" i="30"/>
  <c r="K532" i="30"/>
  <c r="J532" i="30"/>
  <c r="I532" i="30"/>
  <c r="H532" i="30"/>
  <c r="G532" i="30"/>
  <c r="F532" i="30"/>
  <c r="M531" i="30"/>
  <c r="L531" i="30"/>
  <c r="K531" i="30"/>
  <c r="J531" i="30"/>
  <c r="I531" i="30"/>
  <c r="H531" i="30"/>
  <c r="G531" i="30"/>
  <c r="F531" i="30"/>
  <c r="M530" i="30"/>
  <c r="L530" i="30"/>
  <c r="K530" i="30"/>
  <c r="J530" i="30"/>
  <c r="I530" i="30"/>
  <c r="H530" i="30"/>
  <c r="G530" i="30"/>
  <c r="F530" i="30"/>
  <c r="M529" i="30"/>
  <c r="L529" i="30"/>
  <c r="K529" i="30"/>
  <c r="J529" i="30"/>
  <c r="I529" i="30"/>
  <c r="H529" i="30"/>
  <c r="G529" i="30"/>
  <c r="F529" i="30"/>
  <c r="M528" i="30"/>
  <c r="L528" i="30"/>
  <c r="K528" i="30"/>
  <c r="J528" i="30"/>
  <c r="I528" i="30"/>
  <c r="H528" i="30"/>
  <c r="G528" i="30"/>
  <c r="F528" i="30"/>
  <c r="M527" i="30"/>
  <c r="L527" i="30"/>
  <c r="K527" i="30"/>
  <c r="J527" i="30"/>
  <c r="I527" i="30"/>
  <c r="H527" i="30"/>
  <c r="G527" i="30"/>
  <c r="F527" i="30"/>
  <c r="M526" i="30"/>
  <c r="L526" i="30"/>
  <c r="K526" i="30"/>
  <c r="J526" i="30"/>
  <c r="I526" i="30"/>
  <c r="H526" i="30"/>
  <c r="G526" i="30"/>
  <c r="F526" i="30"/>
  <c r="M525" i="30"/>
  <c r="L525" i="30"/>
  <c r="K525" i="30"/>
  <c r="J525" i="30"/>
  <c r="I525" i="30"/>
  <c r="H525" i="30"/>
  <c r="G525" i="30"/>
  <c r="F525" i="30"/>
  <c r="M524" i="30"/>
  <c r="L524" i="30"/>
  <c r="K524" i="30"/>
  <c r="J524" i="30"/>
  <c r="I524" i="30"/>
  <c r="H524" i="30"/>
  <c r="G524" i="30"/>
  <c r="F524" i="30"/>
  <c r="M523" i="30"/>
  <c r="L523" i="30"/>
  <c r="K523" i="30"/>
  <c r="J523" i="30"/>
  <c r="I523" i="30"/>
  <c r="H523" i="30"/>
  <c r="G523" i="30"/>
  <c r="F523" i="30"/>
  <c r="M522" i="30"/>
  <c r="L522" i="30"/>
  <c r="K522" i="30"/>
  <c r="J522" i="30"/>
  <c r="I522" i="30"/>
  <c r="H522" i="30"/>
  <c r="G522" i="30"/>
  <c r="F522" i="30"/>
  <c r="M521" i="30"/>
  <c r="L521" i="30"/>
  <c r="K521" i="30"/>
  <c r="J521" i="30"/>
  <c r="I521" i="30"/>
  <c r="H521" i="30"/>
  <c r="G521" i="30"/>
  <c r="F521" i="30"/>
  <c r="M520" i="30"/>
  <c r="L520" i="30"/>
  <c r="K520" i="30"/>
  <c r="J520" i="30"/>
  <c r="I520" i="30"/>
  <c r="H520" i="30"/>
  <c r="G520" i="30"/>
  <c r="F520" i="30"/>
  <c r="M519" i="30"/>
  <c r="L519" i="30"/>
  <c r="K519" i="30"/>
  <c r="J519" i="30"/>
  <c r="I519" i="30"/>
  <c r="H519" i="30"/>
  <c r="G519" i="30"/>
  <c r="F519" i="30"/>
  <c r="M518" i="30"/>
  <c r="L518" i="30"/>
  <c r="K518" i="30"/>
  <c r="J518" i="30"/>
  <c r="I518" i="30"/>
  <c r="H518" i="30"/>
  <c r="G518" i="30"/>
  <c r="F518" i="30"/>
  <c r="M517" i="30"/>
  <c r="L517" i="30"/>
  <c r="K517" i="30"/>
  <c r="J517" i="30"/>
  <c r="I517" i="30"/>
  <c r="H517" i="30"/>
  <c r="G517" i="30"/>
  <c r="F517" i="30"/>
  <c r="M516" i="30"/>
  <c r="L516" i="30"/>
  <c r="K516" i="30"/>
  <c r="J516" i="30"/>
  <c r="I516" i="30"/>
  <c r="H516" i="30"/>
  <c r="G516" i="30"/>
  <c r="F516" i="30"/>
  <c r="M515" i="30"/>
  <c r="L515" i="30"/>
  <c r="K515" i="30"/>
  <c r="J515" i="30"/>
  <c r="I515" i="30"/>
  <c r="H515" i="30"/>
  <c r="G515" i="30"/>
  <c r="F515" i="30"/>
  <c r="M514" i="30"/>
  <c r="L514" i="30"/>
  <c r="K514" i="30"/>
  <c r="J514" i="30"/>
  <c r="I514" i="30"/>
  <c r="H514" i="30"/>
  <c r="G514" i="30"/>
  <c r="F514" i="30"/>
  <c r="M513" i="30"/>
  <c r="L513" i="30"/>
  <c r="K513" i="30"/>
  <c r="J513" i="30"/>
  <c r="I513" i="30"/>
  <c r="H513" i="30"/>
  <c r="G513" i="30"/>
  <c r="F513" i="30"/>
  <c r="M512" i="30"/>
  <c r="L512" i="30"/>
  <c r="K512" i="30"/>
  <c r="J512" i="30"/>
  <c r="I512" i="30"/>
  <c r="H512" i="30"/>
  <c r="G512" i="30"/>
  <c r="F512" i="30"/>
  <c r="M511" i="30"/>
  <c r="L511" i="30"/>
  <c r="K511" i="30"/>
  <c r="J511" i="30"/>
  <c r="I511" i="30"/>
  <c r="H511" i="30"/>
  <c r="G511" i="30"/>
  <c r="F511" i="30"/>
  <c r="M510" i="30"/>
  <c r="L510" i="30"/>
  <c r="K510" i="30"/>
  <c r="J510" i="30"/>
  <c r="I510" i="30"/>
  <c r="H510" i="30"/>
  <c r="G510" i="30"/>
  <c r="F510" i="30"/>
  <c r="M509" i="30"/>
  <c r="L509" i="30"/>
  <c r="K509" i="30"/>
  <c r="J509" i="30"/>
  <c r="I509" i="30"/>
  <c r="H509" i="30"/>
  <c r="G509" i="30"/>
  <c r="F509" i="30"/>
  <c r="M508" i="30"/>
  <c r="L508" i="30"/>
  <c r="K508" i="30"/>
  <c r="J508" i="30"/>
  <c r="I508" i="30"/>
  <c r="H508" i="30"/>
  <c r="G508" i="30"/>
  <c r="F508" i="30"/>
  <c r="M507" i="30"/>
  <c r="L507" i="30"/>
  <c r="K507" i="30"/>
  <c r="J507" i="30"/>
  <c r="I507" i="30"/>
  <c r="H507" i="30"/>
  <c r="G507" i="30"/>
  <c r="F507" i="30"/>
  <c r="M506" i="30"/>
  <c r="L506" i="30"/>
  <c r="K506" i="30"/>
  <c r="J506" i="30"/>
  <c r="I506" i="30"/>
  <c r="H506" i="30"/>
  <c r="G506" i="30"/>
  <c r="F506" i="30"/>
  <c r="M505" i="30"/>
  <c r="L505" i="30"/>
  <c r="K505" i="30"/>
  <c r="J505" i="30"/>
  <c r="I505" i="30"/>
  <c r="H505" i="30"/>
  <c r="G505" i="30"/>
  <c r="F505" i="30"/>
  <c r="M504" i="30"/>
  <c r="L504" i="30"/>
  <c r="K504" i="30"/>
  <c r="J504" i="30"/>
  <c r="I504" i="30"/>
  <c r="H504" i="30"/>
  <c r="G504" i="30"/>
  <c r="F504" i="30"/>
  <c r="M503" i="30"/>
  <c r="L503" i="30"/>
  <c r="K503" i="30"/>
  <c r="J503" i="30"/>
  <c r="I503" i="30"/>
  <c r="H503" i="30"/>
  <c r="G503" i="30"/>
  <c r="F503" i="30"/>
  <c r="M502" i="30"/>
  <c r="L502" i="30"/>
  <c r="K502" i="30"/>
  <c r="J502" i="30"/>
  <c r="I502" i="30"/>
  <c r="H502" i="30"/>
  <c r="G502" i="30"/>
  <c r="F502" i="30"/>
  <c r="M501" i="30"/>
  <c r="L501" i="30"/>
  <c r="K501" i="30"/>
  <c r="J501" i="30"/>
  <c r="I501" i="30"/>
  <c r="H501" i="30"/>
  <c r="G501" i="30"/>
  <c r="F501" i="30"/>
  <c r="M500" i="30"/>
  <c r="L500" i="30"/>
  <c r="K500" i="30"/>
  <c r="J500" i="30"/>
  <c r="I500" i="30"/>
  <c r="H500" i="30"/>
  <c r="G500" i="30"/>
  <c r="F500" i="30"/>
  <c r="M499" i="30"/>
  <c r="L499" i="30"/>
  <c r="K499" i="30"/>
  <c r="J499" i="30"/>
  <c r="I499" i="30"/>
  <c r="H499" i="30"/>
  <c r="G499" i="30"/>
  <c r="F499" i="30"/>
  <c r="M498" i="30"/>
  <c r="L498" i="30"/>
  <c r="K498" i="30"/>
  <c r="J498" i="30"/>
  <c r="I498" i="30"/>
  <c r="H498" i="30"/>
  <c r="G498" i="30"/>
  <c r="F498" i="30"/>
  <c r="M497" i="30"/>
  <c r="L497" i="30"/>
  <c r="K497" i="30"/>
  <c r="J497" i="30"/>
  <c r="I497" i="30"/>
  <c r="H497" i="30"/>
  <c r="G497" i="30"/>
  <c r="F497" i="30"/>
  <c r="M496" i="30"/>
  <c r="L496" i="30"/>
  <c r="K496" i="30"/>
  <c r="J496" i="30"/>
  <c r="I496" i="30"/>
  <c r="H496" i="30"/>
  <c r="G496" i="30"/>
  <c r="F496" i="30"/>
  <c r="M495" i="30"/>
  <c r="L495" i="30"/>
  <c r="K495" i="30"/>
  <c r="J495" i="30"/>
  <c r="I495" i="30"/>
  <c r="H495" i="30"/>
  <c r="G495" i="30"/>
  <c r="F495" i="30"/>
  <c r="M494" i="30"/>
  <c r="L494" i="30"/>
  <c r="K494" i="30"/>
  <c r="J494" i="30"/>
  <c r="I494" i="30"/>
  <c r="H494" i="30"/>
  <c r="G494" i="30"/>
  <c r="F494" i="30"/>
  <c r="M493" i="30"/>
  <c r="L493" i="30"/>
  <c r="K493" i="30"/>
  <c r="J493" i="30"/>
  <c r="I493" i="30"/>
  <c r="H493" i="30"/>
  <c r="G493" i="30"/>
  <c r="F493" i="30"/>
  <c r="M492" i="30"/>
  <c r="L492" i="30"/>
  <c r="K492" i="30"/>
  <c r="J492" i="30"/>
  <c r="I492" i="30"/>
  <c r="H492" i="30"/>
  <c r="G492" i="30"/>
  <c r="F492" i="30"/>
  <c r="M491" i="30"/>
  <c r="L491" i="30"/>
  <c r="K491" i="30"/>
  <c r="J491" i="30"/>
  <c r="I491" i="30"/>
  <c r="H491" i="30"/>
  <c r="G491" i="30"/>
  <c r="F491" i="30"/>
  <c r="M490" i="30"/>
  <c r="L490" i="30"/>
  <c r="K490" i="30"/>
  <c r="J490" i="30"/>
  <c r="I490" i="30"/>
  <c r="H490" i="30"/>
  <c r="G490" i="30"/>
  <c r="F490" i="30"/>
  <c r="M489" i="30"/>
  <c r="L489" i="30"/>
  <c r="K489" i="30"/>
  <c r="J489" i="30"/>
  <c r="I489" i="30"/>
  <c r="H489" i="30"/>
  <c r="G489" i="30"/>
  <c r="F489" i="30"/>
  <c r="M488" i="30"/>
  <c r="L488" i="30"/>
  <c r="K488" i="30"/>
  <c r="J488" i="30"/>
  <c r="I488" i="30"/>
  <c r="H488" i="30"/>
  <c r="G488" i="30"/>
  <c r="F488" i="30"/>
  <c r="M487" i="30"/>
  <c r="L487" i="30"/>
  <c r="K487" i="30"/>
  <c r="J487" i="30"/>
  <c r="I487" i="30"/>
  <c r="H487" i="30"/>
  <c r="G487" i="30"/>
  <c r="F487" i="30"/>
  <c r="M486" i="30"/>
  <c r="L486" i="30"/>
  <c r="K486" i="30"/>
  <c r="J486" i="30"/>
  <c r="I486" i="30"/>
  <c r="H486" i="30"/>
  <c r="G486" i="30"/>
  <c r="F486" i="30"/>
  <c r="M485" i="30"/>
  <c r="L485" i="30"/>
  <c r="K485" i="30"/>
  <c r="J485" i="30"/>
  <c r="I485" i="30"/>
  <c r="H485" i="30"/>
  <c r="G485" i="30"/>
  <c r="F485" i="30"/>
  <c r="M484" i="30"/>
  <c r="L484" i="30"/>
  <c r="K484" i="30"/>
  <c r="J484" i="30"/>
  <c r="I484" i="30"/>
  <c r="H484" i="30"/>
  <c r="G484" i="30"/>
  <c r="F484" i="30"/>
  <c r="M483" i="30"/>
  <c r="L483" i="30"/>
  <c r="K483" i="30"/>
  <c r="J483" i="30"/>
  <c r="I483" i="30"/>
  <c r="H483" i="30"/>
  <c r="G483" i="30"/>
  <c r="F483" i="30"/>
  <c r="M482" i="30"/>
  <c r="L482" i="30"/>
  <c r="K482" i="30"/>
  <c r="J482" i="30"/>
  <c r="I482" i="30"/>
  <c r="H482" i="30"/>
  <c r="G482" i="30"/>
  <c r="F482" i="30"/>
  <c r="M481" i="30"/>
  <c r="L481" i="30"/>
  <c r="K481" i="30"/>
  <c r="J481" i="30"/>
  <c r="I481" i="30"/>
  <c r="H481" i="30"/>
  <c r="G481" i="30"/>
  <c r="F481" i="30"/>
  <c r="M480" i="30"/>
  <c r="L480" i="30"/>
  <c r="K480" i="30"/>
  <c r="J480" i="30"/>
  <c r="I480" i="30"/>
  <c r="H480" i="30"/>
  <c r="G480" i="30"/>
  <c r="F480" i="30"/>
  <c r="M479" i="30"/>
  <c r="L479" i="30"/>
  <c r="K479" i="30"/>
  <c r="J479" i="30"/>
  <c r="I479" i="30"/>
  <c r="H479" i="30"/>
  <c r="G479" i="30"/>
  <c r="F479" i="30"/>
  <c r="M478" i="30"/>
  <c r="L478" i="30"/>
  <c r="K478" i="30"/>
  <c r="J478" i="30"/>
  <c r="I478" i="30"/>
  <c r="H478" i="30"/>
  <c r="G478" i="30"/>
  <c r="F478" i="30"/>
  <c r="M477" i="30"/>
  <c r="L477" i="30"/>
  <c r="K477" i="30"/>
  <c r="J477" i="30"/>
  <c r="I477" i="30"/>
  <c r="H477" i="30"/>
  <c r="G477" i="30"/>
  <c r="F477" i="30"/>
  <c r="M476" i="30"/>
  <c r="L476" i="30"/>
  <c r="K476" i="30"/>
  <c r="J476" i="30"/>
  <c r="I476" i="30"/>
  <c r="H476" i="30"/>
  <c r="G476" i="30"/>
  <c r="F476" i="30"/>
  <c r="M475" i="30"/>
  <c r="L475" i="30"/>
  <c r="K475" i="30"/>
  <c r="J475" i="30"/>
  <c r="I475" i="30"/>
  <c r="H475" i="30"/>
  <c r="G475" i="30"/>
  <c r="F475" i="30"/>
  <c r="M474" i="30"/>
  <c r="L474" i="30"/>
  <c r="K474" i="30"/>
  <c r="J474" i="30"/>
  <c r="I474" i="30"/>
  <c r="H474" i="30"/>
  <c r="G474" i="30"/>
  <c r="F474" i="30"/>
  <c r="M473" i="30"/>
  <c r="L473" i="30"/>
  <c r="K473" i="30"/>
  <c r="J473" i="30"/>
  <c r="I473" i="30"/>
  <c r="H473" i="30"/>
  <c r="G473" i="30"/>
  <c r="F473" i="30"/>
  <c r="M472" i="30"/>
  <c r="L472" i="30"/>
  <c r="K472" i="30"/>
  <c r="J472" i="30"/>
  <c r="I472" i="30"/>
  <c r="H472" i="30"/>
  <c r="G472" i="30"/>
  <c r="F472" i="30"/>
  <c r="M471" i="30"/>
  <c r="L471" i="30"/>
  <c r="K471" i="30"/>
  <c r="J471" i="30"/>
  <c r="I471" i="30"/>
  <c r="H471" i="30"/>
  <c r="G471" i="30"/>
  <c r="F471" i="30"/>
  <c r="M470" i="30"/>
  <c r="L470" i="30"/>
  <c r="K470" i="30"/>
  <c r="J470" i="30"/>
  <c r="I470" i="30"/>
  <c r="H470" i="30"/>
  <c r="G470" i="30"/>
  <c r="F470" i="30"/>
  <c r="M469" i="30"/>
  <c r="L469" i="30"/>
  <c r="K469" i="30"/>
  <c r="J469" i="30"/>
  <c r="I469" i="30"/>
  <c r="H469" i="30"/>
  <c r="G469" i="30"/>
  <c r="F469" i="30"/>
  <c r="M468" i="30"/>
  <c r="L468" i="30"/>
  <c r="K468" i="30"/>
  <c r="J468" i="30"/>
  <c r="I468" i="30"/>
  <c r="H468" i="30"/>
  <c r="G468" i="30"/>
  <c r="F468" i="30"/>
  <c r="M467" i="30"/>
  <c r="L467" i="30"/>
  <c r="K467" i="30"/>
  <c r="J467" i="30"/>
  <c r="I467" i="30"/>
  <c r="H467" i="30"/>
  <c r="G467" i="30"/>
  <c r="F467" i="30"/>
  <c r="M466" i="30"/>
  <c r="L466" i="30"/>
  <c r="K466" i="30"/>
  <c r="J466" i="30"/>
  <c r="I466" i="30"/>
  <c r="H466" i="30"/>
  <c r="G466" i="30"/>
  <c r="F466" i="30"/>
  <c r="M465" i="30"/>
  <c r="L465" i="30"/>
  <c r="K465" i="30"/>
  <c r="J465" i="30"/>
  <c r="I465" i="30"/>
  <c r="H465" i="30"/>
  <c r="G465" i="30"/>
  <c r="F465" i="30"/>
  <c r="M464" i="30"/>
  <c r="L464" i="30"/>
  <c r="K464" i="30"/>
  <c r="J464" i="30"/>
  <c r="I464" i="30"/>
  <c r="H464" i="30"/>
  <c r="G464" i="30"/>
  <c r="F464" i="30"/>
  <c r="M463" i="30"/>
  <c r="L463" i="30"/>
  <c r="K463" i="30"/>
  <c r="J463" i="30"/>
  <c r="I463" i="30"/>
  <c r="H463" i="30"/>
  <c r="G463" i="30"/>
  <c r="F463" i="30"/>
  <c r="M462" i="30"/>
  <c r="L462" i="30"/>
  <c r="K462" i="30"/>
  <c r="J462" i="30"/>
  <c r="I462" i="30"/>
  <c r="H462" i="30"/>
  <c r="G462" i="30"/>
  <c r="F462" i="30"/>
  <c r="M461" i="30"/>
  <c r="L461" i="30"/>
  <c r="K461" i="30"/>
  <c r="J461" i="30"/>
  <c r="I461" i="30"/>
  <c r="H461" i="30"/>
  <c r="G461" i="30"/>
  <c r="F461" i="30"/>
  <c r="M460" i="30"/>
  <c r="L460" i="30"/>
  <c r="K460" i="30"/>
  <c r="J460" i="30"/>
  <c r="I460" i="30"/>
  <c r="H460" i="30"/>
  <c r="G460" i="30"/>
  <c r="F460" i="30"/>
  <c r="M459" i="30"/>
  <c r="L459" i="30"/>
  <c r="K459" i="30"/>
  <c r="J459" i="30"/>
  <c r="I459" i="30"/>
  <c r="H459" i="30"/>
  <c r="G459" i="30"/>
  <c r="F459" i="30"/>
  <c r="M458" i="30"/>
  <c r="L458" i="30"/>
  <c r="K458" i="30"/>
  <c r="J458" i="30"/>
  <c r="I458" i="30"/>
  <c r="H458" i="30"/>
  <c r="G458" i="30"/>
  <c r="F458" i="30"/>
  <c r="M457" i="30"/>
  <c r="L457" i="30"/>
  <c r="K457" i="30"/>
  <c r="J457" i="30"/>
  <c r="I457" i="30"/>
  <c r="H457" i="30"/>
  <c r="G457" i="30"/>
  <c r="F457" i="30"/>
  <c r="M456" i="30"/>
  <c r="L456" i="30"/>
  <c r="K456" i="30"/>
  <c r="J456" i="30"/>
  <c r="I456" i="30"/>
  <c r="H456" i="30"/>
  <c r="G456" i="30"/>
  <c r="F456" i="30"/>
  <c r="M455" i="30"/>
  <c r="L455" i="30"/>
  <c r="K455" i="30"/>
  <c r="J455" i="30"/>
  <c r="I455" i="30"/>
  <c r="H455" i="30"/>
  <c r="G455" i="30"/>
  <c r="F455" i="30"/>
  <c r="M454" i="30"/>
  <c r="L454" i="30"/>
  <c r="K454" i="30"/>
  <c r="J454" i="30"/>
  <c r="I454" i="30"/>
  <c r="H454" i="30"/>
  <c r="G454" i="30"/>
  <c r="F454" i="30"/>
  <c r="M453" i="30"/>
  <c r="L453" i="30"/>
  <c r="K453" i="30"/>
  <c r="J453" i="30"/>
  <c r="I453" i="30"/>
  <c r="H453" i="30"/>
  <c r="G453" i="30"/>
  <c r="F453" i="30"/>
  <c r="M452" i="30"/>
  <c r="L452" i="30"/>
  <c r="K452" i="30"/>
  <c r="J452" i="30"/>
  <c r="I452" i="30"/>
  <c r="H452" i="30"/>
  <c r="G452" i="30"/>
  <c r="F452" i="30"/>
  <c r="M451" i="30"/>
  <c r="L451" i="30"/>
  <c r="K451" i="30"/>
  <c r="J451" i="30"/>
  <c r="I451" i="30"/>
  <c r="H451" i="30"/>
  <c r="G451" i="30"/>
  <c r="F451" i="30"/>
  <c r="M450" i="30"/>
  <c r="L450" i="30"/>
  <c r="K450" i="30"/>
  <c r="J450" i="30"/>
  <c r="I450" i="30"/>
  <c r="H450" i="30"/>
  <c r="G450" i="30"/>
  <c r="F450" i="30"/>
  <c r="M449" i="30"/>
  <c r="L449" i="30"/>
  <c r="K449" i="30"/>
  <c r="J449" i="30"/>
  <c r="I449" i="30"/>
  <c r="H449" i="30"/>
  <c r="G449" i="30"/>
  <c r="F449" i="30"/>
  <c r="M448" i="30"/>
  <c r="L448" i="30"/>
  <c r="K448" i="30"/>
  <c r="J448" i="30"/>
  <c r="I448" i="30"/>
  <c r="H448" i="30"/>
  <c r="G448" i="30"/>
  <c r="F448" i="30"/>
  <c r="M447" i="30"/>
  <c r="L447" i="30"/>
  <c r="K447" i="30"/>
  <c r="J447" i="30"/>
  <c r="I447" i="30"/>
  <c r="H447" i="30"/>
  <c r="G447" i="30"/>
  <c r="F447" i="30"/>
  <c r="M446" i="30"/>
  <c r="L446" i="30"/>
  <c r="K446" i="30"/>
  <c r="J446" i="30"/>
  <c r="I446" i="30"/>
  <c r="H446" i="30"/>
  <c r="G446" i="30"/>
  <c r="F446" i="30"/>
  <c r="M445" i="30"/>
  <c r="L445" i="30"/>
  <c r="K445" i="30"/>
  <c r="J445" i="30"/>
  <c r="I445" i="30"/>
  <c r="H445" i="30"/>
  <c r="G445" i="30"/>
  <c r="F445" i="30"/>
  <c r="M444" i="30"/>
  <c r="L444" i="30"/>
  <c r="K444" i="30"/>
  <c r="J444" i="30"/>
  <c r="I444" i="30"/>
  <c r="H444" i="30"/>
  <c r="G444" i="30"/>
  <c r="F444" i="30"/>
  <c r="M443" i="30"/>
  <c r="L443" i="30"/>
  <c r="K443" i="30"/>
  <c r="J443" i="30"/>
  <c r="I443" i="30"/>
  <c r="H443" i="30"/>
  <c r="G443" i="30"/>
  <c r="F443" i="30"/>
  <c r="M442" i="30"/>
  <c r="L442" i="30"/>
  <c r="K442" i="30"/>
  <c r="J442" i="30"/>
  <c r="I442" i="30"/>
  <c r="H442" i="30"/>
  <c r="G442" i="30"/>
  <c r="F442" i="30"/>
  <c r="M441" i="30"/>
  <c r="L441" i="30"/>
  <c r="K441" i="30"/>
  <c r="J441" i="30"/>
  <c r="I441" i="30"/>
  <c r="H441" i="30"/>
  <c r="G441" i="30"/>
  <c r="F441" i="30"/>
  <c r="M440" i="30"/>
  <c r="L440" i="30"/>
  <c r="K440" i="30"/>
  <c r="J440" i="30"/>
  <c r="I440" i="30"/>
  <c r="H440" i="30"/>
  <c r="G440" i="30"/>
  <c r="F440" i="30"/>
  <c r="M439" i="30"/>
  <c r="L439" i="30"/>
  <c r="K439" i="30"/>
  <c r="J439" i="30"/>
  <c r="I439" i="30"/>
  <c r="H439" i="30"/>
  <c r="G439" i="30"/>
  <c r="F439" i="30"/>
  <c r="M438" i="30"/>
  <c r="L438" i="30"/>
  <c r="K438" i="30"/>
  <c r="J438" i="30"/>
  <c r="I438" i="30"/>
  <c r="H438" i="30"/>
  <c r="G438" i="30"/>
  <c r="F438" i="30"/>
  <c r="M437" i="30"/>
  <c r="L437" i="30"/>
  <c r="K437" i="30"/>
  <c r="J437" i="30"/>
  <c r="I437" i="30"/>
  <c r="H437" i="30"/>
  <c r="G437" i="30"/>
  <c r="F437" i="30"/>
  <c r="M436" i="30"/>
  <c r="L436" i="30"/>
  <c r="K436" i="30"/>
  <c r="J436" i="30"/>
  <c r="I436" i="30"/>
  <c r="H436" i="30"/>
  <c r="G436" i="30"/>
  <c r="F436" i="30"/>
  <c r="M435" i="30"/>
  <c r="L435" i="30"/>
  <c r="K435" i="30"/>
  <c r="J435" i="30"/>
  <c r="I435" i="30"/>
  <c r="H435" i="30"/>
  <c r="G435" i="30"/>
  <c r="F435" i="30"/>
  <c r="M434" i="30"/>
  <c r="L434" i="30"/>
  <c r="K434" i="30"/>
  <c r="J434" i="30"/>
  <c r="I434" i="30"/>
  <c r="H434" i="30"/>
  <c r="G434" i="30"/>
  <c r="F434" i="30"/>
  <c r="M433" i="30"/>
  <c r="L433" i="30"/>
  <c r="K433" i="30"/>
  <c r="J433" i="30"/>
  <c r="I433" i="30"/>
  <c r="H433" i="30"/>
  <c r="G433" i="30"/>
  <c r="F433" i="30"/>
  <c r="M432" i="30"/>
  <c r="L432" i="30"/>
  <c r="K432" i="30"/>
  <c r="J432" i="30"/>
  <c r="I432" i="30"/>
  <c r="H432" i="30"/>
  <c r="G432" i="30"/>
  <c r="F432" i="30"/>
  <c r="M431" i="30"/>
  <c r="L431" i="30"/>
  <c r="K431" i="30"/>
  <c r="J431" i="30"/>
  <c r="I431" i="30"/>
  <c r="H431" i="30"/>
  <c r="G431" i="30"/>
  <c r="F431" i="30"/>
  <c r="M430" i="30"/>
  <c r="L430" i="30"/>
  <c r="K430" i="30"/>
  <c r="J430" i="30"/>
  <c r="I430" i="30"/>
  <c r="H430" i="30"/>
  <c r="G430" i="30"/>
  <c r="F430" i="30"/>
  <c r="M429" i="30"/>
  <c r="L429" i="30"/>
  <c r="K429" i="30"/>
  <c r="J429" i="30"/>
  <c r="I429" i="30"/>
  <c r="H429" i="30"/>
  <c r="G429" i="30"/>
  <c r="F429" i="30"/>
  <c r="M428" i="30"/>
  <c r="L428" i="30"/>
  <c r="K428" i="30"/>
  <c r="J428" i="30"/>
  <c r="I428" i="30"/>
  <c r="H428" i="30"/>
  <c r="G428" i="30"/>
  <c r="F428" i="30"/>
  <c r="M427" i="30"/>
  <c r="L427" i="30"/>
  <c r="K427" i="30"/>
  <c r="J427" i="30"/>
  <c r="I427" i="30"/>
  <c r="H427" i="30"/>
  <c r="G427" i="30"/>
  <c r="F427" i="30"/>
  <c r="M426" i="30"/>
  <c r="L426" i="30"/>
  <c r="K426" i="30"/>
  <c r="J426" i="30"/>
  <c r="I426" i="30"/>
  <c r="H426" i="30"/>
  <c r="G426" i="30"/>
  <c r="F426" i="30"/>
  <c r="M425" i="30"/>
  <c r="L425" i="30"/>
  <c r="K425" i="30"/>
  <c r="J425" i="30"/>
  <c r="I425" i="30"/>
  <c r="H425" i="30"/>
  <c r="G425" i="30"/>
  <c r="F425" i="30"/>
  <c r="M424" i="30"/>
  <c r="L424" i="30"/>
  <c r="K424" i="30"/>
  <c r="J424" i="30"/>
  <c r="I424" i="30"/>
  <c r="H424" i="30"/>
  <c r="G424" i="30"/>
  <c r="F424" i="30"/>
  <c r="M423" i="30"/>
  <c r="L423" i="30"/>
  <c r="K423" i="30"/>
  <c r="J423" i="30"/>
  <c r="I423" i="30"/>
  <c r="H423" i="30"/>
  <c r="G423" i="30"/>
  <c r="F423" i="30"/>
  <c r="M422" i="30"/>
  <c r="L422" i="30"/>
  <c r="K422" i="30"/>
  <c r="J422" i="30"/>
  <c r="I422" i="30"/>
  <c r="H422" i="30"/>
  <c r="G422" i="30"/>
  <c r="F422" i="30"/>
  <c r="M421" i="30"/>
  <c r="L421" i="30"/>
  <c r="K421" i="30"/>
  <c r="J421" i="30"/>
  <c r="I421" i="30"/>
  <c r="H421" i="30"/>
  <c r="G421" i="30"/>
  <c r="F421" i="30"/>
  <c r="M420" i="30"/>
  <c r="L420" i="30"/>
  <c r="K420" i="30"/>
  <c r="J420" i="30"/>
  <c r="I420" i="30"/>
  <c r="H420" i="30"/>
  <c r="G420" i="30"/>
  <c r="F420" i="30"/>
  <c r="M419" i="30"/>
  <c r="L419" i="30"/>
  <c r="K419" i="30"/>
  <c r="J419" i="30"/>
  <c r="I419" i="30"/>
  <c r="H419" i="30"/>
  <c r="G419" i="30"/>
  <c r="F419" i="30"/>
  <c r="M418" i="30"/>
  <c r="L418" i="30"/>
  <c r="K418" i="30"/>
  <c r="J418" i="30"/>
  <c r="I418" i="30"/>
  <c r="H418" i="30"/>
  <c r="G418" i="30"/>
  <c r="F418" i="30"/>
  <c r="M417" i="30"/>
  <c r="L417" i="30"/>
  <c r="K417" i="30"/>
  <c r="J417" i="30"/>
  <c r="I417" i="30"/>
  <c r="H417" i="30"/>
  <c r="G417" i="30"/>
  <c r="F417" i="30"/>
  <c r="M416" i="30"/>
  <c r="L416" i="30"/>
  <c r="K416" i="30"/>
  <c r="J416" i="30"/>
  <c r="I416" i="30"/>
  <c r="H416" i="30"/>
  <c r="G416" i="30"/>
  <c r="F416" i="30"/>
  <c r="M415" i="30"/>
  <c r="L415" i="30"/>
  <c r="K415" i="30"/>
  <c r="J415" i="30"/>
  <c r="I415" i="30"/>
  <c r="H415" i="30"/>
  <c r="G415" i="30"/>
  <c r="F415" i="30"/>
  <c r="M414" i="30"/>
  <c r="L414" i="30"/>
  <c r="K414" i="30"/>
  <c r="J414" i="30"/>
  <c r="I414" i="30"/>
  <c r="H414" i="30"/>
  <c r="G414" i="30"/>
  <c r="F414" i="30"/>
  <c r="M413" i="30"/>
  <c r="L413" i="30"/>
  <c r="K413" i="30"/>
  <c r="J413" i="30"/>
  <c r="I413" i="30"/>
  <c r="H413" i="30"/>
  <c r="G413" i="30"/>
  <c r="F413" i="30"/>
  <c r="M412" i="30"/>
  <c r="L412" i="30"/>
  <c r="K412" i="30"/>
  <c r="J412" i="30"/>
  <c r="I412" i="30"/>
  <c r="H412" i="30"/>
  <c r="G412" i="30"/>
  <c r="F412" i="30"/>
  <c r="M411" i="30"/>
  <c r="L411" i="30"/>
  <c r="K411" i="30"/>
  <c r="J411" i="30"/>
  <c r="I411" i="30"/>
  <c r="H411" i="30"/>
  <c r="G411" i="30"/>
  <c r="F411" i="30"/>
  <c r="M410" i="30"/>
  <c r="L410" i="30"/>
  <c r="K410" i="30"/>
  <c r="J410" i="30"/>
  <c r="I410" i="30"/>
  <c r="H410" i="30"/>
  <c r="G410" i="30"/>
  <c r="F410" i="30"/>
  <c r="M409" i="30"/>
  <c r="L409" i="30"/>
  <c r="K409" i="30"/>
  <c r="J409" i="30"/>
  <c r="I409" i="30"/>
  <c r="H409" i="30"/>
  <c r="G409" i="30"/>
  <c r="F409" i="30"/>
  <c r="M408" i="30"/>
  <c r="L408" i="30"/>
  <c r="K408" i="30"/>
  <c r="J408" i="30"/>
  <c r="I408" i="30"/>
  <c r="H408" i="30"/>
  <c r="G408" i="30"/>
  <c r="F408" i="30"/>
  <c r="M407" i="30"/>
  <c r="L407" i="30"/>
  <c r="K407" i="30"/>
  <c r="J407" i="30"/>
  <c r="I407" i="30"/>
  <c r="H407" i="30"/>
  <c r="G407" i="30"/>
  <c r="F407" i="30"/>
  <c r="M406" i="30"/>
  <c r="L406" i="30"/>
  <c r="K406" i="30"/>
  <c r="J406" i="30"/>
  <c r="I406" i="30"/>
  <c r="H406" i="30"/>
  <c r="G406" i="30"/>
  <c r="F406" i="30"/>
  <c r="M405" i="30"/>
  <c r="L405" i="30"/>
  <c r="K405" i="30"/>
  <c r="J405" i="30"/>
  <c r="I405" i="30"/>
  <c r="H405" i="30"/>
  <c r="G405" i="30"/>
  <c r="F405" i="30"/>
  <c r="M404" i="30"/>
  <c r="L404" i="30"/>
  <c r="K404" i="30"/>
  <c r="J404" i="30"/>
  <c r="I404" i="30"/>
  <c r="H404" i="30"/>
  <c r="G404" i="30"/>
  <c r="F404" i="30"/>
  <c r="M403" i="30"/>
  <c r="L403" i="30"/>
  <c r="K403" i="30"/>
  <c r="J403" i="30"/>
  <c r="I403" i="30"/>
  <c r="H403" i="30"/>
  <c r="G403" i="30"/>
  <c r="F403" i="30"/>
  <c r="M402" i="30"/>
  <c r="L402" i="30"/>
  <c r="K402" i="30"/>
  <c r="J402" i="30"/>
  <c r="I402" i="30"/>
  <c r="H402" i="30"/>
  <c r="G402" i="30"/>
  <c r="F402" i="30"/>
  <c r="M401" i="30"/>
  <c r="L401" i="30"/>
  <c r="K401" i="30"/>
  <c r="J401" i="30"/>
  <c r="I401" i="30"/>
  <c r="H401" i="30"/>
  <c r="G401" i="30"/>
  <c r="F401" i="30"/>
  <c r="M400" i="30"/>
  <c r="L400" i="30"/>
  <c r="K400" i="30"/>
  <c r="J400" i="30"/>
  <c r="I400" i="30"/>
  <c r="H400" i="30"/>
  <c r="G400" i="30"/>
  <c r="F400" i="30"/>
  <c r="M399" i="30"/>
  <c r="L399" i="30"/>
  <c r="K399" i="30"/>
  <c r="J399" i="30"/>
  <c r="I399" i="30"/>
  <c r="H399" i="30"/>
  <c r="G399" i="30"/>
  <c r="F399" i="30"/>
  <c r="M398" i="30"/>
  <c r="L398" i="30"/>
  <c r="K398" i="30"/>
  <c r="J398" i="30"/>
  <c r="I398" i="30"/>
  <c r="H398" i="30"/>
  <c r="G398" i="30"/>
  <c r="F398" i="30"/>
  <c r="M397" i="30"/>
  <c r="L397" i="30"/>
  <c r="K397" i="30"/>
  <c r="J397" i="30"/>
  <c r="I397" i="30"/>
  <c r="H397" i="30"/>
  <c r="G397" i="30"/>
  <c r="F397" i="30"/>
  <c r="M396" i="30"/>
  <c r="L396" i="30"/>
  <c r="K396" i="30"/>
  <c r="J396" i="30"/>
  <c r="I396" i="30"/>
  <c r="H396" i="30"/>
  <c r="G396" i="30"/>
  <c r="F396" i="30"/>
  <c r="M395" i="30"/>
  <c r="L395" i="30"/>
  <c r="K395" i="30"/>
  <c r="J395" i="30"/>
  <c r="I395" i="30"/>
  <c r="H395" i="30"/>
  <c r="G395" i="30"/>
  <c r="F395" i="30"/>
  <c r="M394" i="30"/>
  <c r="L394" i="30"/>
  <c r="K394" i="30"/>
  <c r="J394" i="30"/>
  <c r="I394" i="30"/>
  <c r="H394" i="30"/>
  <c r="G394" i="30"/>
  <c r="F394" i="30"/>
  <c r="M393" i="30"/>
  <c r="L393" i="30"/>
  <c r="K393" i="30"/>
  <c r="J393" i="30"/>
  <c r="I393" i="30"/>
  <c r="H393" i="30"/>
  <c r="G393" i="30"/>
  <c r="F393" i="30"/>
  <c r="M392" i="30"/>
  <c r="L392" i="30"/>
  <c r="K392" i="30"/>
  <c r="J392" i="30"/>
  <c r="I392" i="30"/>
  <c r="H392" i="30"/>
  <c r="G392" i="30"/>
  <c r="F392" i="30"/>
  <c r="M391" i="30"/>
  <c r="L391" i="30"/>
  <c r="K391" i="30"/>
  <c r="J391" i="30"/>
  <c r="I391" i="30"/>
  <c r="H391" i="30"/>
  <c r="G391" i="30"/>
  <c r="F391" i="30"/>
  <c r="M390" i="30"/>
  <c r="L390" i="30"/>
  <c r="K390" i="30"/>
  <c r="J390" i="30"/>
  <c r="I390" i="30"/>
  <c r="H390" i="30"/>
  <c r="G390" i="30"/>
  <c r="F390" i="30"/>
  <c r="M389" i="30"/>
  <c r="L389" i="30"/>
  <c r="K389" i="30"/>
  <c r="J389" i="30"/>
  <c r="I389" i="30"/>
  <c r="H389" i="30"/>
  <c r="G389" i="30"/>
  <c r="F389" i="30"/>
  <c r="M388" i="30"/>
  <c r="L388" i="30"/>
  <c r="K388" i="30"/>
  <c r="J388" i="30"/>
  <c r="I388" i="30"/>
  <c r="H388" i="30"/>
  <c r="G388" i="30"/>
  <c r="F388" i="30"/>
  <c r="M387" i="30"/>
  <c r="L387" i="30"/>
  <c r="K387" i="30"/>
  <c r="J387" i="30"/>
  <c r="I387" i="30"/>
  <c r="H387" i="30"/>
  <c r="G387" i="30"/>
  <c r="F387" i="30"/>
  <c r="M386" i="30"/>
  <c r="L386" i="30"/>
  <c r="K386" i="30"/>
  <c r="J386" i="30"/>
  <c r="I386" i="30"/>
  <c r="H386" i="30"/>
  <c r="G386" i="30"/>
  <c r="F386" i="30"/>
  <c r="M385" i="30"/>
  <c r="L385" i="30"/>
  <c r="K385" i="30"/>
  <c r="J385" i="30"/>
  <c r="I385" i="30"/>
  <c r="H385" i="30"/>
  <c r="G385" i="30"/>
  <c r="F385" i="30"/>
  <c r="M384" i="30"/>
  <c r="L384" i="30"/>
  <c r="K384" i="30"/>
  <c r="J384" i="30"/>
  <c r="I384" i="30"/>
  <c r="H384" i="30"/>
  <c r="G384" i="30"/>
  <c r="F384" i="30"/>
  <c r="M383" i="30"/>
  <c r="L383" i="30"/>
  <c r="K383" i="30"/>
  <c r="J383" i="30"/>
  <c r="I383" i="30"/>
  <c r="H383" i="30"/>
  <c r="G383" i="30"/>
  <c r="F383" i="30"/>
  <c r="M382" i="30"/>
  <c r="L382" i="30"/>
  <c r="K382" i="30"/>
  <c r="J382" i="30"/>
  <c r="I382" i="30"/>
  <c r="H382" i="30"/>
  <c r="G382" i="30"/>
  <c r="F382" i="30"/>
  <c r="M381" i="30"/>
  <c r="L381" i="30"/>
  <c r="K381" i="30"/>
  <c r="J381" i="30"/>
  <c r="I381" i="30"/>
  <c r="H381" i="30"/>
  <c r="G381" i="30"/>
  <c r="F381" i="30"/>
  <c r="M380" i="30"/>
  <c r="L380" i="30"/>
  <c r="K380" i="30"/>
  <c r="J380" i="30"/>
  <c r="I380" i="30"/>
  <c r="H380" i="30"/>
  <c r="G380" i="30"/>
  <c r="F380" i="30"/>
  <c r="M379" i="30"/>
  <c r="L379" i="30"/>
  <c r="K379" i="30"/>
  <c r="J379" i="30"/>
  <c r="I379" i="30"/>
  <c r="H379" i="30"/>
  <c r="G379" i="30"/>
  <c r="F379" i="30"/>
  <c r="M378" i="30"/>
  <c r="L378" i="30"/>
  <c r="K378" i="30"/>
  <c r="J378" i="30"/>
  <c r="I378" i="30"/>
  <c r="H378" i="30"/>
  <c r="G378" i="30"/>
  <c r="F378" i="30"/>
  <c r="M377" i="30"/>
  <c r="L377" i="30"/>
  <c r="K377" i="30"/>
  <c r="J377" i="30"/>
  <c r="I377" i="30"/>
  <c r="H377" i="30"/>
  <c r="G377" i="30"/>
  <c r="F377" i="30"/>
  <c r="M376" i="30"/>
  <c r="L376" i="30"/>
  <c r="K376" i="30"/>
  <c r="J376" i="30"/>
  <c r="I376" i="30"/>
  <c r="H376" i="30"/>
  <c r="G376" i="30"/>
  <c r="F376" i="30"/>
  <c r="M375" i="30"/>
  <c r="L375" i="30"/>
  <c r="K375" i="30"/>
  <c r="J375" i="30"/>
  <c r="I375" i="30"/>
  <c r="H375" i="30"/>
  <c r="G375" i="30"/>
  <c r="F375" i="30"/>
  <c r="M374" i="30"/>
  <c r="L374" i="30"/>
  <c r="K374" i="30"/>
  <c r="J374" i="30"/>
  <c r="I374" i="30"/>
  <c r="H374" i="30"/>
  <c r="G374" i="30"/>
  <c r="F374" i="30"/>
  <c r="M373" i="30"/>
  <c r="L373" i="30"/>
  <c r="K373" i="30"/>
  <c r="J373" i="30"/>
  <c r="I373" i="30"/>
  <c r="H373" i="30"/>
  <c r="G373" i="30"/>
  <c r="F373" i="30"/>
  <c r="M372" i="30"/>
  <c r="L372" i="30"/>
  <c r="K372" i="30"/>
  <c r="J372" i="30"/>
  <c r="I372" i="30"/>
  <c r="H372" i="30"/>
  <c r="G372" i="30"/>
  <c r="F372" i="30"/>
  <c r="M371" i="30"/>
  <c r="L371" i="30"/>
  <c r="K371" i="30"/>
  <c r="J371" i="30"/>
  <c r="I371" i="30"/>
  <c r="H371" i="30"/>
  <c r="G371" i="30"/>
  <c r="F371" i="30"/>
  <c r="M370" i="30"/>
  <c r="L370" i="30"/>
  <c r="K370" i="30"/>
  <c r="J370" i="30"/>
  <c r="I370" i="30"/>
  <c r="H370" i="30"/>
  <c r="G370" i="30"/>
  <c r="F370" i="30"/>
  <c r="M369" i="30"/>
  <c r="L369" i="30"/>
  <c r="K369" i="30"/>
  <c r="J369" i="30"/>
  <c r="I369" i="30"/>
  <c r="H369" i="30"/>
  <c r="G369" i="30"/>
  <c r="F369" i="30"/>
  <c r="M368" i="30"/>
  <c r="L368" i="30"/>
  <c r="K368" i="30"/>
  <c r="J368" i="30"/>
  <c r="I368" i="30"/>
  <c r="H368" i="30"/>
  <c r="G368" i="30"/>
  <c r="F368" i="30"/>
  <c r="M367" i="30"/>
  <c r="L367" i="30"/>
  <c r="K367" i="30"/>
  <c r="J367" i="30"/>
  <c r="I367" i="30"/>
  <c r="H367" i="30"/>
  <c r="G367" i="30"/>
  <c r="F367" i="30"/>
  <c r="M366" i="30"/>
  <c r="L366" i="30"/>
  <c r="K366" i="30"/>
  <c r="J366" i="30"/>
  <c r="I366" i="30"/>
  <c r="H366" i="30"/>
  <c r="G366" i="30"/>
  <c r="F366" i="30"/>
  <c r="M365" i="30"/>
  <c r="L365" i="30"/>
  <c r="K365" i="30"/>
  <c r="J365" i="30"/>
  <c r="I365" i="30"/>
  <c r="H365" i="30"/>
  <c r="G365" i="30"/>
  <c r="F365" i="30"/>
  <c r="M364" i="30"/>
  <c r="L364" i="30"/>
  <c r="K364" i="30"/>
  <c r="J364" i="30"/>
  <c r="I364" i="30"/>
  <c r="H364" i="30"/>
  <c r="G364" i="30"/>
  <c r="F364" i="30"/>
  <c r="M363" i="30"/>
  <c r="L363" i="30"/>
  <c r="K363" i="30"/>
  <c r="J363" i="30"/>
  <c r="I363" i="30"/>
  <c r="H363" i="30"/>
  <c r="G363" i="30"/>
  <c r="F363" i="30"/>
  <c r="M362" i="30"/>
  <c r="L362" i="30"/>
  <c r="K362" i="30"/>
  <c r="J362" i="30"/>
  <c r="I362" i="30"/>
  <c r="H362" i="30"/>
  <c r="G362" i="30"/>
  <c r="F362" i="30"/>
  <c r="M361" i="30"/>
  <c r="L361" i="30"/>
  <c r="K361" i="30"/>
  <c r="J361" i="30"/>
  <c r="I361" i="30"/>
  <c r="H361" i="30"/>
  <c r="G361" i="30"/>
  <c r="F361" i="30"/>
  <c r="M360" i="30"/>
  <c r="L360" i="30"/>
  <c r="K360" i="30"/>
  <c r="J360" i="30"/>
  <c r="I360" i="30"/>
  <c r="H360" i="30"/>
  <c r="G360" i="30"/>
  <c r="F360" i="30"/>
  <c r="M359" i="30"/>
  <c r="L359" i="30"/>
  <c r="K359" i="30"/>
  <c r="J359" i="30"/>
  <c r="I359" i="30"/>
  <c r="H359" i="30"/>
  <c r="G359" i="30"/>
  <c r="F359" i="30"/>
  <c r="M358" i="30"/>
  <c r="L358" i="30"/>
  <c r="K358" i="30"/>
  <c r="J358" i="30"/>
  <c r="I358" i="30"/>
  <c r="H358" i="30"/>
  <c r="G358" i="30"/>
  <c r="F358" i="30"/>
  <c r="M357" i="30"/>
  <c r="L357" i="30"/>
  <c r="K357" i="30"/>
  <c r="J357" i="30"/>
  <c r="I357" i="30"/>
  <c r="H357" i="30"/>
  <c r="G357" i="30"/>
  <c r="F357" i="30"/>
  <c r="M356" i="30"/>
  <c r="L356" i="30"/>
  <c r="K356" i="30"/>
  <c r="J356" i="30"/>
  <c r="I356" i="30"/>
  <c r="H356" i="30"/>
  <c r="G356" i="30"/>
  <c r="F356" i="30"/>
  <c r="M355" i="30"/>
  <c r="L355" i="30"/>
  <c r="K355" i="30"/>
  <c r="J355" i="30"/>
  <c r="I355" i="30"/>
  <c r="H355" i="30"/>
  <c r="G355" i="30"/>
  <c r="F355" i="30"/>
  <c r="M354" i="30"/>
  <c r="L354" i="30"/>
  <c r="K354" i="30"/>
  <c r="J354" i="30"/>
  <c r="I354" i="30"/>
  <c r="H354" i="30"/>
  <c r="G354" i="30"/>
  <c r="F354" i="30"/>
  <c r="M353" i="30"/>
  <c r="L353" i="30"/>
  <c r="K353" i="30"/>
  <c r="J353" i="30"/>
  <c r="I353" i="30"/>
  <c r="H353" i="30"/>
  <c r="G353" i="30"/>
  <c r="F353" i="30"/>
  <c r="M352" i="30"/>
  <c r="L352" i="30"/>
  <c r="K352" i="30"/>
  <c r="J352" i="30"/>
  <c r="I352" i="30"/>
  <c r="H352" i="30"/>
  <c r="G352" i="30"/>
  <c r="F352" i="30"/>
  <c r="M351" i="30"/>
  <c r="L351" i="30"/>
  <c r="K351" i="30"/>
  <c r="J351" i="30"/>
  <c r="I351" i="30"/>
  <c r="H351" i="30"/>
  <c r="G351" i="30"/>
  <c r="F351" i="30"/>
  <c r="M350" i="30"/>
  <c r="L350" i="30"/>
  <c r="K350" i="30"/>
  <c r="J350" i="30"/>
  <c r="I350" i="30"/>
  <c r="H350" i="30"/>
  <c r="G350" i="30"/>
  <c r="F350" i="30"/>
  <c r="M349" i="30"/>
  <c r="L349" i="30"/>
  <c r="K349" i="30"/>
  <c r="J349" i="30"/>
  <c r="I349" i="30"/>
  <c r="H349" i="30"/>
  <c r="G349" i="30"/>
  <c r="F349" i="30"/>
  <c r="M348" i="30"/>
  <c r="L348" i="30"/>
  <c r="K348" i="30"/>
  <c r="J348" i="30"/>
  <c r="I348" i="30"/>
  <c r="H348" i="30"/>
  <c r="G348" i="30"/>
  <c r="F348" i="30"/>
  <c r="M347" i="30"/>
  <c r="L347" i="30"/>
  <c r="K347" i="30"/>
  <c r="J347" i="30"/>
  <c r="I347" i="30"/>
  <c r="H347" i="30"/>
  <c r="G347" i="30"/>
  <c r="F347" i="30"/>
  <c r="M346" i="30"/>
  <c r="L346" i="30"/>
  <c r="K346" i="30"/>
  <c r="J346" i="30"/>
  <c r="I346" i="30"/>
  <c r="H346" i="30"/>
  <c r="G346" i="30"/>
  <c r="F346" i="30"/>
  <c r="M345" i="30"/>
  <c r="L345" i="30"/>
  <c r="K345" i="30"/>
  <c r="J345" i="30"/>
  <c r="I345" i="30"/>
  <c r="H345" i="30"/>
  <c r="G345" i="30"/>
  <c r="F345" i="30"/>
  <c r="M344" i="30"/>
  <c r="L344" i="30"/>
  <c r="K344" i="30"/>
  <c r="J344" i="30"/>
  <c r="I344" i="30"/>
  <c r="H344" i="30"/>
  <c r="G344" i="30"/>
  <c r="F344" i="30"/>
  <c r="M343" i="30"/>
  <c r="L343" i="30"/>
  <c r="K343" i="30"/>
  <c r="J343" i="30"/>
  <c r="I343" i="30"/>
  <c r="H343" i="30"/>
  <c r="G343" i="30"/>
  <c r="F343" i="30"/>
  <c r="M342" i="30"/>
  <c r="L342" i="30"/>
  <c r="K342" i="30"/>
  <c r="J342" i="30"/>
  <c r="I342" i="30"/>
  <c r="H342" i="30"/>
  <c r="G342" i="30"/>
  <c r="F342" i="30"/>
  <c r="M341" i="30"/>
  <c r="L341" i="30"/>
  <c r="K341" i="30"/>
  <c r="J341" i="30"/>
  <c r="I341" i="30"/>
  <c r="H341" i="30"/>
  <c r="G341" i="30"/>
  <c r="F341" i="30"/>
  <c r="M340" i="30"/>
  <c r="L340" i="30"/>
  <c r="K340" i="30"/>
  <c r="J340" i="30"/>
  <c r="I340" i="30"/>
  <c r="H340" i="30"/>
  <c r="G340" i="30"/>
  <c r="F340" i="30"/>
  <c r="M339" i="30"/>
  <c r="L339" i="30"/>
  <c r="K339" i="30"/>
  <c r="J339" i="30"/>
  <c r="I339" i="30"/>
  <c r="H339" i="30"/>
  <c r="G339" i="30"/>
  <c r="F339" i="30"/>
  <c r="M338" i="30"/>
  <c r="L338" i="30"/>
  <c r="K338" i="30"/>
  <c r="J338" i="30"/>
  <c r="I338" i="30"/>
  <c r="H338" i="30"/>
  <c r="G338" i="30"/>
  <c r="F338" i="30"/>
  <c r="M337" i="30"/>
  <c r="L337" i="30"/>
  <c r="K337" i="30"/>
  <c r="J337" i="30"/>
  <c r="I337" i="30"/>
  <c r="H337" i="30"/>
  <c r="G337" i="30"/>
  <c r="F337" i="30"/>
  <c r="M336" i="30"/>
  <c r="L336" i="30"/>
  <c r="K336" i="30"/>
  <c r="J336" i="30"/>
  <c r="I336" i="30"/>
  <c r="H336" i="30"/>
  <c r="G336" i="30"/>
  <c r="F336" i="30"/>
  <c r="M335" i="30"/>
  <c r="L335" i="30"/>
  <c r="K335" i="30"/>
  <c r="J335" i="30"/>
  <c r="I335" i="30"/>
  <c r="H335" i="30"/>
  <c r="G335" i="30"/>
  <c r="F335" i="30"/>
  <c r="M334" i="30"/>
  <c r="L334" i="30"/>
  <c r="K334" i="30"/>
  <c r="J334" i="30"/>
  <c r="I334" i="30"/>
  <c r="H334" i="30"/>
  <c r="G334" i="30"/>
  <c r="F334" i="30"/>
  <c r="M333" i="30"/>
  <c r="L333" i="30"/>
  <c r="K333" i="30"/>
  <c r="J333" i="30"/>
  <c r="I333" i="30"/>
  <c r="H333" i="30"/>
  <c r="G333" i="30"/>
  <c r="F333" i="30"/>
  <c r="M332" i="30"/>
  <c r="L332" i="30"/>
  <c r="K332" i="30"/>
  <c r="J332" i="30"/>
  <c r="I332" i="30"/>
  <c r="H332" i="30"/>
  <c r="G332" i="30"/>
  <c r="F332" i="30"/>
  <c r="M331" i="30"/>
  <c r="L331" i="30"/>
  <c r="K331" i="30"/>
  <c r="J331" i="30"/>
  <c r="I331" i="30"/>
  <c r="H331" i="30"/>
  <c r="G331" i="30"/>
  <c r="F331" i="30"/>
  <c r="M330" i="30"/>
  <c r="L330" i="30"/>
  <c r="K330" i="30"/>
  <c r="J330" i="30"/>
  <c r="I330" i="30"/>
  <c r="H330" i="30"/>
  <c r="G330" i="30"/>
  <c r="F330" i="30"/>
  <c r="M329" i="30"/>
  <c r="L329" i="30"/>
  <c r="K329" i="30"/>
  <c r="J329" i="30"/>
  <c r="I329" i="30"/>
  <c r="H329" i="30"/>
  <c r="G329" i="30"/>
  <c r="F329" i="30"/>
  <c r="M328" i="30"/>
  <c r="L328" i="30"/>
  <c r="K328" i="30"/>
  <c r="J328" i="30"/>
  <c r="I328" i="30"/>
  <c r="H328" i="30"/>
  <c r="G328" i="30"/>
  <c r="F328" i="30"/>
  <c r="M327" i="30"/>
  <c r="L327" i="30"/>
  <c r="K327" i="30"/>
  <c r="J327" i="30"/>
  <c r="I327" i="30"/>
  <c r="H327" i="30"/>
  <c r="G327" i="30"/>
  <c r="F327" i="30"/>
  <c r="M326" i="30"/>
  <c r="L326" i="30"/>
  <c r="K326" i="30"/>
  <c r="J326" i="30"/>
  <c r="I326" i="30"/>
  <c r="H326" i="30"/>
  <c r="G326" i="30"/>
  <c r="F326" i="30"/>
  <c r="M325" i="30"/>
  <c r="L325" i="30"/>
  <c r="K325" i="30"/>
  <c r="J325" i="30"/>
  <c r="I325" i="30"/>
  <c r="H325" i="30"/>
  <c r="G325" i="30"/>
  <c r="F325" i="30"/>
  <c r="M324" i="30"/>
  <c r="L324" i="30"/>
  <c r="K324" i="30"/>
  <c r="J324" i="30"/>
  <c r="I324" i="30"/>
  <c r="H324" i="30"/>
  <c r="G324" i="30"/>
  <c r="F324" i="30"/>
  <c r="M323" i="30"/>
  <c r="L323" i="30"/>
  <c r="K323" i="30"/>
  <c r="J323" i="30"/>
  <c r="I323" i="30"/>
  <c r="H323" i="30"/>
  <c r="G323" i="30"/>
  <c r="F323" i="30"/>
  <c r="M322" i="30"/>
  <c r="L322" i="30"/>
  <c r="K322" i="30"/>
  <c r="J322" i="30"/>
  <c r="I322" i="30"/>
  <c r="H322" i="30"/>
  <c r="G322" i="30"/>
  <c r="F322" i="30"/>
  <c r="M321" i="30"/>
  <c r="L321" i="30"/>
  <c r="K321" i="30"/>
  <c r="J321" i="30"/>
  <c r="I321" i="30"/>
  <c r="H321" i="30"/>
  <c r="G321" i="30"/>
  <c r="F321" i="30"/>
  <c r="M320" i="30"/>
  <c r="L320" i="30"/>
  <c r="K320" i="30"/>
  <c r="J320" i="30"/>
  <c r="I320" i="30"/>
  <c r="H320" i="30"/>
  <c r="G320" i="30"/>
  <c r="F320" i="30"/>
  <c r="M319" i="30"/>
  <c r="L319" i="30"/>
  <c r="K319" i="30"/>
  <c r="J319" i="30"/>
  <c r="I319" i="30"/>
  <c r="H319" i="30"/>
  <c r="G319" i="30"/>
  <c r="F319" i="30"/>
  <c r="M318" i="30"/>
  <c r="L318" i="30"/>
  <c r="K318" i="30"/>
  <c r="J318" i="30"/>
  <c r="I318" i="30"/>
  <c r="H318" i="30"/>
  <c r="G318" i="30"/>
  <c r="F318" i="30"/>
  <c r="M317" i="30"/>
  <c r="L317" i="30"/>
  <c r="K317" i="30"/>
  <c r="J317" i="30"/>
  <c r="I317" i="30"/>
  <c r="H317" i="30"/>
  <c r="G317" i="30"/>
  <c r="F317" i="30"/>
  <c r="M316" i="30"/>
  <c r="L316" i="30"/>
  <c r="K316" i="30"/>
  <c r="J316" i="30"/>
  <c r="I316" i="30"/>
  <c r="H316" i="30"/>
  <c r="G316" i="30"/>
  <c r="F316" i="30"/>
  <c r="M315" i="30"/>
  <c r="L315" i="30"/>
  <c r="K315" i="30"/>
  <c r="J315" i="30"/>
  <c r="I315" i="30"/>
  <c r="H315" i="30"/>
  <c r="G315" i="30"/>
  <c r="F315" i="30"/>
  <c r="M314" i="30"/>
  <c r="L314" i="30"/>
  <c r="K314" i="30"/>
  <c r="J314" i="30"/>
  <c r="I314" i="30"/>
  <c r="H314" i="30"/>
  <c r="G314" i="30"/>
  <c r="F314" i="30"/>
  <c r="M313" i="30"/>
  <c r="L313" i="30"/>
  <c r="K313" i="30"/>
  <c r="J313" i="30"/>
  <c r="I313" i="30"/>
  <c r="H313" i="30"/>
  <c r="G313" i="30"/>
  <c r="F313" i="30"/>
  <c r="M312" i="30"/>
  <c r="L312" i="30"/>
  <c r="K312" i="30"/>
  <c r="J312" i="30"/>
  <c r="I312" i="30"/>
  <c r="H312" i="30"/>
  <c r="G312" i="30"/>
  <c r="F312" i="30"/>
  <c r="M311" i="30"/>
  <c r="L311" i="30"/>
  <c r="K311" i="30"/>
  <c r="J311" i="30"/>
  <c r="I311" i="30"/>
  <c r="H311" i="30"/>
  <c r="G311" i="30"/>
  <c r="F311" i="30"/>
  <c r="M310" i="30"/>
  <c r="L310" i="30"/>
  <c r="K310" i="30"/>
  <c r="J310" i="30"/>
  <c r="I310" i="30"/>
  <c r="H310" i="30"/>
  <c r="G310" i="30"/>
  <c r="F310" i="30"/>
  <c r="M309" i="30"/>
  <c r="L309" i="30"/>
  <c r="K309" i="30"/>
  <c r="J309" i="30"/>
  <c r="I309" i="30"/>
  <c r="H309" i="30"/>
  <c r="G309" i="30"/>
  <c r="F309" i="30"/>
  <c r="M308" i="30"/>
  <c r="L308" i="30"/>
  <c r="K308" i="30"/>
  <c r="J308" i="30"/>
  <c r="I308" i="30"/>
  <c r="H308" i="30"/>
  <c r="G308" i="30"/>
  <c r="F308" i="30"/>
  <c r="M307" i="30"/>
  <c r="L307" i="30"/>
  <c r="K307" i="30"/>
  <c r="J307" i="30"/>
  <c r="I307" i="30"/>
  <c r="H307" i="30"/>
  <c r="G307" i="30"/>
  <c r="F307" i="30"/>
  <c r="M306" i="30"/>
  <c r="L306" i="30"/>
  <c r="K306" i="30"/>
  <c r="J306" i="30"/>
  <c r="I306" i="30"/>
  <c r="H306" i="30"/>
  <c r="G306" i="30"/>
  <c r="F306" i="30"/>
  <c r="M305" i="30"/>
  <c r="L305" i="30"/>
  <c r="K305" i="30"/>
  <c r="J305" i="30"/>
  <c r="I305" i="30"/>
  <c r="H305" i="30"/>
  <c r="G305" i="30"/>
  <c r="F305" i="30"/>
  <c r="M304" i="30"/>
  <c r="L304" i="30"/>
  <c r="K304" i="30"/>
  <c r="J304" i="30"/>
  <c r="I304" i="30"/>
  <c r="H304" i="30"/>
  <c r="G304" i="30"/>
  <c r="F304" i="30"/>
  <c r="M303" i="30"/>
  <c r="L303" i="30"/>
  <c r="K303" i="30"/>
  <c r="J303" i="30"/>
  <c r="I303" i="30"/>
  <c r="H303" i="30"/>
  <c r="G303" i="30"/>
  <c r="F303" i="30"/>
  <c r="M302" i="30"/>
  <c r="L302" i="30"/>
  <c r="K302" i="30"/>
  <c r="J302" i="30"/>
  <c r="I302" i="30"/>
  <c r="H302" i="30"/>
  <c r="G302" i="30"/>
  <c r="F302" i="30"/>
  <c r="M301" i="30"/>
  <c r="L301" i="30"/>
  <c r="K301" i="30"/>
  <c r="J301" i="30"/>
  <c r="I301" i="30"/>
  <c r="H301" i="30"/>
  <c r="G301" i="30"/>
  <c r="F301" i="30"/>
  <c r="M300" i="30"/>
  <c r="L300" i="30"/>
  <c r="K300" i="30"/>
  <c r="J300" i="30"/>
  <c r="I300" i="30"/>
  <c r="H300" i="30"/>
  <c r="G300" i="30"/>
  <c r="F300" i="30"/>
  <c r="M299" i="30"/>
  <c r="L299" i="30"/>
  <c r="K299" i="30"/>
  <c r="J299" i="30"/>
  <c r="I299" i="30"/>
  <c r="H299" i="30"/>
  <c r="G299" i="30"/>
  <c r="F299" i="30"/>
  <c r="M298" i="30"/>
  <c r="L298" i="30"/>
  <c r="K298" i="30"/>
  <c r="J298" i="30"/>
  <c r="I298" i="30"/>
  <c r="H298" i="30"/>
  <c r="G298" i="30"/>
  <c r="F298" i="30"/>
  <c r="M297" i="30"/>
  <c r="L297" i="30"/>
  <c r="K297" i="30"/>
  <c r="J297" i="30"/>
  <c r="I297" i="30"/>
  <c r="H297" i="30"/>
  <c r="G297" i="30"/>
  <c r="F297" i="30"/>
  <c r="M296" i="30"/>
  <c r="L296" i="30"/>
  <c r="K296" i="30"/>
  <c r="J296" i="30"/>
  <c r="I296" i="30"/>
  <c r="H296" i="30"/>
  <c r="G296" i="30"/>
  <c r="F296" i="30"/>
  <c r="M295" i="30"/>
  <c r="L295" i="30"/>
  <c r="K295" i="30"/>
  <c r="J295" i="30"/>
  <c r="I295" i="30"/>
  <c r="H295" i="30"/>
  <c r="G295" i="30"/>
  <c r="F295" i="30"/>
  <c r="M294" i="30"/>
  <c r="L294" i="30"/>
  <c r="K294" i="30"/>
  <c r="J294" i="30"/>
  <c r="I294" i="30"/>
  <c r="H294" i="30"/>
  <c r="G294" i="30"/>
  <c r="F294" i="30"/>
  <c r="M293" i="30"/>
  <c r="L293" i="30"/>
  <c r="K293" i="30"/>
  <c r="J293" i="30"/>
  <c r="I293" i="30"/>
  <c r="H293" i="30"/>
  <c r="G293" i="30"/>
  <c r="F293" i="30"/>
  <c r="M292" i="30"/>
  <c r="L292" i="30"/>
  <c r="K292" i="30"/>
  <c r="J292" i="30"/>
  <c r="I292" i="30"/>
  <c r="H292" i="30"/>
  <c r="G292" i="30"/>
  <c r="F292" i="30"/>
  <c r="M291" i="30"/>
  <c r="L291" i="30"/>
  <c r="K291" i="30"/>
  <c r="J291" i="30"/>
  <c r="I291" i="30"/>
  <c r="H291" i="30"/>
  <c r="G291" i="30"/>
  <c r="F291" i="30"/>
  <c r="M290" i="30"/>
  <c r="L290" i="30"/>
  <c r="K290" i="30"/>
  <c r="J290" i="30"/>
  <c r="I290" i="30"/>
  <c r="H290" i="30"/>
  <c r="G290" i="30"/>
  <c r="F290" i="30"/>
  <c r="M289" i="30"/>
  <c r="L289" i="30"/>
  <c r="K289" i="30"/>
  <c r="J289" i="30"/>
  <c r="I289" i="30"/>
  <c r="H289" i="30"/>
  <c r="G289" i="30"/>
  <c r="F289" i="30"/>
  <c r="M288" i="30"/>
  <c r="L288" i="30"/>
  <c r="K288" i="30"/>
  <c r="J288" i="30"/>
  <c r="I288" i="30"/>
  <c r="H288" i="30"/>
  <c r="G288" i="30"/>
  <c r="F288" i="30"/>
  <c r="M287" i="30"/>
  <c r="L287" i="30"/>
  <c r="K287" i="30"/>
  <c r="J287" i="30"/>
  <c r="I287" i="30"/>
  <c r="H287" i="30"/>
  <c r="G287" i="30"/>
  <c r="F287" i="30"/>
  <c r="M286" i="30"/>
  <c r="L286" i="30"/>
  <c r="K286" i="30"/>
  <c r="J286" i="30"/>
  <c r="I286" i="30"/>
  <c r="H286" i="30"/>
  <c r="G286" i="30"/>
  <c r="F286" i="30"/>
  <c r="M285" i="30"/>
  <c r="L285" i="30"/>
  <c r="K285" i="30"/>
  <c r="J285" i="30"/>
  <c r="I285" i="30"/>
  <c r="H285" i="30"/>
  <c r="G285" i="30"/>
  <c r="F285" i="30"/>
  <c r="M284" i="30"/>
  <c r="L284" i="30"/>
  <c r="K284" i="30"/>
  <c r="J284" i="30"/>
  <c r="I284" i="30"/>
  <c r="H284" i="30"/>
  <c r="G284" i="30"/>
  <c r="F284" i="30"/>
  <c r="M283" i="30"/>
  <c r="L283" i="30"/>
  <c r="K283" i="30"/>
  <c r="J283" i="30"/>
  <c r="I283" i="30"/>
  <c r="H283" i="30"/>
  <c r="G283" i="30"/>
  <c r="F283" i="30"/>
  <c r="M282" i="30"/>
  <c r="L282" i="30"/>
  <c r="K282" i="30"/>
  <c r="J282" i="30"/>
  <c r="I282" i="30"/>
  <c r="H282" i="30"/>
  <c r="G282" i="30"/>
  <c r="F282" i="30"/>
  <c r="M281" i="30"/>
  <c r="L281" i="30"/>
  <c r="K281" i="30"/>
  <c r="J281" i="30"/>
  <c r="I281" i="30"/>
  <c r="H281" i="30"/>
  <c r="G281" i="30"/>
  <c r="F281" i="30"/>
  <c r="M280" i="30"/>
  <c r="L280" i="30"/>
  <c r="K280" i="30"/>
  <c r="J280" i="30"/>
  <c r="I280" i="30"/>
  <c r="H280" i="30"/>
  <c r="G280" i="30"/>
  <c r="F280" i="30"/>
  <c r="M279" i="30"/>
  <c r="L279" i="30"/>
  <c r="K279" i="30"/>
  <c r="J279" i="30"/>
  <c r="I279" i="30"/>
  <c r="H279" i="30"/>
  <c r="G279" i="30"/>
  <c r="F279" i="30"/>
  <c r="M278" i="30"/>
  <c r="L278" i="30"/>
  <c r="K278" i="30"/>
  <c r="J278" i="30"/>
  <c r="I278" i="30"/>
  <c r="H278" i="30"/>
  <c r="G278" i="30"/>
  <c r="F278" i="30"/>
  <c r="M277" i="30"/>
  <c r="L277" i="30"/>
  <c r="K277" i="30"/>
  <c r="J277" i="30"/>
  <c r="I277" i="30"/>
  <c r="H277" i="30"/>
  <c r="G277" i="30"/>
  <c r="F277" i="30"/>
  <c r="M276" i="30"/>
  <c r="L276" i="30"/>
  <c r="K276" i="30"/>
  <c r="J276" i="30"/>
  <c r="I276" i="30"/>
  <c r="H276" i="30"/>
  <c r="G276" i="30"/>
  <c r="F276" i="30"/>
  <c r="M275" i="30"/>
  <c r="L275" i="30"/>
  <c r="K275" i="30"/>
  <c r="J275" i="30"/>
  <c r="I275" i="30"/>
  <c r="H275" i="30"/>
  <c r="G275" i="30"/>
  <c r="F275" i="30"/>
  <c r="M274" i="30"/>
  <c r="L274" i="30"/>
  <c r="K274" i="30"/>
  <c r="J274" i="30"/>
  <c r="I274" i="30"/>
  <c r="H274" i="30"/>
  <c r="G274" i="30"/>
  <c r="F274" i="30"/>
  <c r="M273" i="30"/>
  <c r="L273" i="30"/>
  <c r="K273" i="30"/>
  <c r="J273" i="30"/>
  <c r="I273" i="30"/>
  <c r="H273" i="30"/>
  <c r="G273" i="30"/>
  <c r="F273" i="30"/>
  <c r="M272" i="30"/>
  <c r="L272" i="30"/>
  <c r="K272" i="30"/>
  <c r="J272" i="30"/>
  <c r="I272" i="30"/>
  <c r="H272" i="30"/>
  <c r="G272" i="30"/>
  <c r="F272" i="30"/>
  <c r="M271" i="30"/>
  <c r="L271" i="30"/>
  <c r="K271" i="30"/>
  <c r="J271" i="30"/>
  <c r="I271" i="30"/>
  <c r="H271" i="30"/>
  <c r="G271" i="30"/>
  <c r="F271" i="30"/>
  <c r="M270" i="30"/>
  <c r="L270" i="30"/>
  <c r="K270" i="30"/>
  <c r="J270" i="30"/>
  <c r="I270" i="30"/>
  <c r="H270" i="30"/>
  <c r="G270" i="30"/>
  <c r="F270" i="30"/>
  <c r="M269" i="30"/>
  <c r="L269" i="30"/>
  <c r="K269" i="30"/>
  <c r="J269" i="30"/>
  <c r="I269" i="30"/>
  <c r="H269" i="30"/>
  <c r="G269" i="30"/>
  <c r="F269" i="30"/>
  <c r="M268" i="30"/>
  <c r="L268" i="30"/>
  <c r="K268" i="30"/>
  <c r="J268" i="30"/>
  <c r="I268" i="30"/>
  <c r="H268" i="30"/>
  <c r="G268" i="30"/>
  <c r="F268" i="30"/>
  <c r="M267" i="30"/>
  <c r="L267" i="30"/>
  <c r="K267" i="30"/>
  <c r="J267" i="30"/>
  <c r="I267" i="30"/>
  <c r="H267" i="30"/>
  <c r="G267" i="30"/>
  <c r="F267" i="30"/>
  <c r="M266" i="30"/>
  <c r="L266" i="30"/>
  <c r="K266" i="30"/>
  <c r="J266" i="30"/>
  <c r="I266" i="30"/>
  <c r="H266" i="30"/>
  <c r="G266" i="30"/>
  <c r="F266" i="30"/>
  <c r="M265" i="30"/>
  <c r="L265" i="30"/>
  <c r="K265" i="30"/>
  <c r="J265" i="30"/>
  <c r="I265" i="30"/>
  <c r="H265" i="30"/>
  <c r="G265" i="30"/>
  <c r="F265" i="30"/>
  <c r="M264" i="30"/>
  <c r="L264" i="30"/>
  <c r="K264" i="30"/>
  <c r="J264" i="30"/>
  <c r="I264" i="30"/>
  <c r="H264" i="30"/>
  <c r="G264" i="30"/>
  <c r="F264" i="30"/>
  <c r="M263" i="30"/>
  <c r="L263" i="30"/>
  <c r="K263" i="30"/>
  <c r="J263" i="30"/>
  <c r="I263" i="30"/>
  <c r="H263" i="30"/>
  <c r="G263" i="30"/>
  <c r="F263" i="30"/>
  <c r="M262" i="30"/>
  <c r="L262" i="30"/>
  <c r="K262" i="30"/>
  <c r="J262" i="30"/>
  <c r="I262" i="30"/>
  <c r="H262" i="30"/>
  <c r="G262" i="30"/>
  <c r="F262" i="30"/>
  <c r="M261" i="30"/>
  <c r="L261" i="30"/>
  <c r="K261" i="30"/>
  <c r="J261" i="30"/>
  <c r="I261" i="30"/>
  <c r="H261" i="30"/>
  <c r="G261" i="30"/>
  <c r="F261" i="30"/>
  <c r="M260" i="30"/>
  <c r="L260" i="30"/>
  <c r="K260" i="30"/>
  <c r="J260" i="30"/>
  <c r="I260" i="30"/>
  <c r="H260" i="30"/>
  <c r="G260" i="30"/>
  <c r="F260" i="30"/>
  <c r="M259" i="30"/>
  <c r="L259" i="30"/>
  <c r="K259" i="30"/>
  <c r="J259" i="30"/>
  <c r="I259" i="30"/>
  <c r="H259" i="30"/>
  <c r="G259" i="30"/>
  <c r="F259" i="30"/>
  <c r="M258" i="30"/>
  <c r="L258" i="30"/>
  <c r="K258" i="30"/>
  <c r="J258" i="30"/>
  <c r="I258" i="30"/>
  <c r="H258" i="30"/>
  <c r="G258" i="30"/>
  <c r="F258" i="30"/>
  <c r="M257" i="30"/>
  <c r="L257" i="30"/>
  <c r="K257" i="30"/>
  <c r="J257" i="30"/>
  <c r="I257" i="30"/>
  <c r="H257" i="30"/>
  <c r="G257" i="30"/>
  <c r="F257" i="30"/>
  <c r="M256" i="30"/>
  <c r="L256" i="30"/>
  <c r="K256" i="30"/>
  <c r="J256" i="30"/>
  <c r="I256" i="30"/>
  <c r="H256" i="30"/>
  <c r="G256" i="30"/>
  <c r="F256" i="30"/>
  <c r="M255" i="30"/>
  <c r="L255" i="30"/>
  <c r="K255" i="30"/>
  <c r="J255" i="30"/>
  <c r="I255" i="30"/>
  <c r="H255" i="30"/>
  <c r="G255" i="30"/>
  <c r="F255" i="30"/>
  <c r="M254" i="30"/>
  <c r="L254" i="30"/>
  <c r="K254" i="30"/>
  <c r="J254" i="30"/>
  <c r="I254" i="30"/>
  <c r="H254" i="30"/>
  <c r="G254" i="30"/>
  <c r="F254" i="30"/>
  <c r="M253" i="30"/>
  <c r="L253" i="30"/>
  <c r="K253" i="30"/>
  <c r="J253" i="30"/>
  <c r="I253" i="30"/>
  <c r="H253" i="30"/>
  <c r="G253" i="30"/>
  <c r="F253" i="30"/>
  <c r="M252" i="30"/>
  <c r="L252" i="30"/>
  <c r="K252" i="30"/>
  <c r="J252" i="30"/>
  <c r="I252" i="30"/>
  <c r="H252" i="30"/>
  <c r="G252" i="30"/>
  <c r="F252" i="30"/>
  <c r="M251" i="30"/>
  <c r="L251" i="30"/>
  <c r="K251" i="30"/>
  <c r="J251" i="30"/>
  <c r="I251" i="30"/>
  <c r="H251" i="30"/>
  <c r="G251" i="30"/>
  <c r="F251" i="30"/>
  <c r="M250" i="30"/>
  <c r="L250" i="30"/>
  <c r="K250" i="30"/>
  <c r="J250" i="30"/>
  <c r="I250" i="30"/>
  <c r="H250" i="30"/>
  <c r="G250" i="30"/>
  <c r="F250" i="30"/>
  <c r="M249" i="30"/>
  <c r="L249" i="30"/>
  <c r="K249" i="30"/>
  <c r="J249" i="30"/>
  <c r="I249" i="30"/>
  <c r="H249" i="30"/>
  <c r="G249" i="30"/>
  <c r="F249" i="30"/>
  <c r="M248" i="30"/>
  <c r="L248" i="30"/>
  <c r="K248" i="30"/>
  <c r="J248" i="30"/>
  <c r="I248" i="30"/>
  <c r="H248" i="30"/>
  <c r="G248" i="30"/>
  <c r="F248" i="30"/>
  <c r="M247" i="30"/>
  <c r="L247" i="30"/>
  <c r="K247" i="30"/>
  <c r="J247" i="30"/>
  <c r="I247" i="30"/>
  <c r="H247" i="30"/>
  <c r="G247" i="30"/>
  <c r="F247" i="30"/>
  <c r="M246" i="30"/>
  <c r="L246" i="30"/>
  <c r="K246" i="30"/>
  <c r="J246" i="30"/>
  <c r="I246" i="30"/>
  <c r="H246" i="30"/>
  <c r="G246" i="30"/>
  <c r="F246" i="30"/>
  <c r="M245" i="30"/>
  <c r="L245" i="30"/>
  <c r="K245" i="30"/>
  <c r="J245" i="30"/>
  <c r="I245" i="30"/>
  <c r="H245" i="30"/>
  <c r="G245" i="30"/>
  <c r="F245" i="30"/>
  <c r="M244" i="30"/>
  <c r="L244" i="30"/>
  <c r="K244" i="30"/>
  <c r="J244" i="30"/>
  <c r="I244" i="30"/>
  <c r="H244" i="30"/>
  <c r="G244" i="30"/>
  <c r="F244" i="30"/>
  <c r="M243" i="30"/>
  <c r="L243" i="30"/>
  <c r="K243" i="30"/>
  <c r="J243" i="30"/>
  <c r="I243" i="30"/>
  <c r="H243" i="30"/>
  <c r="G243" i="30"/>
  <c r="F243" i="30"/>
  <c r="M242" i="30"/>
  <c r="L242" i="30"/>
  <c r="K242" i="30"/>
  <c r="J242" i="30"/>
  <c r="I242" i="30"/>
  <c r="H242" i="30"/>
  <c r="G242" i="30"/>
  <c r="F242" i="30"/>
  <c r="M241" i="30"/>
  <c r="L241" i="30"/>
  <c r="K241" i="30"/>
  <c r="J241" i="30"/>
  <c r="I241" i="30"/>
  <c r="H241" i="30"/>
  <c r="G241" i="30"/>
  <c r="F241" i="30"/>
  <c r="M240" i="30"/>
  <c r="L240" i="30"/>
  <c r="K240" i="30"/>
  <c r="J240" i="30"/>
  <c r="I240" i="30"/>
  <c r="H240" i="30"/>
  <c r="G240" i="30"/>
  <c r="F240" i="30"/>
  <c r="M239" i="30"/>
  <c r="L239" i="30"/>
  <c r="K239" i="30"/>
  <c r="J239" i="30"/>
  <c r="I239" i="30"/>
  <c r="H239" i="30"/>
  <c r="G239" i="30"/>
  <c r="F239" i="30"/>
  <c r="M238" i="30"/>
  <c r="L238" i="30"/>
  <c r="K238" i="30"/>
  <c r="J238" i="30"/>
  <c r="I238" i="30"/>
  <c r="H238" i="30"/>
  <c r="G238" i="30"/>
  <c r="F238" i="30"/>
  <c r="M237" i="30"/>
  <c r="L237" i="30"/>
  <c r="K237" i="30"/>
  <c r="J237" i="30"/>
  <c r="I237" i="30"/>
  <c r="H237" i="30"/>
  <c r="G237" i="30"/>
  <c r="F237" i="30"/>
  <c r="M236" i="30"/>
  <c r="L236" i="30"/>
  <c r="K236" i="30"/>
  <c r="J236" i="30"/>
  <c r="I236" i="30"/>
  <c r="H236" i="30"/>
  <c r="G236" i="30"/>
  <c r="F236" i="30"/>
  <c r="M235" i="30"/>
  <c r="L235" i="30"/>
  <c r="K235" i="30"/>
  <c r="J235" i="30"/>
  <c r="I235" i="30"/>
  <c r="H235" i="30"/>
  <c r="G235" i="30"/>
  <c r="F235" i="30"/>
  <c r="M234" i="30"/>
  <c r="L234" i="30"/>
  <c r="K234" i="30"/>
  <c r="J234" i="30"/>
  <c r="I234" i="30"/>
  <c r="H234" i="30"/>
  <c r="G234" i="30"/>
  <c r="F234" i="30"/>
  <c r="M233" i="30"/>
  <c r="L233" i="30"/>
  <c r="K233" i="30"/>
  <c r="J233" i="30"/>
  <c r="I233" i="30"/>
  <c r="H233" i="30"/>
  <c r="G233" i="30"/>
  <c r="F233" i="30"/>
  <c r="M232" i="30"/>
  <c r="L232" i="30"/>
  <c r="K232" i="30"/>
  <c r="J232" i="30"/>
  <c r="I232" i="30"/>
  <c r="H232" i="30"/>
  <c r="G232" i="30"/>
  <c r="F232" i="30"/>
  <c r="M231" i="30"/>
  <c r="L231" i="30"/>
  <c r="K231" i="30"/>
  <c r="J231" i="30"/>
  <c r="I231" i="30"/>
  <c r="H231" i="30"/>
  <c r="G231" i="30"/>
  <c r="F231" i="30"/>
  <c r="M230" i="30"/>
  <c r="L230" i="30"/>
  <c r="K230" i="30"/>
  <c r="J230" i="30"/>
  <c r="I230" i="30"/>
  <c r="H230" i="30"/>
  <c r="G230" i="30"/>
  <c r="F230" i="30"/>
  <c r="M229" i="30"/>
  <c r="L229" i="30"/>
  <c r="K229" i="30"/>
  <c r="J229" i="30"/>
  <c r="I229" i="30"/>
  <c r="H229" i="30"/>
  <c r="G229" i="30"/>
  <c r="F229" i="30"/>
  <c r="M228" i="30"/>
  <c r="L228" i="30"/>
  <c r="K228" i="30"/>
  <c r="J228" i="30"/>
  <c r="I228" i="30"/>
  <c r="H228" i="30"/>
  <c r="G228" i="30"/>
  <c r="F228" i="30"/>
  <c r="M227" i="30"/>
  <c r="L227" i="30"/>
  <c r="K227" i="30"/>
  <c r="J227" i="30"/>
  <c r="I227" i="30"/>
  <c r="H227" i="30"/>
  <c r="G227" i="30"/>
  <c r="F227" i="30"/>
  <c r="M226" i="30"/>
  <c r="L226" i="30"/>
  <c r="K226" i="30"/>
  <c r="J226" i="30"/>
  <c r="I226" i="30"/>
  <c r="H226" i="30"/>
  <c r="G226" i="30"/>
  <c r="F226" i="30"/>
  <c r="M225" i="30"/>
  <c r="L225" i="30"/>
  <c r="K225" i="30"/>
  <c r="J225" i="30"/>
  <c r="I225" i="30"/>
  <c r="H225" i="30"/>
  <c r="G225" i="30"/>
  <c r="F225" i="30"/>
  <c r="M224" i="30"/>
  <c r="L224" i="30"/>
  <c r="K224" i="30"/>
  <c r="J224" i="30"/>
  <c r="I224" i="30"/>
  <c r="H224" i="30"/>
  <c r="G224" i="30"/>
  <c r="F224" i="30"/>
  <c r="M223" i="30"/>
  <c r="L223" i="30"/>
  <c r="K223" i="30"/>
  <c r="J223" i="30"/>
  <c r="I223" i="30"/>
  <c r="H223" i="30"/>
  <c r="G223" i="30"/>
  <c r="F223" i="30"/>
  <c r="M222" i="30"/>
  <c r="L222" i="30"/>
  <c r="K222" i="30"/>
  <c r="J222" i="30"/>
  <c r="I222" i="30"/>
  <c r="H222" i="30"/>
  <c r="G222" i="30"/>
  <c r="F222" i="30"/>
  <c r="M221" i="30"/>
  <c r="L221" i="30"/>
  <c r="K221" i="30"/>
  <c r="J221" i="30"/>
  <c r="I221" i="30"/>
  <c r="H221" i="30"/>
  <c r="G221" i="30"/>
  <c r="F221" i="30"/>
  <c r="M220" i="30"/>
  <c r="L220" i="30"/>
  <c r="K220" i="30"/>
  <c r="J220" i="30"/>
  <c r="I220" i="30"/>
  <c r="H220" i="30"/>
  <c r="G220" i="30"/>
  <c r="F220" i="30"/>
  <c r="A220" i="30"/>
  <c r="M219" i="30"/>
  <c r="L219" i="30"/>
  <c r="K219" i="30"/>
  <c r="J219" i="30"/>
  <c r="I219" i="30"/>
  <c r="H219" i="30"/>
  <c r="G219" i="30"/>
  <c r="F219" i="30"/>
  <c r="A219" i="30"/>
  <c r="M218" i="30"/>
  <c r="L218" i="30"/>
  <c r="K218" i="30"/>
  <c r="J218" i="30"/>
  <c r="I218" i="30"/>
  <c r="H218" i="30"/>
  <c r="G218" i="30"/>
  <c r="F218" i="30"/>
  <c r="A218" i="30"/>
  <c r="M217" i="30"/>
  <c r="L217" i="30"/>
  <c r="K217" i="30"/>
  <c r="J217" i="30"/>
  <c r="I217" i="30"/>
  <c r="H217" i="30"/>
  <c r="G217" i="30"/>
  <c r="F217" i="30"/>
  <c r="A217" i="30"/>
  <c r="M216" i="30"/>
  <c r="L216" i="30"/>
  <c r="K216" i="30"/>
  <c r="J216" i="30"/>
  <c r="I216" i="30"/>
  <c r="H216" i="30"/>
  <c r="G216" i="30"/>
  <c r="F216" i="30"/>
  <c r="A216" i="30"/>
  <c r="M215" i="30"/>
  <c r="L215" i="30"/>
  <c r="K215" i="30"/>
  <c r="J215" i="30"/>
  <c r="I215" i="30"/>
  <c r="H215" i="30"/>
  <c r="G215" i="30"/>
  <c r="F215" i="30"/>
  <c r="A215" i="30"/>
  <c r="M214" i="30"/>
  <c r="L214" i="30"/>
  <c r="K214" i="30"/>
  <c r="J214" i="30"/>
  <c r="I214" i="30"/>
  <c r="H214" i="30"/>
  <c r="G214" i="30"/>
  <c r="F214" i="30"/>
  <c r="A214" i="30"/>
  <c r="M213" i="30"/>
  <c r="L213" i="30"/>
  <c r="K213" i="30"/>
  <c r="J213" i="30"/>
  <c r="I213" i="30"/>
  <c r="H213" i="30"/>
  <c r="G213" i="30"/>
  <c r="F213" i="30"/>
  <c r="A213" i="30"/>
  <c r="M212" i="30"/>
  <c r="L212" i="30"/>
  <c r="K212" i="30"/>
  <c r="J212" i="30"/>
  <c r="I212" i="30"/>
  <c r="H212" i="30"/>
  <c r="G212" i="30"/>
  <c r="F212" i="30"/>
  <c r="A212" i="30"/>
  <c r="M211" i="30"/>
  <c r="L211" i="30"/>
  <c r="K211" i="30"/>
  <c r="J211" i="30"/>
  <c r="I211" i="30"/>
  <c r="H211" i="30"/>
  <c r="G211" i="30"/>
  <c r="F211" i="30"/>
  <c r="A211" i="30"/>
  <c r="M210" i="30"/>
  <c r="L210" i="30"/>
  <c r="K210" i="30"/>
  <c r="J210" i="30"/>
  <c r="I210" i="30"/>
  <c r="H210" i="30"/>
  <c r="G210" i="30"/>
  <c r="F210" i="30"/>
  <c r="A210" i="30"/>
  <c r="M209" i="30"/>
  <c r="L209" i="30"/>
  <c r="K209" i="30"/>
  <c r="J209" i="30"/>
  <c r="I209" i="30"/>
  <c r="H209" i="30"/>
  <c r="G209" i="30"/>
  <c r="F209" i="30"/>
  <c r="A209" i="30"/>
  <c r="M208" i="30"/>
  <c r="L208" i="30"/>
  <c r="K208" i="30"/>
  <c r="J208" i="30"/>
  <c r="I208" i="30"/>
  <c r="H208" i="30"/>
  <c r="G208" i="30"/>
  <c r="F208" i="30"/>
  <c r="A208" i="30"/>
  <c r="M207" i="30"/>
  <c r="L207" i="30"/>
  <c r="K207" i="30"/>
  <c r="J207" i="30"/>
  <c r="I207" i="30"/>
  <c r="H207" i="30"/>
  <c r="G207" i="30"/>
  <c r="F207" i="30"/>
  <c r="A207" i="30"/>
  <c r="M206" i="30"/>
  <c r="L206" i="30"/>
  <c r="K206" i="30"/>
  <c r="J206" i="30"/>
  <c r="I206" i="30"/>
  <c r="H206" i="30"/>
  <c r="G206" i="30"/>
  <c r="F206" i="30"/>
  <c r="A206" i="30"/>
  <c r="M205" i="30"/>
  <c r="L205" i="30"/>
  <c r="K205" i="30"/>
  <c r="J205" i="30"/>
  <c r="I205" i="30"/>
  <c r="H205" i="30"/>
  <c r="G205" i="30"/>
  <c r="F205" i="30"/>
  <c r="A205" i="30"/>
  <c r="M204" i="30"/>
  <c r="L204" i="30"/>
  <c r="K204" i="30"/>
  <c r="J204" i="30"/>
  <c r="I204" i="30"/>
  <c r="H204" i="30"/>
  <c r="G204" i="30"/>
  <c r="F204" i="30"/>
  <c r="A204" i="30"/>
  <c r="M203" i="30"/>
  <c r="L203" i="30"/>
  <c r="K203" i="30"/>
  <c r="J203" i="30"/>
  <c r="I203" i="30"/>
  <c r="H203" i="30"/>
  <c r="G203" i="30"/>
  <c r="F203" i="30"/>
  <c r="A203" i="30"/>
  <c r="M202" i="30"/>
  <c r="L202" i="30"/>
  <c r="K202" i="30"/>
  <c r="J202" i="30"/>
  <c r="I202" i="30"/>
  <c r="H202" i="30"/>
  <c r="G202" i="30"/>
  <c r="F202" i="30"/>
  <c r="A202" i="30"/>
  <c r="M201" i="30"/>
  <c r="L201" i="30"/>
  <c r="K201" i="30"/>
  <c r="J201" i="30"/>
  <c r="I201" i="30"/>
  <c r="H201" i="30"/>
  <c r="G201" i="30"/>
  <c r="F201" i="30"/>
  <c r="A201" i="30"/>
  <c r="M200" i="30"/>
  <c r="L200" i="30"/>
  <c r="K200" i="30"/>
  <c r="J200" i="30"/>
  <c r="I200" i="30"/>
  <c r="H200" i="30"/>
  <c r="G200" i="30"/>
  <c r="F200" i="30"/>
  <c r="A200" i="30"/>
  <c r="M199" i="30"/>
  <c r="L199" i="30"/>
  <c r="K199" i="30"/>
  <c r="J199" i="30"/>
  <c r="I199" i="30"/>
  <c r="H199" i="30"/>
  <c r="G199" i="30"/>
  <c r="F199" i="30"/>
  <c r="A199" i="30"/>
  <c r="M198" i="30"/>
  <c r="L198" i="30"/>
  <c r="K198" i="30"/>
  <c r="J198" i="30"/>
  <c r="I198" i="30"/>
  <c r="H198" i="30"/>
  <c r="G198" i="30"/>
  <c r="F198" i="30"/>
  <c r="A198" i="30"/>
  <c r="M197" i="30"/>
  <c r="L197" i="30"/>
  <c r="K197" i="30"/>
  <c r="J197" i="30"/>
  <c r="I197" i="30"/>
  <c r="H197" i="30"/>
  <c r="G197" i="30"/>
  <c r="F197" i="30"/>
  <c r="A197" i="30"/>
  <c r="M196" i="30"/>
  <c r="L196" i="30"/>
  <c r="K196" i="30"/>
  <c r="J196" i="30"/>
  <c r="I196" i="30"/>
  <c r="H196" i="30"/>
  <c r="G196" i="30"/>
  <c r="F196" i="30"/>
  <c r="A196" i="30"/>
  <c r="M195" i="30"/>
  <c r="L195" i="30"/>
  <c r="K195" i="30"/>
  <c r="J195" i="30"/>
  <c r="I195" i="30"/>
  <c r="H195" i="30"/>
  <c r="G195" i="30"/>
  <c r="F195" i="30"/>
  <c r="A195" i="30"/>
  <c r="M194" i="30"/>
  <c r="L194" i="30"/>
  <c r="K194" i="30"/>
  <c r="J194" i="30"/>
  <c r="I194" i="30"/>
  <c r="H194" i="30"/>
  <c r="G194" i="30"/>
  <c r="F194" i="30"/>
  <c r="A194" i="30"/>
  <c r="M193" i="30"/>
  <c r="L193" i="30"/>
  <c r="K193" i="30"/>
  <c r="J193" i="30"/>
  <c r="I193" i="30"/>
  <c r="H193" i="30"/>
  <c r="G193" i="30"/>
  <c r="F193" i="30"/>
  <c r="A193" i="30"/>
  <c r="M192" i="30"/>
  <c r="L192" i="30"/>
  <c r="K192" i="30"/>
  <c r="J192" i="30"/>
  <c r="I192" i="30"/>
  <c r="H192" i="30"/>
  <c r="G192" i="30"/>
  <c r="F192" i="30"/>
  <c r="A192" i="30"/>
  <c r="M191" i="30"/>
  <c r="L191" i="30"/>
  <c r="K191" i="30"/>
  <c r="J191" i="30"/>
  <c r="I191" i="30"/>
  <c r="H191" i="30"/>
  <c r="G191" i="30"/>
  <c r="F191" i="30"/>
  <c r="A191" i="30"/>
  <c r="M190" i="30"/>
  <c r="L190" i="30"/>
  <c r="K190" i="30"/>
  <c r="J190" i="30"/>
  <c r="I190" i="30"/>
  <c r="H190" i="30"/>
  <c r="G190" i="30"/>
  <c r="F190" i="30"/>
  <c r="A190" i="30"/>
  <c r="M189" i="30"/>
  <c r="L189" i="30"/>
  <c r="K189" i="30"/>
  <c r="J189" i="30"/>
  <c r="I189" i="30"/>
  <c r="H189" i="30"/>
  <c r="G189" i="30"/>
  <c r="F189" i="30"/>
  <c r="A189" i="30"/>
  <c r="M188" i="30"/>
  <c r="L188" i="30"/>
  <c r="K188" i="30"/>
  <c r="J188" i="30"/>
  <c r="I188" i="30"/>
  <c r="H188" i="30"/>
  <c r="G188" i="30"/>
  <c r="F188" i="30"/>
  <c r="A188" i="30"/>
  <c r="M187" i="30"/>
  <c r="L187" i="30"/>
  <c r="K187" i="30"/>
  <c r="J187" i="30"/>
  <c r="I187" i="30"/>
  <c r="H187" i="30"/>
  <c r="G187" i="30"/>
  <c r="F187" i="30"/>
  <c r="A187" i="30"/>
  <c r="M186" i="30"/>
  <c r="L186" i="30"/>
  <c r="K186" i="30"/>
  <c r="J186" i="30"/>
  <c r="I186" i="30"/>
  <c r="H186" i="30"/>
  <c r="G186" i="30"/>
  <c r="F186" i="30"/>
  <c r="A186" i="30"/>
  <c r="M185" i="30"/>
  <c r="L185" i="30"/>
  <c r="K185" i="30"/>
  <c r="J185" i="30"/>
  <c r="I185" i="30"/>
  <c r="H185" i="30"/>
  <c r="G185" i="30"/>
  <c r="F185" i="30"/>
  <c r="A185" i="30"/>
  <c r="M184" i="30"/>
  <c r="L184" i="30"/>
  <c r="K184" i="30"/>
  <c r="J184" i="30"/>
  <c r="I184" i="30"/>
  <c r="H184" i="30"/>
  <c r="G184" i="30"/>
  <c r="F184" i="30"/>
  <c r="A184" i="30"/>
  <c r="M183" i="30"/>
  <c r="L183" i="30"/>
  <c r="K183" i="30"/>
  <c r="J183" i="30"/>
  <c r="I183" i="30"/>
  <c r="H183" i="30"/>
  <c r="G183" i="30"/>
  <c r="F183" i="30"/>
  <c r="A183" i="30"/>
  <c r="M182" i="30"/>
  <c r="L182" i="30"/>
  <c r="K182" i="30"/>
  <c r="J182" i="30"/>
  <c r="I182" i="30"/>
  <c r="H182" i="30"/>
  <c r="G182" i="30"/>
  <c r="F182" i="30"/>
  <c r="A182" i="30"/>
  <c r="M181" i="30"/>
  <c r="L181" i="30"/>
  <c r="K181" i="30"/>
  <c r="J181" i="30"/>
  <c r="I181" i="30"/>
  <c r="H181" i="30"/>
  <c r="G181" i="30"/>
  <c r="F181" i="30"/>
  <c r="A181" i="30"/>
  <c r="M180" i="30"/>
  <c r="L180" i="30"/>
  <c r="K180" i="30"/>
  <c r="J180" i="30"/>
  <c r="I180" i="30"/>
  <c r="H180" i="30"/>
  <c r="G180" i="30"/>
  <c r="F180" i="30"/>
  <c r="A180" i="30"/>
  <c r="M179" i="30"/>
  <c r="L179" i="30"/>
  <c r="K179" i="30"/>
  <c r="J179" i="30"/>
  <c r="I179" i="30"/>
  <c r="H179" i="30"/>
  <c r="G179" i="30"/>
  <c r="F179" i="30"/>
  <c r="A179" i="30"/>
  <c r="M178" i="30"/>
  <c r="L178" i="30"/>
  <c r="K178" i="30"/>
  <c r="J178" i="30"/>
  <c r="I178" i="30"/>
  <c r="H178" i="30"/>
  <c r="G178" i="30"/>
  <c r="F178" i="30"/>
  <c r="A178" i="30"/>
  <c r="M177" i="30"/>
  <c r="L177" i="30"/>
  <c r="K177" i="30"/>
  <c r="J177" i="30"/>
  <c r="I177" i="30"/>
  <c r="H177" i="30"/>
  <c r="G177" i="30"/>
  <c r="F177" i="30"/>
  <c r="A177" i="30"/>
  <c r="M176" i="30"/>
  <c r="L176" i="30"/>
  <c r="K176" i="30"/>
  <c r="J176" i="30"/>
  <c r="I176" i="30"/>
  <c r="H176" i="30"/>
  <c r="G176" i="30"/>
  <c r="F176" i="30"/>
  <c r="A176" i="30"/>
  <c r="M175" i="30"/>
  <c r="L175" i="30"/>
  <c r="K175" i="30"/>
  <c r="J175" i="30"/>
  <c r="I175" i="30"/>
  <c r="H175" i="30"/>
  <c r="G175" i="30"/>
  <c r="F175" i="30"/>
  <c r="A175" i="30"/>
  <c r="M174" i="30"/>
  <c r="L174" i="30"/>
  <c r="K174" i="30"/>
  <c r="J174" i="30"/>
  <c r="I174" i="30"/>
  <c r="H174" i="30"/>
  <c r="G174" i="30"/>
  <c r="F174" i="30"/>
  <c r="A174" i="30"/>
  <c r="M173" i="30"/>
  <c r="L173" i="30"/>
  <c r="K173" i="30"/>
  <c r="J173" i="30"/>
  <c r="I173" i="30"/>
  <c r="H173" i="30"/>
  <c r="G173" i="30"/>
  <c r="F173" i="30"/>
  <c r="A173" i="30"/>
  <c r="M172" i="30"/>
  <c r="L172" i="30"/>
  <c r="K172" i="30"/>
  <c r="J172" i="30"/>
  <c r="I172" i="30"/>
  <c r="H172" i="30"/>
  <c r="G172" i="30"/>
  <c r="F172" i="30"/>
  <c r="A172" i="30"/>
  <c r="M171" i="30"/>
  <c r="L171" i="30"/>
  <c r="K171" i="30"/>
  <c r="J171" i="30"/>
  <c r="I171" i="30"/>
  <c r="H171" i="30"/>
  <c r="G171" i="30"/>
  <c r="F171" i="30"/>
  <c r="A171" i="30"/>
  <c r="M170" i="30"/>
  <c r="L170" i="30"/>
  <c r="K170" i="30"/>
  <c r="J170" i="30"/>
  <c r="I170" i="30"/>
  <c r="H170" i="30"/>
  <c r="G170" i="30"/>
  <c r="F170" i="30"/>
  <c r="A170" i="30"/>
  <c r="M169" i="30"/>
  <c r="L169" i="30"/>
  <c r="K169" i="30"/>
  <c r="J169" i="30"/>
  <c r="I169" i="30"/>
  <c r="H169" i="30"/>
  <c r="G169" i="30"/>
  <c r="F169" i="30"/>
  <c r="A169" i="30"/>
  <c r="M168" i="30"/>
  <c r="L168" i="30"/>
  <c r="K168" i="30"/>
  <c r="J168" i="30"/>
  <c r="I168" i="30"/>
  <c r="H168" i="30"/>
  <c r="G168" i="30"/>
  <c r="F168" i="30"/>
  <c r="A168" i="30"/>
  <c r="M167" i="30"/>
  <c r="L167" i="30"/>
  <c r="K167" i="30"/>
  <c r="J167" i="30"/>
  <c r="I167" i="30"/>
  <c r="H167" i="30"/>
  <c r="G167" i="30"/>
  <c r="F167" i="30"/>
  <c r="A167" i="30"/>
  <c r="M166" i="30"/>
  <c r="L166" i="30"/>
  <c r="K166" i="30"/>
  <c r="J166" i="30"/>
  <c r="I166" i="30"/>
  <c r="H166" i="30"/>
  <c r="G166" i="30"/>
  <c r="F166" i="30"/>
  <c r="A166" i="30"/>
  <c r="M165" i="30"/>
  <c r="L165" i="30"/>
  <c r="K165" i="30"/>
  <c r="J165" i="30"/>
  <c r="I165" i="30"/>
  <c r="H165" i="30"/>
  <c r="G165" i="30"/>
  <c r="F165" i="30"/>
  <c r="A165" i="30"/>
  <c r="M164" i="30"/>
  <c r="L164" i="30"/>
  <c r="K164" i="30"/>
  <c r="J164" i="30"/>
  <c r="I164" i="30"/>
  <c r="H164" i="30"/>
  <c r="G164" i="30"/>
  <c r="F164" i="30"/>
  <c r="A164" i="30"/>
  <c r="M163" i="30"/>
  <c r="L163" i="30"/>
  <c r="K163" i="30"/>
  <c r="J163" i="30"/>
  <c r="I163" i="30"/>
  <c r="H163" i="30"/>
  <c r="G163" i="30"/>
  <c r="F163" i="30"/>
  <c r="A163" i="30"/>
  <c r="M162" i="30"/>
  <c r="L162" i="30"/>
  <c r="K162" i="30"/>
  <c r="J162" i="30"/>
  <c r="I162" i="30"/>
  <c r="H162" i="30"/>
  <c r="G162" i="30"/>
  <c r="F162" i="30"/>
  <c r="A162" i="30"/>
  <c r="M161" i="30"/>
  <c r="L161" i="30"/>
  <c r="K161" i="30"/>
  <c r="J161" i="30"/>
  <c r="I161" i="30"/>
  <c r="H161" i="30"/>
  <c r="G161" i="30"/>
  <c r="F161" i="30"/>
  <c r="A161" i="30"/>
  <c r="M160" i="30"/>
  <c r="L160" i="30"/>
  <c r="K160" i="30"/>
  <c r="J160" i="30"/>
  <c r="I160" i="30"/>
  <c r="H160" i="30"/>
  <c r="G160" i="30"/>
  <c r="F160" i="30"/>
  <c r="A160" i="30"/>
  <c r="M159" i="30"/>
  <c r="L159" i="30"/>
  <c r="K159" i="30"/>
  <c r="J159" i="30"/>
  <c r="I159" i="30"/>
  <c r="H159" i="30"/>
  <c r="G159" i="30"/>
  <c r="F159" i="30"/>
  <c r="A159" i="30"/>
  <c r="M158" i="30"/>
  <c r="L158" i="30"/>
  <c r="K158" i="30"/>
  <c r="J158" i="30"/>
  <c r="I158" i="30"/>
  <c r="H158" i="30"/>
  <c r="G158" i="30"/>
  <c r="F158" i="30"/>
  <c r="A158" i="30"/>
  <c r="M157" i="30"/>
  <c r="L157" i="30"/>
  <c r="K157" i="30"/>
  <c r="J157" i="30"/>
  <c r="I157" i="30"/>
  <c r="H157" i="30"/>
  <c r="G157" i="30"/>
  <c r="F157" i="30"/>
  <c r="A157" i="30"/>
  <c r="M156" i="30"/>
  <c r="L156" i="30"/>
  <c r="K156" i="30"/>
  <c r="J156" i="30"/>
  <c r="I156" i="30"/>
  <c r="H156" i="30"/>
  <c r="G156" i="30"/>
  <c r="F156" i="30"/>
  <c r="A156" i="30"/>
  <c r="M155" i="30"/>
  <c r="L155" i="30"/>
  <c r="K155" i="30"/>
  <c r="J155" i="30"/>
  <c r="I155" i="30"/>
  <c r="H155" i="30"/>
  <c r="G155" i="30"/>
  <c r="F155" i="30"/>
  <c r="A155" i="30"/>
  <c r="M154" i="30"/>
  <c r="L154" i="30"/>
  <c r="K154" i="30"/>
  <c r="J154" i="30"/>
  <c r="I154" i="30"/>
  <c r="H154" i="30"/>
  <c r="G154" i="30"/>
  <c r="F154" i="30"/>
  <c r="A154" i="30"/>
  <c r="M153" i="30"/>
  <c r="L153" i="30"/>
  <c r="K153" i="30"/>
  <c r="J153" i="30"/>
  <c r="I153" i="30"/>
  <c r="H153" i="30"/>
  <c r="G153" i="30"/>
  <c r="F153" i="30"/>
  <c r="A153" i="30"/>
  <c r="M152" i="30"/>
  <c r="L152" i="30"/>
  <c r="K152" i="30"/>
  <c r="J152" i="30"/>
  <c r="I152" i="30"/>
  <c r="H152" i="30"/>
  <c r="G152" i="30"/>
  <c r="F152" i="30"/>
  <c r="A152" i="30"/>
  <c r="M151" i="30"/>
  <c r="L151" i="30"/>
  <c r="K151" i="30"/>
  <c r="J151" i="30"/>
  <c r="I151" i="30"/>
  <c r="H151" i="30"/>
  <c r="G151" i="30"/>
  <c r="F151" i="30"/>
  <c r="A151" i="30"/>
  <c r="M150" i="30"/>
  <c r="L150" i="30"/>
  <c r="K150" i="30"/>
  <c r="J150" i="30"/>
  <c r="I150" i="30"/>
  <c r="H150" i="30"/>
  <c r="G150" i="30"/>
  <c r="F150" i="30"/>
  <c r="A150" i="30"/>
  <c r="M149" i="30"/>
  <c r="L149" i="30"/>
  <c r="K149" i="30"/>
  <c r="J149" i="30"/>
  <c r="I149" i="30"/>
  <c r="H149" i="30"/>
  <c r="G149" i="30"/>
  <c r="F149" i="30"/>
  <c r="A149" i="30"/>
  <c r="M148" i="30"/>
  <c r="L148" i="30"/>
  <c r="K148" i="30"/>
  <c r="J148" i="30"/>
  <c r="I148" i="30"/>
  <c r="H148" i="30"/>
  <c r="G148" i="30"/>
  <c r="F148" i="30"/>
  <c r="A148" i="30"/>
  <c r="M147" i="30"/>
  <c r="L147" i="30"/>
  <c r="K147" i="30"/>
  <c r="J147" i="30"/>
  <c r="I147" i="30"/>
  <c r="H147" i="30"/>
  <c r="G147" i="30"/>
  <c r="F147" i="30"/>
  <c r="A147" i="30"/>
  <c r="M146" i="30"/>
  <c r="L146" i="30"/>
  <c r="K146" i="30"/>
  <c r="J146" i="30"/>
  <c r="I146" i="30"/>
  <c r="H146" i="30"/>
  <c r="G146" i="30"/>
  <c r="F146" i="30"/>
  <c r="A146" i="30"/>
  <c r="M145" i="30"/>
  <c r="L145" i="30"/>
  <c r="K145" i="30"/>
  <c r="J145" i="30"/>
  <c r="I145" i="30"/>
  <c r="H145" i="30"/>
  <c r="G145" i="30"/>
  <c r="F145" i="30"/>
  <c r="A145" i="30"/>
  <c r="M144" i="30"/>
  <c r="L144" i="30"/>
  <c r="K144" i="30"/>
  <c r="J144" i="30"/>
  <c r="I144" i="30"/>
  <c r="H144" i="30"/>
  <c r="G144" i="30"/>
  <c r="F144" i="30"/>
  <c r="A144" i="30"/>
  <c r="M143" i="30"/>
  <c r="L143" i="30"/>
  <c r="K143" i="30"/>
  <c r="J143" i="30"/>
  <c r="I143" i="30"/>
  <c r="H143" i="30"/>
  <c r="G143" i="30"/>
  <c r="F143" i="30"/>
  <c r="A143" i="30"/>
  <c r="M142" i="30"/>
  <c r="L142" i="30"/>
  <c r="K142" i="30"/>
  <c r="J142" i="30"/>
  <c r="I142" i="30"/>
  <c r="H142" i="30"/>
  <c r="G142" i="30"/>
  <c r="F142" i="30"/>
  <c r="A142" i="30"/>
  <c r="M141" i="30"/>
  <c r="L141" i="30"/>
  <c r="K141" i="30"/>
  <c r="J141" i="30"/>
  <c r="I141" i="30"/>
  <c r="H141" i="30"/>
  <c r="G141" i="30"/>
  <c r="F141" i="30"/>
  <c r="A141" i="30"/>
  <c r="M140" i="30"/>
  <c r="L140" i="30"/>
  <c r="K140" i="30"/>
  <c r="J140" i="30"/>
  <c r="I140" i="30"/>
  <c r="H140" i="30"/>
  <c r="G140" i="30"/>
  <c r="F140" i="30"/>
  <c r="A140" i="30"/>
  <c r="M139" i="30"/>
  <c r="L139" i="30"/>
  <c r="K139" i="30"/>
  <c r="J139" i="30"/>
  <c r="I139" i="30"/>
  <c r="H139" i="30"/>
  <c r="G139" i="30"/>
  <c r="F139" i="30"/>
  <c r="A139" i="30"/>
  <c r="M138" i="30"/>
  <c r="L138" i="30"/>
  <c r="K138" i="30"/>
  <c r="J138" i="30"/>
  <c r="I138" i="30"/>
  <c r="H138" i="30"/>
  <c r="G138" i="30"/>
  <c r="F138" i="30"/>
  <c r="A138" i="30"/>
  <c r="M137" i="30"/>
  <c r="L137" i="30"/>
  <c r="K137" i="30"/>
  <c r="J137" i="30"/>
  <c r="I137" i="30"/>
  <c r="H137" i="30"/>
  <c r="G137" i="30"/>
  <c r="F137" i="30"/>
  <c r="A137" i="30"/>
  <c r="M136" i="30"/>
  <c r="L136" i="30"/>
  <c r="K136" i="30"/>
  <c r="J136" i="30"/>
  <c r="I136" i="30"/>
  <c r="H136" i="30"/>
  <c r="G136" i="30"/>
  <c r="F136" i="30"/>
  <c r="A136" i="30"/>
  <c r="M135" i="30"/>
  <c r="L135" i="30"/>
  <c r="K135" i="30"/>
  <c r="J135" i="30"/>
  <c r="I135" i="30"/>
  <c r="H135" i="30"/>
  <c r="G135" i="30"/>
  <c r="F135" i="30"/>
  <c r="A135" i="30"/>
  <c r="M134" i="30"/>
  <c r="L134" i="30"/>
  <c r="K134" i="30"/>
  <c r="J134" i="30"/>
  <c r="I134" i="30"/>
  <c r="H134" i="30"/>
  <c r="G134" i="30"/>
  <c r="F134" i="30"/>
  <c r="A134" i="30"/>
  <c r="M133" i="30"/>
  <c r="L133" i="30"/>
  <c r="K133" i="30"/>
  <c r="J133" i="30"/>
  <c r="I133" i="30"/>
  <c r="H133" i="30"/>
  <c r="G133" i="30"/>
  <c r="F133" i="30"/>
  <c r="A133" i="30"/>
  <c r="M132" i="30"/>
  <c r="L132" i="30"/>
  <c r="K132" i="30"/>
  <c r="J132" i="30"/>
  <c r="I132" i="30"/>
  <c r="H132" i="30"/>
  <c r="G132" i="30"/>
  <c r="F132" i="30"/>
  <c r="A132" i="30"/>
  <c r="M131" i="30"/>
  <c r="L131" i="30"/>
  <c r="K131" i="30"/>
  <c r="J131" i="30"/>
  <c r="I131" i="30"/>
  <c r="H131" i="30"/>
  <c r="G131" i="30"/>
  <c r="F131" i="30"/>
  <c r="A131" i="30"/>
  <c r="M130" i="30"/>
  <c r="L130" i="30"/>
  <c r="K130" i="30"/>
  <c r="J130" i="30"/>
  <c r="I130" i="30"/>
  <c r="H130" i="30"/>
  <c r="G130" i="30"/>
  <c r="F130" i="30"/>
  <c r="A130" i="30"/>
  <c r="M129" i="30"/>
  <c r="L129" i="30"/>
  <c r="K129" i="30"/>
  <c r="J129" i="30"/>
  <c r="I129" i="30"/>
  <c r="H129" i="30"/>
  <c r="G129" i="30"/>
  <c r="F129" i="30"/>
  <c r="A129" i="30"/>
  <c r="M128" i="30"/>
  <c r="L128" i="30"/>
  <c r="K128" i="30"/>
  <c r="J128" i="30"/>
  <c r="I128" i="30"/>
  <c r="H128" i="30"/>
  <c r="G128" i="30"/>
  <c r="F128" i="30"/>
  <c r="A128" i="30"/>
  <c r="M127" i="30"/>
  <c r="L127" i="30"/>
  <c r="K127" i="30"/>
  <c r="J127" i="30"/>
  <c r="I127" i="30"/>
  <c r="H127" i="30"/>
  <c r="G127" i="30"/>
  <c r="F127" i="30"/>
  <c r="A127" i="30"/>
  <c r="M126" i="30"/>
  <c r="L126" i="30"/>
  <c r="K126" i="30"/>
  <c r="J126" i="30"/>
  <c r="I126" i="30"/>
  <c r="H126" i="30"/>
  <c r="G126" i="30"/>
  <c r="F126" i="30"/>
  <c r="A126" i="30"/>
  <c r="M125" i="30"/>
  <c r="L125" i="30"/>
  <c r="K125" i="30"/>
  <c r="J125" i="30"/>
  <c r="I125" i="30"/>
  <c r="H125" i="30"/>
  <c r="G125" i="30"/>
  <c r="F125" i="30"/>
  <c r="A125" i="30"/>
  <c r="M124" i="30"/>
  <c r="L124" i="30"/>
  <c r="K124" i="30"/>
  <c r="J124" i="30"/>
  <c r="I124" i="30"/>
  <c r="H124" i="30"/>
  <c r="G124" i="30"/>
  <c r="F124" i="30"/>
  <c r="A124" i="30"/>
  <c r="M123" i="30"/>
  <c r="L123" i="30"/>
  <c r="K123" i="30"/>
  <c r="J123" i="30"/>
  <c r="I123" i="30"/>
  <c r="H123" i="30"/>
  <c r="G123" i="30"/>
  <c r="F123" i="30"/>
  <c r="A123" i="30"/>
  <c r="M122" i="30"/>
  <c r="L122" i="30"/>
  <c r="K122" i="30"/>
  <c r="J122" i="30"/>
  <c r="I122" i="30"/>
  <c r="H122" i="30"/>
  <c r="G122" i="30"/>
  <c r="F122" i="30"/>
  <c r="A122" i="30"/>
  <c r="M121" i="30"/>
  <c r="L121" i="30"/>
  <c r="K121" i="30"/>
  <c r="J121" i="30"/>
  <c r="I121" i="30"/>
  <c r="H121" i="30"/>
  <c r="G121" i="30"/>
  <c r="F121" i="30"/>
  <c r="A121" i="30"/>
  <c r="M120" i="30"/>
  <c r="L120" i="30"/>
  <c r="K120" i="30"/>
  <c r="J120" i="30"/>
  <c r="I120" i="30"/>
  <c r="H120" i="30"/>
  <c r="G120" i="30"/>
  <c r="F120" i="30"/>
  <c r="A120" i="30"/>
  <c r="M119" i="30"/>
  <c r="L119" i="30"/>
  <c r="K119" i="30"/>
  <c r="J119" i="30"/>
  <c r="I119" i="30"/>
  <c r="H119" i="30"/>
  <c r="G119" i="30"/>
  <c r="F119" i="30"/>
  <c r="A119" i="30"/>
  <c r="M118" i="30"/>
  <c r="L118" i="30"/>
  <c r="K118" i="30"/>
  <c r="J118" i="30"/>
  <c r="I118" i="30"/>
  <c r="H118" i="30"/>
  <c r="G118" i="30"/>
  <c r="F118" i="30"/>
  <c r="A118" i="30"/>
  <c r="M117" i="30"/>
  <c r="L117" i="30"/>
  <c r="K117" i="30"/>
  <c r="J117" i="30"/>
  <c r="I117" i="30"/>
  <c r="H117" i="30"/>
  <c r="G117" i="30"/>
  <c r="F117" i="30"/>
  <c r="A117" i="30"/>
  <c r="M116" i="30"/>
  <c r="L116" i="30"/>
  <c r="K116" i="30"/>
  <c r="J116" i="30"/>
  <c r="I116" i="30"/>
  <c r="H116" i="30"/>
  <c r="G116" i="30"/>
  <c r="F116" i="30"/>
  <c r="A116" i="30"/>
  <c r="M115" i="30"/>
  <c r="L115" i="30"/>
  <c r="K115" i="30"/>
  <c r="J115" i="30"/>
  <c r="I115" i="30"/>
  <c r="H115" i="30"/>
  <c r="G115" i="30"/>
  <c r="F115" i="30"/>
  <c r="A115" i="30"/>
  <c r="M114" i="30"/>
  <c r="L114" i="30"/>
  <c r="K114" i="30"/>
  <c r="J114" i="30"/>
  <c r="I114" i="30"/>
  <c r="H114" i="30"/>
  <c r="G114" i="30"/>
  <c r="F114" i="30"/>
  <c r="A114" i="30"/>
  <c r="M113" i="30"/>
  <c r="L113" i="30"/>
  <c r="K113" i="30"/>
  <c r="J113" i="30"/>
  <c r="I113" i="30"/>
  <c r="H113" i="30"/>
  <c r="G113" i="30"/>
  <c r="F113" i="30"/>
  <c r="A113" i="30"/>
  <c r="M112" i="30"/>
  <c r="L112" i="30"/>
  <c r="K112" i="30"/>
  <c r="J112" i="30"/>
  <c r="I112" i="30"/>
  <c r="H112" i="30"/>
  <c r="G112" i="30"/>
  <c r="F112" i="30"/>
  <c r="A112" i="30"/>
  <c r="M111" i="30"/>
  <c r="L111" i="30"/>
  <c r="K111" i="30"/>
  <c r="J111" i="30"/>
  <c r="I111" i="30"/>
  <c r="H111" i="30"/>
  <c r="G111" i="30"/>
  <c r="F111" i="30"/>
  <c r="A111" i="30"/>
  <c r="M110" i="30"/>
  <c r="L110" i="30"/>
  <c r="K110" i="30"/>
  <c r="J110" i="30"/>
  <c r="I110" i="30"/>
  <c r="H110" i="30"/>
  <c r="G110" i="30"/>
  <c r="F110" i="30"/>
  <c r="A110" i="30"/>
  <c r="M109" i="30"/>
  <c r="L109" i="30"/>
  <c r="K109" i="30"/>
  <c r="J109" i="30"/>
  <c r="I109" i="30"/>
  <c r="H109" i="30"/>
  <c r="G109" i="30"/>
  <c r="F109" i="30"/>
  <c r="A109" i="30"/>
  <c r="M108" i="30"/>
  <c r="L108" i="30"/>
  <c r="K108" i="30"/>
  <c r="J108" i="30"/>
  <c r="I108" i="30"/>
  <c r="H108" i="30"/>
  <c r="G108" i="30"/>
  <c r="F108" i="30"/>
  <c r="A108" i="30"/>
  <c r="M107" i="30"/>
  <c r="L107" i="30"/>
  <c r="K107" i="30"/>
  <c r="J107" i="30"/>
  <c r="I107" i="30"/>
  <c r="H107" i="30"/>
  <c r="G107" i="30"/>
  <c r="F107" i="30"/>
  <c r="A107" i="30"/>
  <c r="M106" i="30"/>
  <c r="L106" i="30"/>
  <c r="K106" i="30"/>
  <c r="J106" i="30"/>
  <c r="I106" i="30"/>
  <c r="H106" i="30"/>
  <c r="G106" i="30"/>
  <c r="F106" i="30"/>
  <c r="A106" i="30"/>
  <c r="M105" i="30"/>
  <c r="L105" i="30"/>
  <c r="K105" i="30"/>
  <c r="J105" i="30"/>
  <c r="I105" i="30"/>
  <c r="H105" i="30"/>
  <c r="G105" i="30"/>
  <c r="F105" i="30"/>
  <c r="A105" i="30"/>
  <c r="M104" i="30"/>
  <c r="L104" i="30"/>
  <c r="K104" i="30"/>
  <c r="J104" i="30"/>
  <c r="I104" i="30"/>
  <c r="H104" i="30"/>
  <c r="G104" i="30"/>
  <c r="F104" i="30"/>
  <c r="A104" i="30"/>
  <c r="M103" i="30"/>
  <c r="L103" i="30"/>
  <c r="K103" i="30"/>
  <c r="J103" i="30"/>
  <c r="I103" i="30"/>
  <c r="H103" i="30"/>
  <c r="G103" i="30"/>
  <c r="F103" i="30"/>
  <c r="A103" i="30"/>
  <c r="M102" i="30"/>
  <c r="L102" i="30"/>
  <c r="K102" i="30"/>
  <c r="J102" i="30"/>
  <c r="I102" i="30"/>
  <c r="H102" i="30"/>
  <c r="G102" i="30"/>
  <c r="F102" i="30"/>
  <c r="A102" i="30"/>
  <c r="M101" i="30"/>
  <c r="L101" i="30"/>
  <c r="K101" i="30"/>
  <c r="J101" i="30"/>
  <c r="I101" i="30"/>
  <c r="H101" i="30"/>
  <c r="G101" i="30"/>
  <c r="A101" i="30"/>
  <c r="M100" i="30"/>
  <c r="L100" i="30"/>
  <c r="K100" i="30"/>
  <c r="J100" i="30"/>
  <c r="I100" i="30"/>
  <c r="H100" i="30"/>
  <c r="G100" i="30"/>
  <c r="A100" i="30"/>
  <c r="M99" i="30"/>
  <c r="L99" i="30"/>
  <c r="K99" i="30"/>
  <c r="J99" i="30"/>
  <c r="I99" i="30"/>
  <c r="H99" i="30"/>
  <c r="G99" i="30"/>
  <c r="A99" i="30"/>
  <c r="M98" i="30"/>
  <c r="L98" i="30"/>
  <c r="K98" i="30"/>
  <c r="J98" i="30"/>
  <c r="I98" i="30"/>
  <c r="H98" i="30"/>
  <c r="G98" i="30"/>
  <c r="A98" i="30"/>
  <c r="M97" i="30"/>
  <c r="L97" i="30"/>
  <c r="K97" i="30"/>
  <c r="J97" i="30"/>
  <c r="I97" i="30"/>
  <c r="H97" i="30"/>
  <c r="G97" i="30"/>
  <c r="A97" i="30"/>
  <c r="M96" i="30"/>
  <c r="L96" i="30"/>
  <c r="K96" i="30"/>
  <c r="J96" i="30"/>
  <c r="I96" i="30"/>
  <c r="H96" i="30"/>
  <c r="G96" i="30"/>
  <c r="A96" i="30"/>
  <c r="M95" i="30"/>
  <c r="L95" i="30"/>
  <c r="K95" i="30"/>
  <c r="J95" i="30"/>
  <c r="I95" i="30"/>
  <c r="H95" i="30"/>
  <c r="G95" i="30"/>
  <c r="A95" i="30"/>
  <c r="M94" i="30"/>
  <c r="L94" i="30"/>
  <c r="K94" i="30"/>
  <c r="J94" i="30"/>
  <c r="I94" i="30"/>
  <c r="H94" i="30"/>
  <c r="G94" i="30"/>
  <c r="A94" i="30"/>
  <c r="M93" i="30"/>
  <c r="L93" i="30"/>
  <c r="K93" i="30"/>
  <c r="J93" i="30"/>
  <c r="I93" i="30"/>
  <c r="H93" i="30"/>
  <c r="G93" i="30"/>
  <c r="A93" i="30"/>
  <c r="M92" i="30"/>
  <c r="L92" i="30"/>
  <c r="K92" i="30"/>
  <c r="J92" i="30"/>
  <c r="I92" i="30"/>
  <c r="H92" i="30"/>
  <c r="G92" i="30"/>
  <c r="A92" i="30"/>
  <c r="A91" i="30"/>
  <c r="A90" i="30"/>
  <c r="A89" i="30"/>
  <c r="A88" i="30"/>
  <c r="A87" i="30"/>
  <c r="M86" i="30"/>
  <c r="L86" i="30"/>
  <c r="K86" i="30"/>
  <c r="J86" i="30"/>
  <c r="I86" i="30"/>
  <c r="H86" i="30"/>
  <c r="G86" i="30"/>
  <c r="F86" i="30"/>
  <c r="A86" i="30"/>
  <c r="M85" i="30"/>
  <c r="L85" i="30"/>
  <c r="K85" i="30"/>
  <c r="J85" i="30"/>
  <c r="I85" i="30"/>
  <c r="H85" i="30"/>
  <c r="G85" i="30"/>
  <c r="F85" i="30"/>
  <c r="A85" i="30"/>
  <c r="M84" i="30"/>
  <c r="L84" i="30"/>
  <c r="K84" i="30"/>
  <c r="J84" i="30"/>
  <c r="I84" i="30"/>
  <c r="H84" i="30"/>
  <c r="G84" i="30"/>
  <c r="F84" i="30"/>
  <c r="A84" i="30"/>
  <c r="M83" i="30"/>
  <c r="L83" i="30"/>
  <c r="K83" i="30"/>
  <c r="J83" i="30"/>
  <c r="I83" i="30"/>
  <c r="H83" i="30"/>
  <c r="G83" i="30"/>
  <c r="F83" i="30"/>
  <c r="A83" i="30"/>
  <c r="M82" i="30"/>
  <c r="L82" i="30"/>
  <c r="K82" i="30"/>
  <c r="J82" i="30"/>
  <c r="I82" i="30"/>
  <c r="H82" i="30"/>
  <c r="G82" i="30"/>
  <c r="F82" i="30"/>
  <c r="A82" i="30"/>
  <c r="M81" i="30"/>
  <c r="L81" i="30"/>
  <c r="K81" i="30"/>
  <c r="J81" i="30"/>
  <c r="I81" i="30"/>
  <c r="H81" i="30"/>
  <c r="G81" i="30"/>
  <c r="F81" i="30"/>
  <c r="A81" i="30"/>
  <c r="M80" i="30"/>
  <c r="L80" i="30"/>
  <c r="K80" i="30"/>
  <c r="J80" i="30"/>
  <c r="I80" i="30"/>
  <c r="H80" i="30"/>
  <c r="G80" i="30"/>
  <c r="F80" i="30"/>
  <c r="A80" i="30"/>
  <c r="M79" i="30"/>
  <c r="L79" i="30"/>
  <c r="K79" i="30"/>
  <c r="J79" i="30"/>
  <c r="I79" i="30"/>
  <c r="H79" i="30"/>
  <c r="G79" i="30"/>
  <c r="F79" i="30"/>
  <c r="A79" i="30"/>
  <c r="M78" i="30"/>
  <c r="L78" i="30"/>
  <c r="K78" i="30"/>
  <c r="J78" i="30"/>
  <c r="I78" i="30"/>
  <c r="H78" i="30"/>
  <c r="G78" i="30"/>
  <c r="F78" i="30"/>
  <c r="A78" i="30"/>
  <c r="M77" i="30"/>
  <c r="L77" i="30"/>
  <c r="K77" i="30"/>
  <c r="J77" i="30"/>
  <c r="I77" i="30"/>
  <c r="H77" i="30"/>
  <c r="G77" i="30"/>
  <c r="F77" i="30"/>
  <c r="A77" i="30"/>
  <c r="M76" i="30"/>
  <c r="L76" i="30"/>
  <c r="K76" i="30"/>
  <c r="J76" i="30"/>
  <c r="I76" i="30"/>
  <c r="H76" i="30"/>
  <c r="G76" i="30"/>
  <c r="F76" i="30"/>
  <c r="A76" i="30"/>
  <c r="AU75" i="30"/>
  <c r="M75" i="30"/>
  <c r="L75" i="30"/>
  <c r="K75" i="30"/>
  <c r="J75" i="30"/>
  <c r="I75" i="30"/>
  <c r="H75" i="30"/>
  <c r="G75" i="30"/>
  <c r="F75" i="30"/>
  <c r="A75" i="30"/>
  <c r="AU74" i="30"/>
  <c r="M74" i="30"/>
  <c r="L74" i="30"/>
  <c r="K74" i="30"/>
  <c r="J74" i="30"/>
  <c r="I74" i="30"/>
  <c r="H74" i="30"/>
  <c r="G74" i="30"/>
  <c r="F74" i="30"/>
  <c r="A74" i="30"/>
  <c r="AU73" i="30"/>
  <c r="M73" i="30"/>
  <c r="L73" i="30"/>
  <c r="K73" i="30"/>
  <c r="J73" i="30"/>
  <c r="I73" i="30"/>
  <c r="H73" i="30"/>
  <c r="G73" i="30"/>
  <c r="F73" i="30"/>
  <c r="A73" i="30"/>
  <c r="AU72" i="30"/>
  <c r="M72" i="30"/>
  <c r="L72" i="30"/>
  <c r="K72" i="30"/>
  <c r="J72" i="30"/>
  <c r="I72" i="30"/>
  <c r="H72" i="30"/>
  <c r="G72" i="30"/>
  <c r="F72" i="30"/>
  <c r="A72" i="30"/>
  <c r="AU71" i="30"/>
  <c r="M71" i="30"/>
  <c r="L71" i="30"/>
  <c r="K71" i="30"/>
  <c r="J71" i="30"/>
  <c r="I71" i="30"/>
  <c r="H71" i="30"/>
  <c r="G71" i="30"/>
  <c r="F71" i="30"/>
  <c r="A71" i="30"/>
  <c r="AU70" i="30"/>
  <c r="M70" i="30"/>
  <c r="L70" i="30"/>
  <c r="K70" i="30"/>
  <c r="J70" i="30"/>
  <c r="I70" i="30"/>
  <c r="H70" i="30"/>
  <c r="G70" i="30"/>
  <c r="F70" i="30"/>
  <c r="A70" i="30"/>
  <c r="AU69" i="30"/>
  <c r="M69" i="30"/>
  <c r="L69" i="30"/>
  <c r="K69" i="30"/>
  <c r="J69" i="30"/>
  <c r="I69" i="30"/>
  <c r="H69" i="30"/>
  <c r="G69" i="30"/>
  <c r="F69" i="30"/>
  <c r="A69" i="30"/>
  <c r="AU68" i="30"/>
  <c r="M68" i="30"/>
  <c r="L68" i="30"/>
  <c r="K68" i="30"/>
  <c r="J68" i="30"/>
  <c r="I68" i="30"/>
  <c r="H68" i="30"/>
  <c r="G68" i="30"/>
  <c r="F68" i="30"/>
  <c r="A68" i="30"/>
  <c r="M67" i="30"/>
  <c r="L67" i="30"/>
  <c r="K67" i="30"/>
  <c r="J67" i="30"/>
  <c r="I67" i="30"/>
  <c r="H67" i="30"/>
  <c r="G67" i="30"/>
  <c r="F67" i="30"/>
  <c r="A67" i="30"/>
  <c r="M66" i="30"/>
  <c r="L66" i="30"/>
  <c r="K66" i="30"/>
  <c r="J66" i="30"/>
  <c r="I66" i="30"/>
  <c r="H66" i="30"/>
  <c r="G66" i="30"/>
  <c r="F66" i="30"/>
  <c r="A66" i="30"/>
  <c r="M65" i="30"/>
  <c r="L65" i="30"/>
  <c r="K65" i="30"/>
  <c r="J65" i="30"/>
  <c r="I65" i="30"/>
  <c r="H65" i="30"/>
  <c r="G65" i="30"/>
  <c r="F65" i="30"/>
  <c r="A65" i="30"/>
  <c r="M64" i="30"/>
  <c r="L64" i="30"/>
  <c r="K64" i="30"/>
  <c r="J64" i="30"/>
  <c r="I64" i="30"/>
  <c r="H64" i="30"/>
  <c r="G64" i="30"/>
  <c r="F64" i="30"/>
  <c r="A64" i="30"/>
  <c r="M63" i="30"/>
  <c r="L63" i="30"/>
  <c r="K63" i="30"/>
  <c r="J63" i="30"/>
  <c r="I63" i="30"/>
  <c r="H63" i="30"/>
  <c r="G63" i="30"/>
  <c r="F63" i="30"/>
  <c r="A63" i="30"/>
  <c r="M62" i="30"/>
  <c r="L62" i="30"/>
  <c r="K62" i="30"/>
  <c r="J62" i="30"/>
  <c r="I62" i="30"/>
  <c r="H62" i="30"/>
  <c r="G62" i="30"/>
  <c r="F62" i="30"/>
  <c r="A62" i="30"/>
  <c r="M61" i="30"/>
  <c r="L61" i="30"/>
  <c r="K61" i="30"/>
  <c r="J61" i="30"/>
  <c r="I61" i="30"/>
  <c r="H61" i="30"/>
  <c r="G61" i="30"/>
  <c r="F61" i="30"/>
  <c r="A61" i="30"/>
  <c r="M60" i="30"/>
  <c r="L60" i="30"/>
  <c r="K60" i="30"/>
  <c r="J60" i="30"/>
  <c r="I60" i="30"/>
  <c r="H60" i="30"/>
  <c r="G60" i="30"/>
  <c r="F60" i="30"/>
  <c r="A60" i="30"/>
  <c r="M59" i="30"/>
  <c r="L59" i="30"/>
  <c r="K59" i="30"/>
  <c r="J59" i="30"/>
  <c r="I59" i="30"/>
  <c r="H59" i="30"/>
  <c r="G59" i="30"/>
  <c r="F59" i="30"/>
  <c r="A59" i="30"/>
  <c r="M58" i="30"/>
  <c r="L58" i="30"/>
  <c r="K58" i="30"/>
  <c r="J58" i="30"/>
  <c r="I58" i="30"/>
  <c r="H58" i="30"/>
  <c r="G58" i="30"/>
  <c r="F58" i="30"/>
  <c r="A58" i="30"/>
  <c r="AU57" i="30"/>
  <c r="M57" i="30"/>
  <c r="L57" i="30"/>
  <c r="K57" i="30"/>
  <c r="J57" i="30"/>
  <c r="I57" i="30"/>
  <c r="H57" i="30"/>
  <c r="G57" i="30"/>
  <c r="F57" i="30"/>
  <c r="A57" i="30"/>
  <c r="M56" i="30"/>
  <c r="L56" i="30"/>
  <c r="K56" i="30"/>
  <c r="J56" i="30"/>
  <c r="I56" i="30"/>
  <c r="H56" i="30"/>
  <c r="G56" i="30"/>
  <c r="F56" i="30"/>
  <c r="A56" i="30"/>
  <c r="AU55" i="30"/>
  <c r="M55" i="30"/>
  <c r="L55" i="30"/>
  <c r="K55" i="30"/>
  <c r="J55" i="30"/>
  <c r="I55" i="30"/>
  <c r="H55" i="30"/>
  <c r="G55" i="30"/>
  <c r="F55" i="30"/>
  <c r="A55" i="30"/>
  <c r="M54" i="30"/>
  <c r="L54" i="30"/>
  <c r="K54" i="30"/>
  <c r="J54" i="30"/>
  <c r="I54" i="30"/>
  <c r="H54" i="30"/>
  <c r="G54" i="30"/>
  <c r="F54" i="30"/>
  <c r="A54" i="30"/>
  <c r="M53" i="30"/>
  <c r="L53" i="30"/>
  <c r="K53" i="30"/>
  <c r="J53" i="30"/>
  <c r="I53" i="30"/>
  <c r="H53" i="30"/>
  <c r="G53" i="30"/>
  <c r="F53" i="30"/>
  <c r="A53" i="30"/>
  <c r="M52" i="30"/>
  <c r="L52" i="30"/>
  <c r="K52" i="30"/>
  <c r="J52" i="30"/>
  <c r="I52" i="30"/>
  <c r="H52" i="30"/>
  <c r="G52" i="30"/>
  <c r="F52" i="30"/>
  <c r="A52" i="30"/>
  <c r="M51" i="30"/>
  <c r="L51" i="30"/>
  <c r="K51" i="30"/>
  <c r="J51" i="30"/>
  <c r="I51" i="30"/>
  <c r="H51" i="30"/>
  <c r="G51" i="30"/>
  <c r="F51" i="30"/>
  <c r="A51" i="30"/>
  <c r="M50" i="30"/>
  <c r="L50" i="30"/>
  <c r="K50" i="30"/>
  <c r="J50" i="30"/>
  <c r="I50" i="30"/>
  <c r="H50" i="30"/>
  <c r="G50" i="30"/>
  <c r="F50" i="30"/>
  <c r="A50" i="30"/>
  <c r="M49" i="30"/>
  <c r="L49" i="30"/>
  <c r="K49" i="30"/>
  <c r="J49" i="30"/>
  <c r="I49" i="30"/>
  <c r="H49" i="30"/>
  <c r="G49" i="30"/>
  <c r="F49" i="30"/>
  <c r="A49" i="30"/>
  <c r="M48" i="30"/>
  <c r="L48" i="30"/>
  <c r="K48" i="30"/>
  <c r="J48" i="30"/>
  <c r="I48" i="30"/>
  <c r="H48" i="30"/>
  <c r="G48" i="30"/>
  <c r="F48" i="30"/>
  <c r="A48" i="30"/>
  <c r="M47" i="30"/>
  <c r="L47" i="30"/>
  <c r="K47" i="30"/>
  <c r="J47" i="30"/>
  <c r="I47" i="30"/>
  <c r="H47" i="30"/>
  <c r="G47" i="30"/>
  <c r="F47" i="30"/>
  <c r="A47" i="30"/>
  <c r="M46" i="30"/>
  <c r="L46" i="30"/>
  <c r="K46" i="30"/>
  <c r="J46" i="30"/>
  <c r="I46" i="30"/>
  <c r="H46" i="30"/>
  <c r="G46" i="30"/>
  <c r="F46" i="30"/>
  <c r="A46" i="30"/>
  <c r="M45" i="30"/>
  <c r="L45" i="30"/>
  <c r="K45" i="30"/>
  <c r="J45" i="30"/>
  <c r="I45" i="30"/>
  <c r="H45" i="30"/>
  <c r="G45" i="30"/>
  <c r="F45" i="30"/>
  <c r="A45" i="30"/>
  <c r="M44" i="30"/>
  <c r="L44" i="30"/>
  <c r="K44" i="30"/>
  <c r="J44" i="30"/>
  <c r="I44" i="30"/>
  <c r="H44" i="30"/>
  <c r="G44" i="30"/>
  <c r="F44" i="30"/>
  <c r="A44" i="30"/>
  <c r="M43" i="30"/>
  <c r="L43" i="30"/>
  <c r="K43" i="30"/>
  <c r="J43" i="30"/>
  <c r="I43" i="30"/>
  <c r="H43" i="30"/>
  <c r="G43" i="30"/>
  <c r="F43" i="30"/>
  <c r="A43" i="30"/>
  <c r="M42" i="30"/>
  <c r="L42" i="30"/>
  <c r="K42" i="30"/>
  <c r="J42" i="30"/>
  <c r="I42" i="30"/>
  <c r="H42" i="30"/>
  <c r="G42" i="30"/>
  <c r="F42" i="30"/>
  <c r="A42" i="30"/>
  <c r="M41" i="30"/>
  <c r="L41" i="30"/>
  <c r="K41" i="30"/>
  <c r="J41" i="30"/>
  <c r="I41" i="30"/>
  <c r="H41" i="30"/>
  <c r="G41" i="30"/>
  <c r="F41" i="30"/>
  <c r="A41" i="30"/>
  <c r="M40" i="30"/>
  <c r="L40" i="30"/>
  <c r="K40" i="30"/>
  <c r="J40" i="30"/>
  <c r="I40" i="30"/>
  <c r="H40" i="30"/>
  <c r="G40" i="30"/>
  <c r="F40" i="30"/>
  <c r="A40" i="30"/>
  <c r="M39" i="30"/>
  <c r="L39" i="30"/>
  <c r="K39" i="30"/>
  <c r="J39" i="30"/>
  <c r="I39" i="30"/>
  <c r="H39" i="30"/>
  <c r="G39" i="30"/>
  <c r="F39" i="30"/>
  <c r="A39" i="30"/>
  <c r="M38" i="30"/>
  <c r="L38" i="30"/>
  <c r="K38" i="30"/>
  <c r="J38" i="30"/>
  <c r="I38" i="30"/>
  <c r="H38" i="30"/>
  <c r="G38" i="30"/>
  <c r="F38" i="30"/>
  <c r="A38" i="30"/>
  <c r="M37" i="30"/>
  <c r="L37" i="30"/>
  <c r="K37" i="30"/>
  <c r="J37" i="30"/>
  <c r="I37" i="30"/>
  <c r="H37" i="30"/>
  <c r="G37" i="30"/>
  <c r="F37" i="30"/>
  <c r="A37" i="30"/>
  <c r="M36" i="30"/>
  <c r="L36" i="30"/>
  <c r="K36" i="30"/>
  <c r="J36" i="30"/>
  <c r="I36" i="30"/>
  <c r="H36" i="30"/>
  <c r="G36" i="30"/>
  <c r="F36" i="30"/>
  <c r="A36" i="30"/>
  <c r="AU35" i="30"/>
  <c r="M35" i="30"/>
  <c r="L35" i="30"/>
  <c r="K35" i="30"/>
  <c r="J35" i="30"/>
  <c r="I35" i="30"/>
  <c r="H35" i="30"/>
  <c r="G35" i="30"/>
  <c r="F35" i="30"/>
  <c r="A35" i="30"/>
  <c r="M34" i="30"/>
  <c r="L34" i="30"/>
  <c r="K34" i="30"/>
  <c r="J34" i="30"/>
  <c r="I34" i="30"/>
  <c r="H34" i="30"/>
  <c r="G34" i="30"/>
  <c r="F34" i="30"/>
  <c r="A34" i="30"/>
  <c r="M33" i="30"/>
  <c r="L33" i="30"/>
  <c r="K33" i="30"/>
  <c r="J33" i="30"/>
  <c r="I33" i="30"/>
  <c r="H33" i="30"/>
  <c r="G33" i="30"/>
  <c r="F33" i="30"/>
  <c r="A33" i="30"/>
  <c r="M32" i="30"/>
  <c r="L32" i="30"/>
  <c r="K32" i="30"/>
  <c r="J32" i="30"/>
  <c r="I32" i="30"/>
  <c r="H32" i="30"/>
  <c r="G32" i="30"/>
  <c r="F32" i="30"/>
  <c r="A32" i="30"/>
  <c r="M31" i="30"/>
  <c r="L31" i="30"/>
  <c r="K31" i="30"/>
  <c r="J31" i="30"/>
  <c r="I31" i="30"/>
  <c r="H31" i="30"/>
  <c r="G31" i="30"/>
  <c r="F31" i="30"/>
  <c r="A31" i="30"/>
  <c r="M30" i="30"/>
  <c r="L30" i="30"/>
  <c r="K30" i="30"/>
  <c r="J30" i="30"/>
  <c r="I30" i="30"/>
  <c r="H30" i="30"/>
  <c r="G30" i="30"/>
  <c r="F30" i="30"/>
  <c r="A30" i="30"/>
  <c r="AU29" i="30"/>
  <c r="M29" i="30"/>
  <c r="L29" i="30"/>
  <c r="K29" i="30"/>
  <c r="J29" i="30"/>
  <c r="I29" i="30"/>
  <c r="H29" i="30"/>
  <c r="G29" i="30"/>
  <c r="F29" i="30"/>
  <c r="A29" i="30"/>
  <c r="M28" i="30"/>
  <c r="L28" i="30"/>
  <c r="K28" i="30"/>
  <c r="J28" i="30"/>
  <c r="I28" i="30"/>
  <c r="H28" i="30"/>
  <c r="G28" i="30"/>
  <c r="F28" i="30"/>
  <c r="A28" i="30"/>
  <c r="M27" i="30"/>
  <c r="L27" i="30"/>
  <c r="K27" i="30"/>
  <c r="J27" i="30"/>
  <c r="I27" i="30"/>
  <c r="H27" i="30"/>
  <c r="G27" i="30"/>
  <c r="F27" i="30"/>
  <c r="A27" i="30"/>
  <c r="M26" i="30"/>
  <c r="L26" i="30"/>
  <c r="K26" i="30"/>
  <c r="J26" i="30"/>
  <c r="I26" i="30"/>
  <c r="H26" i="30"/>
  <c r="G26" i="30"/>
  <c r="F26" i="30"/>
  <c r="A26" i="30"/>
  <c r="M25" i="30"/>
  <c r="L25" i="30"/>
  <c r="K25" i="30"/>
  <c r="J25" i="30"/>
  <c r="I25" i="30"/>
  <c r="H25" i="30"/>
  <c r="G25" i="30"/>
  <c r="F25" i="30"/>
  <c r="A25" i="30"/>
  <c r="M24" i="30"/>
  <c r="L24" i="30"/>
  <c r="K24" i="30"/>
  <c r="J24" i="30"/>
  <c r="I24" i="30"/>
  <c r="H24" i="30"/>
  <c r="G24" i="30"/>
  <c r="F24" i="30"/>
  <c r="A24" i="30"/>
  <c r="M23" i="30"/>
  <c r="L23" i="30"/>
  <c r="K23" i="30"/>
  <c r="J23" i="30"/>
  <c r="I23" i="30"/>
  <c r="H23" i="30"/>
  <c r="G23" i="30"/>
  <c r="F23" i="30"/>
  <c r="A23" i="30"/>
  <c r="M22" i="30"/>
  <c r="L22" i="30"/>
  <c r="K22" i="30"/>
  <c r="J22" i="30"/>
  <c r="I22" i="30"/>
  <c r="H22" i="30"/>
  <c r="G22" i="30"/>
  <c r="F22" i="30"/>
  <c r="A22" i="30"/>
  <c r="M21" i="30"/>
  <c r="L21" i="30"/>
  <c r="K21" i="30"/>
  <c r="J21" i="30"/>
  <c r="I21" i="30"/>
  <c r="H21" i="30"/>
  <c r="G21" i="30"/>
  <c r="F21" i="30"/>
  <c r="A21" i="30"/>
  <c r="M20" i="30"/>
  <c r="L20" i="30"/>
  <c r="K20" i="30"/>
  <c r="J20" i="30"/>
  <c r="I20" i="30"/>
  <c r="H20" i="30"/>
  <c r="G20" i="30"/>
  <c r="F20" i="30"/>
  <c r="A20" i="30"/>
  <c r="M19" i="30"/>
  <c r="L19" i="30"/>
  <c r="K19" i="30"/>
  <c r="J19" i="30"/>
  <c r="I19" i="30"/>
  <c r="H19" i="30"/>
  <c r="G19" i="30"/>
  <c r="F19" i="30"/>
  <c r="A19" i="30"/>
  <c r="M18" i="30"/>
  <c r="L18" i="30"/>
  <c r="K18" i="30"/>
  <c r="J18" i="30"/>
  <c r="I18" i="30"/>
  <c r="H18" i="30"/>
  <c r="G18" i="30"/>
  <c r="F18" i="30"/>
  <c r="A18" i="30"/>
  <c r="F17" i="30"/>
  <c r="F16" i="30"/>
  <c r="M15" i="30"/>
  <c r="L15" i="30"/>
  <c r="K15" i="30"/>
  <c r="J15" i="30"/>
  <c r="I15" i="30"/>
  <c r="H15" i="30"/>
  <c r="G15" i="30"/>
  <c r="F15" i="30"/>
  <c r="A15" i="30"/>
  <c r="M14" i="30"/>
  <c r="L14" i="30"/>
  <c r="K14" i="30"/>
  <c r="J14" i="30"/>
  <c r="I14" i="30"/>
  <c r="H14" i="30"/>
  <c r="G14" i="30"/>
  <c r="F14" i="30"/>
  <c r="A14" i="30"/>
  <c r="M13" i="30"/>
  <c r="L13" i="30"/>
  <c r="K13" i="30"/>
  <c r="J13" i="30"/>
  <c r="I13" i="30"/>
  <c r="H13" i="30"/>
  <c r="G13" i="30"/>
  <c r="F13" i="30"/>
  <c r="A13" i="30"/>
  <c r="M12" i="30"/>
  <c r="L12" i="30"/>
  <c r="K12" i="30"/>
  <c r="J12" i="30"/>
  <c r="I12" i="30"/>
  <c r="H12" i="30"/>
  <c r="G12" i="30"/>
  <c r="O7" i="30" s="1"/>
  <c r="F12" i="30"/>
  <c r="A12" i="30"/>
  <c r="U11" i="30"/>
  <c r="V9" i="30"/>
  <c r="A3" i="30"/>
  <c r="A1" i="30"/>
  <c r="C7" i="29"/>
  <c r="F7" i="29" s="1"/>
  <c r="D5" i="26"/>
  <c r="F58" i="27" s="1"/>
  <c r="S58" i="27" s="1"/>
  <c r="G89" i="27"/>
  <c r="L89" i="27" s="1"/>
  <c r="G88" i="27"/>
  <c r="M88" i="27" s="1"/>
  <c r="G87" i="27"/>
  <c r="K87" i="27" s="1"/>
  <c r="G86" i="27"/>
  <c r="I86" i="27" s="1"/>
  <c r="G85" i="27"/>
  <c r="H85" i="27" s="1"/>
  <c r="G84" i="27"/>
  <c r="G83" i="27"/>
  <c r="G82" i="27"/>
  <c r="I82" i="27" s="1"/>
  <c r="G81" i="27"/>
  <c r="K81" i="27" s="1"/>
  <c r="G80" i="27"/>
  <c r="I80" i="27" s="1"/>
  <c r="G79" i="27"/>
  <c r="M79" i="27" s="1"/>
  <c r="G78" i="27"/>
  <c r="N78" i="27" s="1"/>
  <c r="G77" i="27"/>
  <c r="H77" i="27" s="1"/>
  <c r="G76" i="27"/>
  <c r="G75" i="27"/>
  <c r="M75" i="27" s="1"/>
  <c r="G74" i="27"/>
  <c r="G73" i="27"/>
  <c r="I73" i="27" s="1"/>
  <c r="G72" i="27"/>
  <c r="N72" i="27" s="1"/>
  <c r="G71" i="27"/>
  <c r="H71" i="27" s="1"/>
  <c r="G70" i="27"/>
  <c r="K70" i="27" s="1"/>
  <c r="G69" i="27"/>
  <c r="N69" i="27" s="1"/>
  <c r="G68" i="27"/>
  <c r="H68" i="27" s="1"/>
  <c r="G67" i="27"/>
  <c r="G66" i="27"/>
  <c r="G65" i="27"/>
  <c r="I65" i="27" s="1"/>
  <c r="G64" i="27"/>
  <c r="M64" i="27" s="1"/>
  <c r="G63" i="27"/>
  <c r="G62" i="27"/>
  <c r="N62" i="27" s="1"/>
  <c r="G61" i="27"/>
  <c r="M61" i="27" s="1"/>
  <c r="G60" i="27"/>
  <c r="M60" i="27" s="1"/>
  <c r="G59" i="27"/>
  <c r="I59" i="27" s="1"/>
  <c r="G58" i="27"/>
  <c r="M58" i="27" s="1"/>
  <c r="G57" i="27"/>
  <c r="H57" i="27" s="1"/>
  <c r="G56" i="27"/>
  <c r="K56" i="27" s="1"/>
  <c r="G55" i="27"/>
  <c r="I55" i="27" s="1"/>
  <c r="G54" i="27"/>
  <c r="H54" i="27" s="1"/>
  <c r="G53" i="27"/>
  <c r="I53" i="27" s="1"/>
  <c r="G52" i="27"/>
  <c r="M52" i="27" s="1"/>
  <c r="G51" i="27"/>
  <c r="G50" i="27"/>
  <c r="H50" i="27" s="1"/>
  <c r="G49" i="27"/>
  <c r="H49" i="27" s="1"/>
  <c r="G48" i="27"/>
  <c r="G47" i="27"/>
  <c r="I47" i="27" s="1"/>
  <c r="G46" i="27"/>
  <c r="H46" i="27" s="1"/>
  <c r="G45" i="27"/>
  <c r="H45" i="27" s="1"/>
  <c r="G44" i="27"/>
  <c r="I44" i="27" s="1"/>
  <c r="G43" i="27"/>
  <c r="K43" i="27" s="1"/>
  <c r="G42" i="27"/>
  <c r="H42" i="27" s="1"/>
  <c r="G41" i="27"/>
  <c r="N41" i="27" s="1"/>
  <c r="G40" i="27"/>
  <c r="K40" i="27" s="1"/>
  <c r="G39" i="27"/>
  <c r="M39" i="27" s="1"/>
  <c r="G38" i="27"/>
  <c r="M38" i="27" s="1"/>
  <c r="G37" i="27"/>
  <c r="K37" i="27" s="1"/>
  <c r="G36" i="27"/>
  <c r="N36" i="27" s="1"/>
  <c r="G35" i="27"/>
  <c r="N35" i="27" s="1"/>
  <c r="G34" i="27"/>
  <c r="K34" i="27" s="1"/>
  <c r="G33" i="27"/>
  <c r="H33" i="27" s="1"/>
  <c r="G32" i="27"/>
  <c r="K32" i="27" s="1"/>
  <c r="G31" i="27"/>
  <c r="H31" i="27" s="1"/>
  <c r="G30" i="27"/>
  <c r="K30" i="27" s="1"/>
  <c r="G29" i="27"/>
  <c r="H29" i="27" s="1"/>
  <c r="G28" i="27"/>
  <c r="I28" i="27" s="1"/>
  <c r="G27" i="27"/>
  <c r="G26" i="27"/>
  <c r="M26" i="27" s="1"/>
  <c r="G25" i="27"/>
  <c r="I25" i="27" s="1"/>
  <c r="G24" i="27"/>
  <c r="H24" i="27" s="1"/>
  <c r="G23" i="27"/>
  <c r="K23" i="27" s="1"/>
  <c r="G22" i="27"/>
  <c r="H22" i="27" s="1"/>
  <c r="G21" i="27"/>
  <c r="M21" i="27" s="1"/>
  <c r="G20" i="27"/>
  <c r="K20" i="27" s="1"/>
  <c r="G19" i="27"/>
  <c r="M19" i="27" s="1"/>
  <c r="G18" i="27"/>
  <c r="N18" i="27" s="1"/>
  <c r="G17" i="27"/>
  <c r="M17" i="27" s="1"/>
  <c r="G16" i="27"/>
  <c r="G15" i="27"/>
  <c r="M15" i="27" s="1"/>
  <c r="G14" i="27"/>
  <c r="I14" i="27" s="1"/>
  <c r="G13" i="27"/>
  <c r="K13" i="27" s="1"/>
  <c r="G12" i="27"/>
  <c r="K12" i="27" s="1"/>
  <c r="G11" i="27"/>
  <c r="I11" i="27" s="1"/>
  <c r="G10" i="27"/>
  <c r="I10" i="27" s="1"/>
  <c r="G9" i="27"/>
  <c r="K9" i="27" s="1"/>
  <c r="G8" i="27"/>
  <c r="K8" i="27" s="1"/>
  <c r="G7" i="27"/>
  <c r="M7" i="27" s="1"/>
  <c r="G6" i="27"/>
  <c r="K6" i="27" s="1"/>
  <c r="G5" i="27"/>
  <c r="H5" i="27" s="1"/>
  <c r="N84" i="27"/>
  <c r="I82" i="25"/>
  <c r="I75" i="25"/>
  <c r="K118" i="8"/>
  <c r="C16" i="29" s="1"/>
  <c r="F16" i="29" s="1"/>
  <c r="K113" i="8"/>
  <c r="J113" i="8"/>
  <c r="K98" i="8"/>
  <c r="C9" i="29"/>
  <c r="L105" i="8"/>
  <c r="L101" i="8"/>
  <c r="L102" i="8"/>
  <c r="L103" i="8"/>
  <c r="L104" i="8"/>
  <c r="L106" i="8"/>
  <c r="L107" i="8"/>
  <c r="L108" i="8"/>
  <c r="L109" i="8"/>
  <c r="L110" i="8"/>
  <c r="L111" i="8"/>
  <c r="L112" i="8"/>
  <c r="L100" i="8"/>
  <c r="L26" i="8"/>
  <c r="C18" i="29"/>
  <c r="F18" i="29" s="1"/>
  <c r="C17" i="29"/>
  <c r="F17" i="29" s="1"/>
  <c r="C14" i="29"/>
  <c r="F14" i="29" s="1"/>
  <c r="AU76" i="30" l="1"/>
  <c r="AU31" i="30"/>
  <c r="AH12" i="30"/>
  <c r="AH35" i="30"/>
  <c r="AU23" i="30"/>
  <c r="AU24" i="30"/>
  <c r="I42" i="27"/>
  <c r="H151" i="27"/>
  <c r="K162" i="27"/>
  <c r="I87" i="25"/>
  <c r="M127" i="27"/>
  <c r="N103" i="27"/>
  <c r="L131" i="27"/>
  <c r="H103" i="27"/>
  <c r="L119" i="27"/>
  <c r="I147" i="27"/>
  <c r="I52" i="27"/>
  <c r="AU86" i="30"/>
  <c r="AU78" i="30"/>
  <c r="H52" i="27"/>
  <c r="K99" i="27"/>
  <c r="AU46" i="30"/>
  <c r="I107" i="27"/>
  <c r="K163" i="27"/>
  <c r="AU12" i="30"/>
  <c r="M115" i="27"/>
  <c r="I115" i="27"/>
  <c r="M91" i="27"/>
  <c r="N131" i="27"/>
  <c r="H56" i="25"/>
  <c r="J56" i="25" s="1"/>
  <c r="J55" i="25"/>
  <c r="N111" i="27"/>
  <c r="I143" i="27"/>
  <c r="M153" i="27"/>
  <c r="M111" i="27"/>
  <c r="I119" i="27"/>
  <c r="K151" i="27"/>
  <c r="L159" i="27"/>
  <c r="I32" i="27"/>
  <c r="N155" i="27"/>
  <c r="K139" i="27"/>
  <c r="L155" i="27"/>
  <c r="H139" i="27"/>
  <c r="I8" i="27"/>
  <c r="M8" i="27"/>
  <c r="I163" i="27"/>
  <c r="N80" i="27"/>
  <c r="Q144" i="27"/>
  <c r="AU45" i="30"/>
  <c r="Q146" i="27"/>
  <c r="M98" i="8"/>
  <c r="AU20" i="30"/>
  <c r="AU28" i="30"/>
  <c r="AU65" i="30"/>
  <c r="N15" i="27"/>
  <c r="AU36" i="30"/>
  <c r="AJ49" i="30"/>
  <c r="AK64" i="30"/>
  <c r="I100" i="27"/>
  <c r="I36" i="27"/>
  <c r="H12" i="27"/>
  <c r="I38" i="27"/>
  <c r="H7" i="27"/>
  <c r="M55" i="27"/>
  <c r="M10" i="8"/>
  <c r="Q82" i="27" s="1"/>
  <c r="Q95" i="27"/>
  <c r="M113" i="8"/>
  <c r="Q135" i="27"/>
  <c r="M11" i="8"/>
  <c r="AJ60" i="30"/>
  <c r="AJ97" i="30"/>
  <c r="AJ51" i="30"/>
  <c r="I113" i="27"/>
  <c r="L97" i="27"/>
  <c r="K145" i="27"/>
  <c r="N121" i="27"/>
  <c r="H81" i="27"/>
  <c r="I93" i="27"/>
  <c r="K117" i="27"/>
  <c r="N133" i="27"/>
  <c r="L93" i="27"/>
  <c r="K125" i="27"/>
  <c r="H97" i="27"/>
  <c r="M149" i="27"/>
  <c r="Q143" i="27"/>
  <c r="K92" i="27"/>
  <c r="K124" i="27"/>
  <c r="AU83" i="30"/>
  <c r="M44" i="27"/>
  <c r="H55" i="27"/>
  <c r="K44" i="27"/>
  <c r="I20" i="27"/>
  <c r="M23" i="27"/>
  <c r="F19" i="27"/>
  <c r="S19" i="27" s="1"/>
  <c r="N53" i="27"/>
  <c r="K36" i="27"/>
  <c r="I72" i="27"/>
  <c r="M36" i="27"/>
  <c r="I88" i="27"/>
  <c r="M96" i="27"/>
  <c r="K132" i="27"/>
  <c r="H15" i="27"/>
  <c r="L161" i="27"/>
  <c r="K112" i="27"/>
  <c r="I165" i="27"/>
  <c r="AJ39" i="30"/>
  <c r="AK37" i="30"/>
  <c r="AJ53" i="30"/>
  <c r="AK54" i="30"/>
  <c r="Q68" i="27"/>
  <c r="M39" i="8"/>
  <c r="Q131" i="27"/>
  <c r="M95" i="27"/>
  <c r="L103" i="27"/>
  <c r="K111" i="27"/>
  <c r="H119" i="27"/>
  <c r="Q127" i="27"/>
  <c r="N135" i="27"/>
  <c r="N139" i="27"/>
  <c r="M143" i="27"/>
  <c r="N147" i="27"/>
  <c r="N151" i="27"/>
  <c r="L151" i="27"/>
  <c r="I155" i="27"/>
  <c r="H159" i="27"/>
  <c r="N159" i="27"/>
  <c r="M163" i="27"/>
  <c r="Q115" i="27"/>
  <c r="H115" i="27"/>
  <c r="K91" i="27"/>
  <c r="N95" i="27"/>
  <c r="H95" i="27"/>
  <c r="H99" i="27"/>
  <c r="I103" i="27"/>
  <c r="N107" i="27"/>
  <c r="H107" i="27"/>
  <c r="Q111" i="27"/>
  <c r="L111" i="27"/>
  <c r="K119" i="27"/>
  <c r="H123" i="27"/>
  <c r="K127" i="27"/>
  <c r="M131" i="27"/>
  <c r="K135" i="27"/>
  <c r="L135" i="27"/>
  <c r="I139" i="27"/>
  <c r="K143" i="27"/>
  <c r="H143" i="27"/>
  <c r="K147" i="27"/>
  <c r="H147" i="27"/>
  <c r="I151" i="27"/>
  <c r="Q155" i="27"/>
  <c r="M155" i="27"/>
  <c r="K159" i="27"/>
  <c r="I159" i="27"/>
  <c r="L163" i="27"/>
  <c r="K115" i="27"/>
  <c r="L91" i="27"/>
  <c r="I99" i="27"/>
  <c r="K103" i="27"/>
  <c r="M107" i="27"/>
  <c r="H111" i="27"/>
  <c r="Q123" i="27"/>
  <c r="I131" i="27"/>
  <c r="H135" i="27"/>
  <c r="L139" i="27"/>
  <c r="M147" i="27"/>
  <c r="Q163" i="27"/>
  <c r="L115" i="27"/>
  <c r="N99" i="27"/>
  <c r="L99" i="27"/>
  <c r="K107" i="27"/>
  <c r="M119" i="27"/>
  <c r="I123" i="27"/>
  <c r="K131" i="27"/>
  <c r="I135" i="27"/>
  <c r="N143" i="27"/>
  <c r="Q147" i="27"/>
  <c r="K155" i="27"/>
  <c r="H163" i="27"/>
  <c r="K129" i="27"/>
  <c r="N158" i="27"/>
  <c r="L149" i="27"/>
  <c r="M17" i="8"/>
  <c r="M49" i="27"/>
  <c r="N89" i="27"/>
  <c r="AU79" i="30"/>
  <c r="L106" i="27"/>
  <c r="AJ88" i="30"/>
  <c r="H126" i="27"/>
  <c r="N33" i="27"/>
  <c r="K85" i="27"/>
  <c r="F46" i="27"/>
  <c r="S46" i="27" s="1"/>
  <c r="K61" i="27"/>
  <c r="K59" i="27"/>
  <c r="I15" i="27"/>
  <c r="K53" i="27"/>
  <c r="L85" i="27"/>
  <c r="H5" i="30"/>
  <c r="I142" i="27"/>
  <c r="I144" i="27"/>
  <c r="I122" i="27"/>
  <c r="J82" i="25"/>
  <c r="N45" i="27"/>
  <c r="N38" i="27"/>
  <c r="I81" i="27"/>
  <c r="K73" i="27"/>
  <c r="I49" i="27"/>
  <c r="I45" i="27"/>
  <c r="I29" i="27"/>
  <c r="N13" i="27"/>
  <c r="N61" i="27"/>
  <c r="Q49" i="27"/>
  <c r="M89" i="27"/>
  <c r="I85" i="27"/>
  <c r="M81" i="27"/>
  <c r="M57" i="27"/>
  <c r="N49" i="27"/>
  <c r="N29" i="27"/>
  <c r="K49" i="27"/>
  <c r="K89" i="27"/>
  <c r="H89" i="27"/>
  <c r="N85" i="27"/>
  <c r="N57" i="27"/>
  <c r="M45" i="27"/>
  <c r="K42" i="27"/>
  <c r="N73" i="27"/>
  <c r="I77" i="27"/>
  <c r="K45" i="27"/>
  <c r="I89" i="27"/>
  <c r="N81" i="27"/>
  <c r="H114" i="27"/>
  <c r="N130" i="27"/>
  <c r="M150" i="27"/>
  <c r="I158" i="27"/>
  <c r="I90" i="27"/>
  <c r="L122" i="27"/>
  <c r="AK51" i="30"/>
  <c r="AJ37" i="30"/>
  <c r="N113" i="27"/>
  <c r="I125" i="27"/>
  <c r="N145" i="27"/>
  <c r="H161" i="27"/>
  <c r="N118" i="27"/>
  <c r="K138" i="27"/>
  <c r="Q150" i="27"/>
  <c r="M166" i="27"/>
  <c r="N105" i="27"/>
  <c r="M141" i="27"/>
  <c r="H157" i="27"/>
  <c r="M98" i="27"/>
  <c r="K134" i="27"/>
  <c r="N109" i="27"/>
  <c r="L117" i="27"/>
  <c r="L129" i="27"/>
  <c r="K153" i="27"/>
  <c r="M102" i="27"/>
  <c r="K126" i="27"/>
  <c r="H142" i="27"/>
  <c r="M154" i="27"/>
  <c r="L166" i="27"/>
  <c r="L105" i="27"/>
  <c r="H141" i="27"/>
  <c r="L157" i="27"/>
  <c r="H110" i="27"/>
  <c r="L146" i="27"/>
  <c r="F79" i="27"/>
  <c r="S79" i="27" s="1"/>
  <c r="F126" i="27"/>
  <c r="S126" i="27" s="1"/>
  <c r="F107" i="27"/>
  <c r="S107" i="27" s="1"/>
  <c r="H38" i="27"/>
  <c r="M30" i="27"/>
  <c r="M10" i="27"/>
  <c r="F32" i="27"/>
  <c r="S32" i="27" s="1"/>
  <c r="I6" i="27"/>
  <c r="M28" i="27"/>
  <c r="N59" i="27"/>
  <c r="N54" i="27"/>
  <c r="K38" i="27"/>
  <c r="H23" i="27"/>
  <c r="M22" i="27"/>
  <c r="K15" i="27"/>
  <c r="M59" i="27"/>
  <c r="M82" i="27"/>
  <c r="N88" i="27"/>
  <c r="H92" i="27"/>
  <c r="I92" i="27"/>
  <c r="I96" i="27"/>
  <c r="L108" i="27"/>
  <c r="H116" i="27"/>
  <c r="M128" i="27"/>
  <c r="Q36" i="27"/>
  <c r="Q43" i="27"/>
  <c r="Q67" i="27"/>
  <c r="Q93" i="27"/>
  <c r="Q104" i="27"/>
  <c r="Q159" i="27"/>
  <c r="M92" i="27"/>
  <c r="H96" i="27"/>
  <c r="L100" i="27"/>
  <c r="Q25" i="27"/>
  <c r="Q29" i="27"/>
  <c r="Q44" i="27"/>
  <c r="Q60" i="27"/>
  <c r="Q72" i="27"/>
  <c r="Q151" i="27"/>
  <c r="AU80" i="30"/>
  <c r="AU84" i="30"/>
  <c r="Q53" i="27"/>
  <c r="C3" i="29"/>
  <c r="B5" i="26"/>
  <c r="B6" i="27" s="1"/>
  <c r="I22" i="27"/>
  <c r="H58" i="27"/>
  <c r="K35" i="27"/>
  <c r="N96" i="27"/>
  <c r="AK40" i="30"/>
  <c r="AL51" i="30"/>
  <c r="AK50" i="30"/>
  <c r="AO56" i="30"/>
  <c r="AL62" i="30"/>
  <c r="AK61" i="30"/>
  <c r="AL58" i="30"/>
  <c r="AN89" i="30"/>
  <c r="Q28" i="27"/>
  <c r="M50" i="8"/>
  <c r="Q89" i="27"/>
  <c r="F31" i="27"/>
  <c r="S31" i="27" s="1"/>
  <c r="F56" i="27"/>
  <c r="S56" i="27" s="1"/>
  <c r="F131" i="27"/>
  <c r="S131" i="27" s="1"/>
  <c r="F82" i="27"/>
  <c r="S82" i="27" s="1"/>
  <c r="F63" i="27"/>
  <c r="S63" i="27" s="1"/>
  <c r="F117" i="27"/>
  <c r="S117" i="27" s="1"/>
  <c r="F76" i="27"/>
  <c r="S76" i="27" s="1"/>
  <c r="F41" i="27"/>
  <c r="S41" i="27" s="1"/>
  <c r="F155" i="27"/>
  <c r="S155" i="27" s="1"/>
  <c r="F54" i="27"/>
  <c r="S54" i="27" s="1"/>
  <c r="F120" i="27"/>
  <c r="S120" i="27" s="1"/>
  <c r="F98" i="27"/>
  <c r="S98" i="27" s="1"/>
  <c r="F150" i="27"/>
  <c r="S150" i="27" s="1"/>
  <c r="F50" i="27"/>
  <c r="S50" i="27" s="1"/>
  <c r="F11" i="27"/>
  <c r="S11" i="27" s="1"/>
  <c r="F67" i="27"/>
  <c r="S67" i="27" s="1"/>
  <c r="F165" i="27"/>
  <c r="S165" i="27" s="1"/>
  <c r="F106" i="27"/>
  <c r="S106" i="27" s="1"/>
  <c r="F61" i="27"/>
  <c r="S61" i="27" s="1"/>
  <c r="F38" i="27"/>
  <c r="S38" i="27" s="1"/>
  <c r="AI93" i="30"/>
  <c r="AM15" i="30"/>
  <c r="AK52" i="30"/>
  <c r="AS48" i="30"/>
  <c r="AO62" i="30"/>
  <c r="H19" i="27"/>
  <c r="I33" i="27"/>
  <c r="N64" i="27"/>
  <c r="N77" i="27"/>
  <c r="M71" i="27"/>
  <c r="Q77" i="27"/>
  <c r="N11" i="27"/>
  <c r="M77" i="27"/>
  <c r="Q11" i="27"/>
  <c r="Q73" i="27"/>
  <c r="K41" i="27"/>
  <c r="K77" i="27"/>
  <c r="N56" i="27"/>
  <c r="I19" i="27"/>
  <c r="H56" i="27"/>
  <c r="K11" i="27"/>
  <c r="I30" i="27"/>
  <c r="I56" i="27"/>
  <c r="N26" i="27"/>
  <c r="M56" i="27"/>
  <c r="M41" i="27"/>
  <c r="K26" i="27"/>
  <c r="H64" i="27"/>
  <c r="AJ92" i="30"/>
  <c r="AO61" i="30"/>
  <c r="AO52" i="30"/>
  <c r="AK48" i="30"/>
  <c r="AK63" i="30"/>
  <c r="AK59" i="30"/>
  <c r="AK90" i="30"/>
  <c r="AK88" i="30"/>
  <c r="AO87" i="30"/>
  <c r="AM95" i="30"/>
  <c r="AR89" i="30"/>
  <c r="AS50" i="30"/>
  <c r="AO54" i="30"/>
  <c r="AS56" i="30"/>
  <c r="AO41" i="30"/>
  <c r="AM14" i="30"/>
  <c r="AL47" i="30"/>
  <c r="AS62" i="30"/>
  <c r="AO58" i="30"/>
  <c r="AR88" i="30"/>
  <c r="N9" i="27"/>
  <c r="M9" i="27"/>
  <c r="I21" i="27"/>
  <c r="N21" i="27"/>
  <c r="Q39" i="27"/>
  <c r="H39" i="27"/>
  <c r="I62" i="27"/>
  <c r="M13" i="27"/>
  <c r="K50" i="27"/>
  <c r="K62" i="27"/>
  <c r="I35" i="27"/>
  <c r="H62" i="27"/>
  <c r="Q21" i="27"/>
  <c r="N5" i="27"/>
  <c r="H10" i="27"/>
  <c r="K10" i="27"/>
  <c r="H14" i="27"/>
  <c r="K14" i="27"/>
  <c r="H18" i="27"/>
  <c r="K18" i="27"/>
  <c r="N28" i="27"/>
  <c r="H28" i="27"/>
  <c r="N63" i="27"/>
  <c r="M63" i="27"/>
  <c r="K63" i="27"/>
  <c r="M84" i="27"/>
  <c r="H84" i="27"/>
  <c r="V11" i="30"/>
  <c r="W9" i="30"/>
  <c r="X9" i="30" s="1"/>
  <c r="F39" i="27"/>
  <c r="S39" i="27" s="1"/>
  <c r="F94" i="27"/>
  <c r="S94" i="27" s="1"/>
  <c r="F28" i="27"/>
  <c r="S28" i="27" s="1"/>
  <c r="F80" i="27"/>
  <c r="S80" i="27" s="1"/>
  <c r="F37" i="27"/>
  <c r="S37" i="27" s="1"/>
  <c r="F127" i="27"/>
  <c r="S127" i="27" s="1"/>
  <c r="F108" i="27"/>
  <c r="S108" i="27" s="1"/>
  <c r="F112" i="27"/>
  <c r="S112" i="27" s="1"/>
  <c r="H59" i="27"/>
  <c r="N25" i="27"/>
  <c r="I18" i="27"/>
  <c r="K46" i="27"/>
  <c r="M18" i="27"/>
  <c r="M73" i="27"/>
  <c r="H32" i="27"/>
  <c r="H73" i="27"/>
  <c r="N10" i="27"/>
  <c r="N55" i="27"/>
  <c r="H88" i="27"/>
  <c r="I84" i="27"/>
  <c r="N23" i="27"/>
  <c r="I23" i="27"/>
  <c r="M29" i="27"/>
  <c r="K29" i="27"/>
  <c r="M33" i="27"/>
  <c r="K33" i="27"/>
  <c r="H44" i="27"/>
  <c r="N44" i="27"/>
  <c r="K52" i="27"/>
  <c r="N52" i="27"/>
  <c r="M85" i="27"/>
  <c r="Q85" i="27"/>
  <c r="AR90" i="30"/>
  <c r="AK56" i="30"/>
  <c r="AO50" i="30"/>
  <c r="AO48" i="30"/>
  <c r="AP40" i="30"/>
  <c r="Q134" i="27"/>
  <c r="L102" i="27"/>
  <c r="M106" i="27"/>
  <c r="K114" i="27"/>
  <c r="M118" i="27"/>
  <c r="I126" i="27"/>
  <c r="L126" i="27"/>
  <c r="M138" i="27"/>
  <c r="N138" i="27"/>
  <c r="M142" i="27"/>
  <c r="Q142" i="27"/>
  <c r="K150" i="27"/>
  <c r="L154" i="27"/>
  <c r="K154" i="27"/>
  <c r="M158" i="27"/>
  <c r="L158" i="27"/>
  <c r="H166" i="27"/>
  <c r="L90" i="27"/>
  <c r="M94" i="27"/>
  <c r="H98" i="27"/>
  <c r="Q110" i="27"/>
  <c r="N122" i="27"/>
  <c r="H134" i="27"/>
  <c r="N134" i="27"/>
  <c r="K146" i="27"/>
  <c r="L162" i="27"/>
  <c r="Q94" i="27"/>
  <c r="Q114" i="27"/>
  <c r="Q122" i="27"/>
  <c r="Q126" i="27"/>
  <c r="Q138" i="27"/>
  <c r="AO38" i="30"/>
  <c r="AO51" i="30"/>
  <c r="AQ47" i="30"/>
  <c r="AO63" i="30"/>
  <c r="AS61" i="30"/>
  <c r="AO59" i="30"/>
  <c r="AN90" i="30"/>
  <c r="AG88" i="30"/>
  <c r="AL98" i="30"/>
  <c r="AG92" i="30"/>
  <c r="AR92" i="30"/>
  <c r="AR91" i="30"/>
  <c r="AR87" i="30"/>
  <c r="AL87" i="30"/>
  <c r="AS64" i="30"/>
  <c r="AJ62" i="30"/>
  <c r="AS60" i="30"/>
  <c r="AS58" i="30"/>
  <c r="AS54" i="30"/>
  <c r="AS52" i="30"/>
  <c r="AP37" i="30"/>
  <c r="N93" i="27"/>
  <c r="I109" i="27"/>
  <c r="Q109" i="27"/>
  <c r="M113" i="27"/>
  <c r="M125" i="27"/>
  <c r="H129" i="27"/>
  <c r="K137" i="27"/>
  <c r="L145" i="27"/>
  <c r="H153" i="27"/>
  <c r="N102" i="27"/>
  <c r="N106" i="27"/>
  <c r="K118" i="27"/>
  <c r="H118" i="27"/>
  <c r="N126" i="27"/>
  <c r="L130" i="27"/>
  <c r="L138" i="27"/>
  <c r="I138" i="27"/>
  <c r="K142" i="27"/>
  <c r="L150" i="27"/>
  <c r="N150" i="27"/>
  <c r="Q154" i="27"/>
  <c r="N154" i="27"/>
  <c r="H158" i="27"/>
  <c r="Q158" i="27"/>
  <c r="K166" i="27"/>
  <c r="K97" i="27"/>
  <c r="K105" i="27"/>
  <c r="H121" i="27"/>
  <c r="M133" i="27"/>
  <c r="K149" i="27"/>
  <c r="K157" i="27"/>
  <c r="K165" i="27"/>
  <c r="H90" i="27"/>
  <c r="L94" i="27"/>
  <c r="Q98" i="27"/>
  <c r="I110" i="27"/>
  <c r="M122" i="27"/>
  <c r="M134" i="27"/>
  <c r="I134" i="27"/>
  <c r="I146" i="27"/>
  <c r="I114" i="8"/>
  <c r="I119" i="8" s="1"/>
  <c r="I18" i="8"/>
  <c r="Q91" i="27"/>
  <c r="Q99" i="27"/>
  <c r="Q166" i="27"/>
  <c r="Q157" i="27"/>
  <c r="AQ14" i="30"/>
  <c r="AQ15" i="30"/>
  <c r="AT41" i="30"/>
  <c r="AJ100" i="30"/>
  <c r="AJ98" i="30"/>
  <c r="AJ94" i="30"/>
  <c r="AT93" i="30"/>
  <c r="AN92" i="30"/>
  <c r="AN91" i="30"/>
  <c r="AO64" i="30"/>
  <c r="AO60" i="30"/>
  <c r="AU44" i="30"/>
  <c r="AQ39" i="30"/>
  <c r="M93" i="27"/>
  <c r="K109" i="27"/>
  <c r="L109" i="27"/>
  <c r="L113" i="27"/>
  <c r="L125" i="27"/>
  <c r="H137" i="27"/>
  <c r="Q106" i="27"/>
  <c r="I106" i="27"/>
  <c r="I118" i="27"/>
  <c r="L142" i="27"/>
  <c r="H150" i="27"/>
  <c r="H154" i="27"/>
  <c r="N166" i="27"/>
  <c r="N97" i="27"/>
  <c r="I157" i="27"/>
  <c r="N98" i="27"/>
  <c r="K122" i="27"/>
  <c r="M146" i="27"/>
  <c r="M162" i="27"/>
  <c r="Q139" i="27"/>
  <c r="Q103" i="27"/>
  <c r="AL53" i="30"/>
  <c r="AL64" i="30"/>
  <c r="AL60" i="30"/>
  <c r="AK91" i="30"/>
  <c r="AK89" i="30"/>
  <c r="AO92" i="30"/>
  <c r="AK60" i="30"/>
  <c r="AL39" i="30"/>
  <c r="AS53" i="30"/>
  <c r="AS51" i="30"/>
  <c r="AS49" i="30"/>
  <c r="AK39" i="30"/>
  <c r="AG58" i="30"/>
  <c r="AO53" i="30"/>
  <c r="AO49" i="30"/>
  <c r="AN15" i="30"/>
  <c r="AN99" i="30"/>
  <c r="AK92" i="30"/>
  <c r="AN88" i="30"/>
  <c r="AS63" i="30"/>
  <c r="AS59" i="30"/>
  <c r="AK53" i="30"/>
  <c r="AK49" i="30"/>
  <c r="AT38" i="30"/>
  <c r="AG100" i="30"/>
  <c r="AT97" i="30"/>
  <c r="AQ96" i="30"/>
  <c r="AL49" i="30"/>
  <c r="AJ14" i="30"/>
  <c r="N27" i="27"/>
  <c r="K27" i="27"/>
  <c r="K65" i="27"/>
  <c r="H27" i="27"/>
  <c r="I43" i="27"/>
  <c r="H43" i="27"/>
  <c r="M50" i="27"/>
  <c r="N50" i="27"/>
  <c r="I58" i="27"/>
  <c r="N58" i="27"/>
  <c r="K58" i="27"/>
  <c r="K66" i="27"/>
  <c r="N66" i="27"/>
  <c r="I66" i="27"/>
  <c r="H75" i="27"/>
  <c r="I17" i="27"/>
  <c r="N24" i="27"/>
  <c r="H20" i="27"/>
  <c r="N30" i="27"/>
  <c r="N39" i="27"/>
  <c r="K39" i="27"/>
  <c r="M27" i="27"/>
  <c r="Q24" i="27"/>
  <c r="K17" i="27"/>
  <c r="N43" i="27"/>
  <c r="I50" i="27"/>
  <c r="K86" i="27"/>
  <c r="Q32" i="27"/>
  <c r="N32" i="27"/>
  <c r="M32" i="27"/>
  <c r="Q40" i="27"/>
  <c r="M40" i="27"/>
  <c r="K80" i="27"/>
  <c r="H80" i="27"/>
  <c r="F8" i="27"/>
  <c r="S8" i="27" s="1"/>
  <c r="F51" i="27"/>
  <c r="S51" i="27" s="1"/>
  <c r="F83" i="27"/>
  <c r="S83" i="27" s="1"/>
  <c r="F141" i="27"/>
  <c r="S141" i="27" s="1"/>
  <c r="F52" i="27"/>
  <c r="S52" i="27" s="1"/>
  <c r="F99" i="27"/>
  <c r="S99" i="27" s="1"/>
  <c r="F17" i="27"/>
  <c r="S17" i="27" s="1"/>
  <c r="F85" i="27"/>
  <c r="S85" i="27" s="1"/>
  <c r="F151" i="27"/>
  <c r="S151" i="27" s="1"/>
  <c r="F116" i="27"/>
  <c r="S116" i="27" s="1"/>
  <c r="F74" i="27"/>
  <c r="S74" i="27" s="1"/>
  <c r="F144" i="27"/>
  <c r="S144" i="27" s="1"/>
  <c r="M68" i="27"/>
  <c r="N75" i="27"/>
  <c r="N17" i="27"/>
  <c r="H9" i="27"/>
  <c r="K78" i="27"/>
  <c r="K54" i="27"/>
  <c r="M46" i="27"/>
  <c r="N6" i="27"/>
  <c r="H36" i="27"/>
  <c r="H30" i="27"/>
  <c r="K55" i="27"/>
  <c r="M62" i="27"/>
  <c r="I68" i="27"/>
  <c r="M43" i="27"/>
  <c r="I39" i="27"/>
  <c r="I27" i="27"/>
  <c r="H66" i="27"/>
  <c r="M20" i="27"/>
  <c r="Q27" i="27"/>
  <c r="I46" i="27"/>
  <c r="I5" i="27"/>
  <c r="L84" i="27"/>
  <c r="M80" i="27"/>
  <c r="H11" i="27"/>
  <c r="M11" i="27"/>
  <c r="N19" i="27"/>
  <c r="Q19" i="27"/>
  <c r="I26" i="27"/>
  <c r="H26" i="27"/>
  <c r="M37" i="27"/>
  <c r="I37" i="27"/>
  <c r="H48" i="27"/>
  <c r="M48" i="27"/>
  <c r="H60" i="27"/>
  <c r="K60" i="27"/>
  <c r="I60" i="27"/>
  <c r="N60" i="27"/>
  <c r="H16" i="27"/>
  <c r="Q16" i="27"/>
  <c r="I16" i="27"/>
  <c r="M24" i="27"/>
  <c r="K24" i="27"/>
  <c r="Q65" i="27"/>
  <c r="H65" i="27"/>
  <c r="M65" i="27"/>
  <c r="M72" i="27"/>
  <c r="H72" i="27"/>
  <c r="Q75" i="27"/>
  <c r="K75" i="27"/>
  <c r="M118" i="8"/>
  <c r="N68" i="27"/>
  <c r="I75" i="27"/>
  <c r="I24" i="27"/>
  <c r="N20" i="27"/>
  <c r="N65" i="27"/>
  <c r="K72" i="27"/>
  <c r="K68" i="27"/>
  <c r="I78" i="27"/>
  <c r="H86" i="27"/>
  <c r="H82" i="27"/>
  <c r="K21" i="27"/>
  <c r="H21" i="27"/>
  <c r="Q35" i="27"/>
  <c r="M35" i="27"/>
  <c r="L83" i="27"/>
  <c r="N83" i="27"/>
  <c r="H35" i="27"/>
  <c r="I54" i="27"/>
  <c r="I9" i="27"/>
  <c r="M78" i="27"/>
  <c r="N46" i="27"/>
  <c r="M66" i="27"/>
  <c r="Q5" i="27"/>
  <c r="N14" i="27"/>
  <c r="M14" i="27"/>
  <c r="M47" i="27"/>
  <c r="H47" i="27"/>
  <c r="L88" i="27"/>
  <c r="K88" i="27"/>
  <c r="Q20" i="27"/>
  <c r="Q52" i="27"/>
  <c r="L101" i="27"/>
  <c r="K101" i="27"/>
  <c r="Q101" i="27"/>
  <c r="AG40" i="30"/>
  <c r="AJ40" i="30"/>
  <c r="AN40" i="30"/>
  <c r="AR40" i="30"/>
  <c r="AN39" i="30"/>
  <c r="AR39" i="30"/>
  <c r="AG38" i="30"/>
  <c r="AJ38" i="30"/>
  <c r="AN38" i="30"/>
  <c r="AR38" i="30"/>
  <c r="AN37" i="30"/>
  <c r="AR37" i="30"/>
  <c r="AG54" i="30"/>
  <c r="AG52" i="30"/>
  <c r="AG50" i="30"/>
  <c r="AG48" i="30"/>
  <c r="AJ48" i="30"/>
  <c r="AN47" i="30"/>
  <c r="AR47" i="30"/>
  <c r="AG56" i="30"/>
  <c r="AG63" i="30"/>
  <c r="AG61" i="30"/>
  <c r="AG59" i="30"/>
  <c r="AP98" i="30"/>
  <c r="AP94" i="30"/>
  <c r="AJ41" i="30"/>
  <c r="AN41" i="30"/>
  <c r="AR41" i="30"/>
  <c r="AG91" i="30"/>
  <c r="AG87" i="30"/>
  <c r="AT15" i="30"/>
  <c r="AP15" i="30"/>
  <c r="AL15" i="30"/>
  <c r="AT14" i="30"/>
  <c r="AP14" i="30"/>
  <c r="AL14" i="30"/>
  <c r="AQ92" i="30"/>
  <c r="AM92" i="30"/>
  <c r="AQ91" i="30"/>
  <c r="AM91" i="30"/>
  <c r="AQ90" i="30"/>
  <c r="AM90" i="30"/>
  <c r="AQ89" i="30"/>
  <c r="AM89" i="30"/>
  <c r="AQ88" i="30"/>
  <c r="AM88" i="30"/>
  <c r="AQ87" i="30"/>
  <c r="AR64" i="30"/>
  <c r="AN64" i="30"/>
  <c r="AR63" i="30"/>
  <c r="AN63" i="30"/>
  <c r="AJ63" i="30"/>
  <c r="AR62" i="30"/>
  <c r="AN62" i="30"/>
  <c r="AR61" i="30"/>
  <c r="AN61" i="30"/>
  <c r="AJ61" i="30"/>
  <c r="AR60" i="30"/>
  <c r="AN60" i="30"/>
  <c r="AR59" i="30"/>
  <c r="AN59" i="30"/>
  <c r="AJ59" i="30"/>
  <c r="AR58" i="30"/>
  <c r="AN58" i="30"/>
  <c r="AR56" i="30"/>
  <c r="AN56" i="30"/>
  <c r="AJ56" i="30"/>
  <c r="AR54" i="30"/>
  <c r="AN54" i="30"/>
  <c r="AJ54" i="30"/>
  <c r="AR53" i="30"/>
  <c r="AN53" i="30"/>
  <c r="AR52" i="30"/>
  <c r="AN52" i="30"/>
  <c r="AJ52" i="30"/>
  <c r="AR51" i="30"/>
  <c r="AN51" i="30"/>
  <c r="AR50" i="30"/>
  <c r="AN50" i="30"/>
  <c r="AJ50" i="30"/>
  <c r="AR49" i="30"/>
  <c r="AN49" i="30"/>
  <c r="AR48" i="30"/>
  <c r="AN48" i="30"/>
  <c r="AI48" i="30"/>
  <c r="AP47" i="30"/>
  <c r="AS41" i="30"/>
  <c r="AM41" i="30"/>
  <c r="AT40" i="30"/>
  <c r="AU40" i="30" s="1"/>
  <c r="AO40" i="30"/>
  <c r="AI40" i="30"/>
  <c r="AP39" i="30"/>
  <c r="AS38" i="30"/>
  <c r="AM38" i="30"/>
  <c r="AT37" i="30"/>
  <c r="AO37" i="30"/>
  <c r="I101" i="27"/>
  <c r="Q9" i="27"/>
  <c r="Q15" i="27"/>
  <c r="Q33" i="27"/>
  <c r="Q45" i="27"/>
  <c r="L164" i="27"/>
  <c r="Q164" i="27"/>
  <c r="N160" i="27"/>
  <c r="L160" i="27"/>
  <c r="Q160" i="27"/>
  <c r="K156" i="27"/>
  <c r="N156" i="27"/>
  <c r="H156" i="27"/>
  <c r="Q152" i="27"/>
  <c r="K152" i="27"/>
  <c r="I148" i="27"/>
  <c r="L148" i="27"/>
  <c r="Q148" i="27"/>
  <c r="N144" i="27"/>
  <c r="M144" i="27"/>
  <c r="L144" i="27"/>
  <c r="K140" i="27"/>
  <c r="M140" i="27"/>
  <c r="L136" i="27"/>
  <c r="I136" i="27"/>
  <c r="H136" i="27"/>
  <c r="N132" i="27"/>
  <c r="H132" i="27"/>
  <c r="M132" i="27"/>
  <c r="I128" i="27"/>
  <c r="K128" i="27"/>
  <c r="H124" i="27"/>
  <c r="N124" i="27"/>
  <c r="I124" i="27"/>
  <c r="K120" i="27"/>
  <c r="I120" i="27"/>
  <c r="I116" i="27"/>
  <c r="K116" i="27"/>
  <c r="N112" i="27"/>
  <c r="H112" i="27"/>
  <c r="L112" i="27"/>
  <c r="K108" i="27"/>
  <c r="N108" i="27"/>
  <c r="I104" i="27"/>
  <c r="L104" i="27"/>
  <c r="N104" i="27"/>
  <c r="H104" i="27"/>
  <c r="AG14" i="30"/>
  <c r="AH14" i="30" s="1"/>
  <c r="AG53" i="30"/>
  <c r="AG37" i="30"/>
  <c r="AG49" i="30"/>
  <c r="AG62" i="30"/>
  <c r="AG90" i="30"/>
  <c r="AS15" i="30"/>
  <c r="AO15" i="30"/>
  <c r="AK15" i="30"/>
  <c r="AS14" i="30"/>
  <c r="AO14" i="30"/>
  <c r="AK14" i="30"/>
  <c r="AT92" i="30"/>
  <c r="AP92" i="30"/>
  <c r="AL92" i="30"/>
  <c r="AT91" i="30"/>
  <c r="AP91" i="30"/>
  <c r="AL91" i="30"/>
  <c r="AT90" i="30"/>
  <c r="AP90" i="30"/>
  <c r="AL90" i="30"/>
  <c r="AT89" i="30"/>
  <c r="AP89" i="30"/>
  <c r="AL89" i="30"/>
  <c r="AT88" i="30"/>
  <c r="AP88" i="30"/>
  <c r="AL88" i="30"/>
  <c r="AT87" i="30"/>
  <c r="AP87" i="30"/>
  <c r="AQ64" i="30"/>
  <c r="AM64" i="30"/>
  <c r="AQ63" i="30"/>
  <c r="AM63" i="30"/>
  <c r="AI63" i="30"/>
  <c r="AQ62" i="30"/>
  <c r="AM62" i="30"/>
  <c r="AQ61" i="30"/>
  <c r="AM61" i="30"/>
  <c r="AI61" i="30"/>
  <c r="AQ60" i="30"/>
  <c r="AM60" i="30"/>
  <c r="AQ59" i="30"/>
  <c r="AM59" i="30"/>
  <c r="AI59" i="30"/>
  <c r="AQ58" i="30"/>
  <c r="AM58" i="30"/>
  <c r="AQ56" i="30"/>
  <c r="AM56" i="30"/>
  <c r="AI56" i="30"/>
  <c r="AQ54" i="30"/>
  <c r="AM54" i="30"/>
  <c r="AI54" i="30"/>
  <c r="AQ53" i="30"/>
  <c r="AM53" i="30"/>
  <c r="AQ52" i="30"/>
  <c r="AM52" i="30"/>
  <c r="AI52" i="30"/>
  <c r="AQ51" i="30"/>
  <c r="AM51" i="30"/>
  <c r="AQ50" i="30"/>
  <c r="AM50" i="30"/>
  <c r="AI50" i="30"/>
  <c r="AQ49" i="30"/>
  <c r="AM49" i="30"/>
  <c r="AQ48" i="30"/>
  <c r="AM48" i="30"/>
  <c r="AT47" i="30"/>
  <c r="AO47" i="30"/>
  <c r="AQ41" i="30"/>
  <c r="AL41" i="30"/>
  <c r="AS40" i="30"/>
  <c r="AM40" i="30"/>
  <c r="AT39" i="30"/>
  <c r="AO39" i="30"/>
  <c r="AQ38" i="30"/>
  <c r="AL38" i="30"/>
  <c r="AS37" i="30"/>
  <c r="AM37" i="30"/>
  <c r="N101" i="27"/>
  <c r="H108" i="27"/>
  <c r="Q108" i="27"/>
  <c r="N116" i="27"/>
  <c r="L120" i="27"/>
  <c r="L124" i="27"/>
  <c r="L128" i="27"/>
  <c r="M136" i="27"/>
  <c r="N140" i="27"/>
  <c r="K148" i="27"/>
  <c r="I156" i="27"/>
  <c r="H164" i="27"/>
  <c r="L95" i="27"/>
  <c r="K95" i="27"/>
  <c r="H91" i="27"/>
  <c r="N91" i="27"/>
  <c r="AG89" i="30"/>
  <c r="AR15" i="30"/>
  <c r="AR14" i="30"/>
  <c r="AN14" i="30"/>
  <c r="AS92" i="30"/>
  <c r="AS91" i="30"/>
  <c r="AO91" i="30"/>
  <c r="AS90" i="30"/>
  <c r="AO90" i="30"/>
  <c r="AS89" i="30"/>
  <c r="AO89" i="30"/>
  <c r="AS88" i="30"/>
  <c r="AO88" i="30"/>
  <c r="AS87" i="30"/>
  <c r="AT64" i="30"/>
  <c r="AP64" i="30"/>
  <c r="AT63" i="30"/>
  <c r="AP63" i="30"/>
  <c r="AL63" i="30"/>
  <c r="AT62" i="30"/>
  <c r="AP62" i="30"/>
  <c r="AT61" i="30"/>
  <c r="AP61" i="30"/>
  <c r="AL61" i="30"/>
  <c r="AT60" i="30"/>
  <c r="AP60" i="30"/>
  <c r="AT59" i="30"/>
  <c r="AP59" i="30"/>
  <c r="AL59" i="30"/>
  <c r="AT58" i="30"/>
  <c r="AP58" i="30"/>
  <c r="AT56" i="30"/>
  <c r="AP56" i="30"/>
  <c r="AL56" i="30"/>
  <c r="AT54" i="30"/>
  <c r="AP54" i="30"/>
  <c r="AL54" i="30"/>
  <c r="AT53" i="30"/>
  <c r="AP53" i="30"/>
  <c r="AT52" i="30"/>
  <c r="AP52" i="30"/>
  <c r="AL52" i="30"/>
  <c r="AT51" i="30"/>
  <c r="AP51" i="30"/>
  <c r="AT50" i="30"/>
  <c r="AP50" i="30"/>
  <c r="AL50" i="30"/>
  <c r="AT49" i="30"/>
  <c r="AP49" i="30"/>
  <c r="AT48" i="30"/>
  <c r="AP48" i="30"/>
  <c r="AL48" i="30"/>
  <c r="AS47" i="30"/>
  <c r="AM47" i="30"/>
  <c r="AP41" i="30"/>
  <c r="AK41" i="30"/>
  <c r="AQ40" i="30"/>
  <c r="AL40" i="30"/>
  <c r="AS39" i="30"/>
  <c r="AM39" i="30"/>
  <c r="AP38" i="30"/>
  <c r="AK38" i="30"/>
  <c r="AQ37" i="30"/>
  <c r="AL37" i="30"/>
  <c r="M101" i="27"/>
  <c r="M104" i="27"/>
  <c r="M108" i="27"/>
  <c r="M112" i="27"/>
  <c r="M116" i="27"/>
  <c r="Q124" i="27"/>
  <c r="N128" i="27"/>
  <c r="L132" i="27"/>
  <c r="K136" i="27"/>
  <c r="I140" i="27"/>
  <c r="M152" i="27"/>
  <c r="I160" i="27"/>
  <c r="Q102" i="27"/>
  <c r="H102" i="27"/>
  <c r="K102" i="27"/>
  <c r="AG41" i="30"/>
  <c r="Q56" i="27"/>
  <c r="N165" i="27"/>
  <c r="M165" i="27"/>
  <c r="Q161" i="27"/>
  <c r="K161" i="27"/>
  <c r="L153" i="27"/>
  <c r="I153" i="27"/>
  <c r="Q149" i="27"/>
  <c r="N149" i="27"/>
  <c r="H145" i="27"/>
  <c r="I145" i="27"/>
  <c r="L141" i="27"/>
  <c r="I141" i="27"/>
  <c r="Q129" i="27"/>
  <c r="I129" i="27"/>
  <c r="I121" i="27"/>
  <c r="M121" i="27"/>
  <c r="M105" i="27"/>
  <c r="Q105" i="27"/>
  <c r="I94" i="27"/>
  <c r="H94" i="27"/>
  <c r="N90" i="27"/>
  <c r="M90" i="27"/>
  <c r="AG39" i="30"/>
  <c r="AG51" i="30"/>
  <c r="AG47" i="30"/>
  <c r="AG64" i="30"/>
  <c r="AG60" i="30"/>
  <c r="AO100" i="30"/>
  <c r="AT100" i="30"/>
  <c r="AL99" i="30"/>
  <c r="AG99" i="30"/>
  <c r="AP99" i="30"/>
  <c r="AO99" i="30"/>
  <c r="AO98" i="30"/>
  <c r="AR98" i="30"/>
  <c r="AT98" i="30"/>
  <c r="AO97" i="30"/>
  <c r="AQ97" i="30"/>
  <c r="AP97" i="30"/>
  <c r="AK97" i="30"/>
  <c r="AM97" i="30"/>
  <c r="AN96" i="30"/>
  <c r="AM96" i="30"/>
  <c r="AG96" i="30"/>
  <c r="AT96" i="30"/>
  <c r="AL95" i="30"/>
  <c r="AP95" i="30"/>
  <c r="AG95" i="30"/>
  <c r="AG94" i="30"/>
  <c r="AL94" i="30"/>
  <c r="AQ94" i="30"/>
  <c r="AT94" i="30"/>
  <c r="AG15" i="30"/>
  <c r="AH15" i="30" s="1"/>
  <c r="AT95" i="30"/>
  <c r="AT99" i="30"/>
  <c r="AQ95" i="30"/>
  <c r="AM100" i="30"/>
  <c r="AR96" i="30"/>
  <c r="AS94" i="30"/>
  <c r="K93" i="27"/>
  <c r="K113" i="27"/>
  <c r="H125" i="27"/>
  <c r="M129" i="27"/>
  <c r="M137" i="27"/>
  <c r="M145" i="27"/>
  <c r="N153" i="27"/>
  <c r="M161" i="27"/>
  <c r="I161" i="27"/>
  <c r="I97" i="27"/>
  <c r="Q97" i="27"/>
  <c r="H105" i="27"/>
  <c r="K121" i="27"/>
  <c r="K141" i="27"/>
  <c r="Q141" i="27"/>
  <c r="H149" i="27"/>
  <c r="N157" i="27"/>
  <c r="L165" i="27"/>
  <c r="Q165" i="27"/>
  <c r="K90" i="27"/>
  <c r="K94" i="27"/>
  <c r="L98" i="27"/>
  <c r="I98" i="27"/>
  <c r="H32" i="25"/>
  <c r="Q8" i="27"/>
  <c r="Q22" i="27"/>
  <c r="Q14" i="27"/>
  <c r="Q10" i="27"/>
  <c r="Q30" i="27"/>
  <c r="Q38" i="27"/>
  <c r="Q46" i="27"/>
  <c r="Q62" i="27"/>
  <c r="Q119" i="27"/>
  <c r="Q92" i="27"/>
  <c r="L92" i="27"/>
  <c r="AP96" i="30"/>
  <c r="AP100" i="30"/>
  <c r="AM94" i="30"/>
  <c r="AQ98" i="30"/>
  <c r="AK94" i="30"/>
  <c r="AS97" i="30"/>
  <c r="AS93" i="30"/>
  <c r="H87" i="25"/>
  <c r="Q23" i="27"/>
  <c r="Q55" i="27"/>
  <c r="Q59" i="27"/>
  <c r="Q88" i="27"/>
  <c r="Q100" i="27"/>
  <c r="Q107" i="27"/>
  <c r="Q112" i="27"/>
  <c r="Q128" i="27"/>
  <c r="Q132" i="27"/>
  <c r="Q136" i="27"/>
  <c r="AU43" i="30"/>
  <c r="AM93" i="30"/>
  <c r="AK99" i="30"/>
  <c r="AS98" i="30"/>
  <c r="AL97" i="30"/>
  <c r="AL96" i="30"/>
  <c r="AS95" i="30"/>
  <c r="AN94" i="30"/>
  <c r="AK93" i="30"/>
  <c r="Q113" i="27"/>
  <c r="Q121" i="27"/>
  <c r="Q125" i="27"/>
  <c r="Q133" i="27"/>
  <c r="AP93" i="30"/>
  <c r="AQ93" i="30"/>
  <c r="AU67" i="30"/>
  <c r="J75" i="25"/>
  <c r="Q18" i="27"/>
  <c r="J10" i="25"/>
  <c r="Q120" i="27"/>
  <c r="Q116" i="27"/>
  <c r="Q130" i="27"/>
  <c r="I81" i="8"/>
  <c r="F55" i="27"/>
  <c r="S55" i="27" s="1"/>
  <c r="F87" i="27"/>
  <c r="S87" i="27" s="1"/>
  <c r="F105" i="27"/>
  <c r="S105" i="27" s="1"/>
  <c r="F129" i="27"/>
  <c r="S129" i="27" s="1"/>
  <c r="F64" i="27"/>
  <c r="S64" i="27" s="1"/>
  <c r="F88" i="27"/>
  <c r="S88" i="27" s="1"/>
  <c r="F114" i="27"/>
  <c r="S114" i="27" s="1"/>
  <c r="F138" i="27"/>
  <c r="S138" i="27" s="1"/>
  <c r="F158" i="27"/>
  <c r="S158" i="27" s="1"/>
  <c r="F25" i="27"/>
  <c r="S25" i="27" s="1"/>
  <c r="F49" i="27"/>
  <c r="S49" i="27" s="1"/>
  <c r="F73" i="27"/>
  <c r="S73" i="27" s="1"/>
  <c r="F163" i="27"/>
  <c r="S163" i="27" s="1"/>
  <c r="F18" i="27"/>
  <c r="S18" i="27" s="1"/>
  <c r="F30" i="27"/>
  <c r="S30" i="27" s="1"/>
  <c r="F86" i="27"/>
  <c r="S86" i="27" s="1"/>
  <c r="F148" i="27"/>
  <c r="S148" i="27" s="1"/>
  <c r="F62" i="27"/>
  <c r="S62" i="27" s="1"/>
  <c r="F140" i="27"/>
  <c r="S140" i="27" s="1"/>
  <c r="F128" i="27"/>
  <c r="S128" i="27" s="1"/>
  <c r="F97" i="27"/>
  <c r="S97" i="27" s="1"/>
  <c r="F90" i="27"/>
  <c r="S90" i="27" s="1"/>
  <c r="F66" i="27"/>
  <c r="S66" i="27" s="1"/>
  <c r="F156" i="27"/>
  <c r="S156" i="27" s="1"/>
  <c r="F124" i="27"/>
  <c r="S124" i="27" s="1"/>
  <c r="F78" i="27"/>
  <c r="S78" i="27" s="1"/>
  <c r="F42" i="27"/>
  <c r="S42" i="27" s="1"/>
  <c r="F164" i="27"/>
  <c r="S164" i="27" s="1"/>
  <c r="F132" i="27"/>
  <c r="S132" i="27" s="1"/>
  <c r="F101" i="27"/>
  <c r="S101" i="27" s="1"/>
  <c r="F70" i="27"/>
  <c r="S70" i="27" s="1"/>
  <c r="F22" i="27"/>
  <c r="S22" i="27" s="1"/>
  <c r="F26" i="27"/>
  <c r="S26" i="27" s="1"/>
  <c r="F34" i="27"/>
  <c r="S34" i="27" s="1"/>
  <c r="F159" i="27"/>
  <c r="S159" i="27" s="1"/>
  <c r="F139" i="27"/>
  <c r="S139" i="27" s="1"/>
  <c r="F115" i="27"/>
  <c r="S115" i="27" s="1"/>
  <c r="F103" i="27"/>
  <c r="S103" i="27" s="1"/>
  <c r="F93" i="27"/>
  <c r="S93" i="27" s="1"/>
  <c r="F81" i="27"/>
  <c r="S81" i="27" s="1"/>
  <c r="F69" i="27"/>
  <c r="S69" i="27" s="1"/>
  <c r="F57" i="27"/>
  <c r="S57" i="27" s="1"/>
  <c r="F33" i="27"/>
  <c r="S33" i="27" s="1"/>
  <c r="F13" i="27"/>
  <c r="S13" i="27" s="1"/>
  <c r="F146" i="27"/>
  <c r="S146" i="27" s="1"/>
  <c r="F134" i="27"/>
  <c r="S134" i="27" s="1"/>
  <c r="F122" i="27"/>
  <c r="S122" i="27" s="1"/>
  <c r="F110" i="27"/>
  <c r="S110" i="27" s="1"/>
  <c r="F95" i="27"/>
  <c r="S95" i="27" s="1"/>
  <c r="F84" i="27"/>
  <c r="S84" i="27" s="1"/>
  <c r="F60" i="27"/>
  <c r="S60" i="27" s="1"/>
  <c r="F40" i="27"/>
  <c r="S40" i="27" s="1"/>
  <c r="F16" i="27"/>
  <c r="S16" i="27" s="1"/>
  <c r="F161" i="27"/>
  <c r="S161" i="27" s="1"/>
  <c r="F149" i="27"/>
  <c r="S149" i="27" s="1"/>
  <c r="F137" i="27"/>
  <c r="S137" i="27" s="1"/>
  <c r="F125" i="27"/>
  <c r="S125" i="27" s="1"/>
  <c r="F113" i="27"/>
  <c r="S113" i="27" s="1"/>
  <c r="F91" i="27"/>
  <c r="S91" i="27" s="1"/>
  <c r="F71" i="27"/>
  <c r="S71" i="27" s="1"/>
  <c r="F47" i="27"/>
  <c r="S47" i="27" s="1"/>
  <c r="F35" i="27"/>
  <c r="S35" i="27" s="1"/>
  <c r="F23" i="27"/>
  <c r="S23" i="27" s="1"/>
  <c r="F9" i="27"/>
  <c r="S9" i="27" s="1"/>
  <c r="F7" i="27"/>
  <c r="S7" i="27" s="1"/>
  <c r="F147" i="27"/>
  <c r="S147" i="27" s="1"/>
  <c r="F123" i="27"/>
  <c r="S123" i="27" s="1"/>
  <c r="F89" i="27"/>
  <c r="S89" i="27" s="1"/>
  <c r="F21" i="27"/>
  <c r="S21" i="27" s="1"/>
  <c r="F154" i="27"/>
  <c r="S154" i="27" s="1"/>
  <c r="F130" i="27"/>
  <c r="S130" i="27" s="1"/>
  <c r="F72" i="27"/>
  <c r="S72" i="27" s="1"/>
  <c r="F48" i="27"/>
  <c r="S48" i="27" s="1"/>
  <c r="F24" i="27"/>
  <c r="S24" i="27" s="1"/>
  <c r="F12" i="27"/>
  <c r="S12" i="27" s="1"/>
  <c r="F145" i="27"/>
  <c r="S145" i="27" s="1"/>
  <c r="F121" i="27"/>
  <c r="S121" i="27" s="1"/>
  <c r="F102" i="27"/>
  <c r="S102" i="27" s="1"/>
  <c r="F6" i="27"/>
  <c r="S6" i="27" s="1"/>
  <c r="F152" i="27"/>
  <c r="S152" i="27" s="1"/>
  <c r="F104" i="27"/>
  <c r="S104" i="27" s="1"/>
  <c r="F14" i="27"/>
  <c r="S14" i="27" s="1"/>
  <c r="F135" i="27"/>
  <c r="S135" i="27" s="1"/>
  <c r="F111" i="27"/>
  <c r="S111" i="27" s="1"/>
  <c r="F100" i="27"/>
  <c r="S100" i="27" s="1"/>
  <c r="F65" i="27"/>
  <c r="S65" i="27" s="1"/>
  <c r="F45" i="27"/>
  <c r="S45" i="27" s="1"/>
  <c r="F166" i="27"/>
  <c r="S166" i="27" s="1"/>
  <c r="F142" i="27"/>
  <c r="S142" i="27" s="1"/>
  <c r="F118" i="27"/>
  <c r="S118" i="27" s="1"/>
  <c r="F92" i="27"/>
  <c r="S92" i="27" s="1"/>
  <c r="F36" i="27"/>
  <c r="S36" i="27" s="1"/>
  <c r="F157" i="27"/>
  <c r="S157" i="27" s="1"/>
  <c r="F10" i="27"/>
  <c r="S10" i="27" s="1"/>
  <c r="F15" i="27"/>
  <c r="S15" i="27" s="1"/>
  <c r="F27" i="27"/>
  <c r="S27" i="27" s="1"/>
  <c r="F43" i="27"/>
  <c r="S43" i="27" s="1"/>
  <c r="F59" i="27"/>
  <c r="S59" i="27" s="1"/>
  <c r="F75" i="27"/>
  <c r="S75" i="27" s="1"/>
  <c r="F109" i="27"/>
  <c r="S109" i="27" s="1"/>
  <c r="F133" i="27"/>
  <c r="S133" i="27" s="1"/>
  <c r="F153" i="27"/>
  <c r="S153" i="27" s="1"/>
  <c r="F20" i="27"/>
  <c r="S20" i="27" s="1"/>
  <c r="F44" i="27"/>
  <c r="S44" i="27" s="1"/>
  <c r="F68" i="27"/>
  <c r="S68" i="27" s="1"/>
  <c r="F162" i="27"/>
  <c r="S162" i="27" s="1"/>
  <c r="F29" i="27"/>
  <c r="S29" i="27" s="1"/>
  <c r="F53" i="27"/>
  <c r="S53" i="27" s="1"/>
  <c r="F77" i="27"/>
  <c r="S77" i="27" s="1"/>
  <c r="F96" i="27"/>
  <c r="S96" i="27" s="1"/>
  <c r="F119" i="27"/>
  <c r="S119" i="27" s="1"/>
  <c r="F143" i="27"/>
  <c r="S143" i="27" s="1"/>
  <c r="F5" i="27"/>
  <c r="S5" i="27" s="1"/>
  <c r="F136" i="27"/>
  <c r="S136" i="27" s="1"/>
  <c r="F160" i="27"/>
  <c r="S160" i="27" s="1"/>
  <c r="I69" i="27"/>
  <c r="M69" i="27"/>
  <c r="Q69" i="27"/>
  <c r="Q76" i="27"/>
  <c r="H76" i="27"/>
  <c r="I79" i="27"/>
  <c r="H79" i="27"/>
  <c r="K79" i="27"/>
  <c r="M87" i="27"/>
  <c r="H87" i="27"/>
  <c r="Q87" i="27"/>
  <c r="H34" i="27"/>
  <c r="N76" i="27"/>
  <c r="Q7" i="27"/>
  <c r="K7" i="27"/>
  <c r="N7" i="27"/>
  <c r="I7" i="27"/>
  <c r="Q48" i="27"/>
  <c r="N48" i="27"/>
  <c r="I48" i="27"/>
  <c r="M67" i="27"/>
  <c r="K67" i="27"/>
  <c r="H67" i="27"/>
  <c r="I67" i="27"/>
  <c r="N67" i="27"/>
  <c r="I74" i="27"/>
  <c r="N74" i="27"/>
  <c r="M74" i="27"/>
  <c r="K74" i="27"/>
  <c r="N47" i="27"/>
  <c r="K69" i="27"/>
  <c r="K48" i="27"/>
  <c r="K28" i="27"/>
  <c r="H69" i="27"/>
  <c r="K19" i="27"/>
  <c r="H74" i="27"/>
  <c r="M76" i="27"/>
  <c r="N87" i="27"/>
  <c r="N79" i="27"/>
  <c r="N8" i="27"/>
  <c r="H8" i="27"/>
  <c r="Q17" i="27"/>
  <c r="H17" i="27"/>
  <c r="Q42" i="27"/>
  <c r="N42" i="27"/>
  <c r="M42" i="27"/>
  <c r="H53" i="27"/>
  <c r="M53" i="27"/>
  <c r="M83" i="27"/>
  <c r="Q83" i="27"/>
  <c r="H83" i="27"/>
  <c r="K83" i="27"/>
  <c r="L113" i="8"/>
  <c r="I76" i="27"/>
  <c r="I87" i="27"/>
  <c r="I83" i="27"/>
  <c r="Q6" i="27"/>
  <c r="M6" i="27"/>
  <c r="H6" i="27"/>
  <c r="Q12" i="27"/>
  <c r="N12" i="27"/>
  <c r="M12" i="27"/>
  <c r="I12" i="27"/>
  <c r="K31" i="27"/>
  <c r="Q31" i="27"/>
  <c r="M31" i="27"/>
  <c r="N31" i="27"/>
  <c r="M34" i="27"/>
  <c r="N34" i="27"/>
  <c r="I34" i="27"/>
  <c r="Q37" i="27"/>
  <c r="H37" i="27"/>
  <c r="N37" i="27"/>
  <c r="N40" i="27"/>
  <c r="H40" i="27"/>
  <c r="K47" i="27"/>
  <c r="Q47" i="27"/>
  <c r="Q51" i="27"/>
  <c r="M51" i="27"/>
  <c r="N51" i="27"/>
  <c r="H51" i="27"/>
  <c r="I51" i="27"/>
  <c r="Q61" i="27"/>
  <c r="H61" i="27"/>
  <c r="I61" i="27"/>
  <c r="Q64" i="27"/>
  <c r="I64" i="27"/>
  <c r="K64" i="27"/>
  <c r="Q70" i="27"/>
  <c r="N70" i="27"/>
  <c r="M70" i="27"/>
  <c r="I70" i="27"/>
  <c r="I40" i="27"/>
  <c r="K51" i="27"/>
  <c r="I31" i="27"/>
  <c r="H70" i="27"/>
  <c r="K76" i="27"/>
  <c r="L87" i="27"/>
  <c r="H13" i="27"/>
  <c r="Q13" i="27"/>
  <c r="I13" i="27"/>
  <c r="N16" i="27"/>
  <c r="M16" i="27"/>
  <c r="K16" i="27"/>
  <c r="N22" i="27"/>
  <c r="K22" i="27"/>
  <c r="H25" i="27"/>
  <c r="K25" i="27"/>
  <c r="M25" i="27"/>
  <c r="Q41" i="27"/>
  <c r="H41" i="27"/>
  <c r="I41" i="27"/>
  <c r="Q71" i="27"/>
  <c r="K71" i="27"/>
  <c r="I71" i="27"/>
  <c r="N71" i="27"/>
  <c r="K5" i="27"/>
  <c r="M5" i="27"/>
  <c r="Q54" i="27"/>
  <c r="M54" i="27"/>
  <c r="Q57" i="27"/>
  <c r="K57" i="27"/>
  <c r="I57" i="27"/>
  <c r="Q63" i="27"/>
  <c r="I63" i="27"/>
  <c r="H63" i="27"/>
  <c r="Q78" i="27"/>
  <c r="H78" i="27"/>
  <c r="N82" i="27"/>
  <c r="L82" i="27"/>
  <c r="K82" i="27"/>
  <c r="N86" i="27"/>
  <c r="M86" i="27"/>
  <c r="Q86" i="27"/>
  <c r="L86" i="27"/>
  <c r="K84" i="27"/>
  <c r="Q84" i="27"/>
  <c r="AO9" i="30"/>
  <c r="AP9" i="30" s="1"/>
  <c r="AQ9" i="30" s="1"/>
  <c r="AR9" i="30" s="1"/>
  <c r="AS9" i="30" s="1"/>
  <c r="AT9" i="30" s="1"/>
  <c r="AO13" i="30"/>
  <c r="AG13" i="30"/>
  <c r="AJ13" i="30"/>
  <c r="AN13" i="30"/>
  <c r="M123" i="27"/>
  <c r="K123" i="27"/>
  <c r="L127" i="27"/>
  <c r="N127" i="27"/>
  <c r="Q117" i="27"/>
  <c r="H117" i="27"/>
  <c r="N117" i="27"/>
  <c r="I137" i="27"/>
  <c r="L137" i="27"/>
  <c r="H106" i="27"/>
  <c r="L114" i="27"/>
  <c r="N114" i="27"/>
  <c r="H130" i="27"/>
  <c r="I130" i="27"/>
  <c r="L96" i="27"/>
  <c r="H100" i="27"/>
  <c r="K100" i="27"/>
  <c r="M120" i="27"/>
  <c r="L140" i="27"/>
  <c r="Q140" i="27"/>
  <c r="K144" i="27"/>
  <c r="M148" i="27"/>
  <c r="N148" i="27"/>
  <c r="H152" i="27"/>
  <c r="I152" i="27"/>
  <c r="L156" i="27"/>
  <c r="Q156" i="27"/>
  <c r="H160" i="27"/>
  <c r="K164" i="27"/>
  <c r="N164" i="27"/>
  <c r="I133" i="27"/>
  <c r="H133" i="27"/>
  <c r="M110" i="27"/>
  <c r="K110" i="27"/>
  <c r="H146" i="27"/>
  <c r="N146" i="27"/>
  <c r="H162" i="27"/>
  <c r="Q162" i="27"/>
  <c r="Q26" i="27"/>
  <c r="Q34" i="27"/>
  <c r="Q50" i="27"/>
  <c r="Q58" i="27"/>
  <c r="Q66" i="27"/>
  <c r="Q74" i="27"/>
  <c r="Q118" i="27"/>
  <c r="L123" i="27"/>
  <c r="H127" i="27"/>
  <c r="M117" i="27"/>
  <c r="M114" i="27"/>
  <c r="M130" i="27"/>
  <c r="Q96" i="27"/>
  <c r="M100" i="27"/>
  <c r="N120" i="27"/>
  <c r="H120" i="27"/>
  <c r="H144" i="27"/>
  <c r="H148" i="27"/>
  <c r="L152" i="27"/>
  <c r="K160" i="27"/>
  <c r="I164" i="27"/>
  <c r="K133" i="27"/>
  <c r="L110" i="27"/>
  <c r="AM99" i="30"/>
  <c r="D28" i="7" s="1"/>
  <c r="F28" i="7" s="1"/>
  <c r="G28" i="7" s="1"/>
  <c r="AQ100" i="30"/>
  <c r="AO95" i="30"/>
  <c r="AS100" i="30"/>
  <c r="AR95" i="30"/>
  <c r="AN97" i="30"/>
  <c r="AN100" i="30"/>
  <c r="AO93" i="30"/>
  <c r="AP13" i="30"/>
  <c r="N162" i="27"/>
  <c r="AM98" i="30"/>
  <c r="AQ99" i="30"/>
  <c r="AG93" i="30"/>
  <c r="AS96" i="30"/>
  <c r="AR93" i="30"/>
  <c r="AR94" i="30"/>
  <c r="AN95" i="30"/>
  <c r="AJ96" i="30"/>
  <c r="AN98" i="30"/>
  <c r="AR99" i="30"/>
  <c r="AR100" i="30"/>
  <c r="AK96" i="30"/>
  <c r="AO96" i="30"/>
  <c r="AK100" i="30"/>
  <c r="AO94" i="30"/>
  <c r="AS99" i="30"/>
  <c r="AL100" i="30"/>
  <c r="Q137" i="27"/>
  <c r="AG97" i="30"/>
  <c r="AK98" i="30"/>
  <c r="AN93" i="30"/>
  <c r="AJ95" i="30"/>
  <c r="AR97" i="30"/>
  <c r="AG98" i="30"/>
  <c r="AJ99" i="30"/>
  <c r="AK95" i="30"/>
  <c r="AL93" i="30"/>
  <c r="AM13" i="30"/>
  <c r="AT13" i="30"/>
  <c r="AL13" i="30"/>
  <c r="AS13" i="30"/>
  <c r="AK13" i="30"/>
  <c r="AR13" i="30"/>
  <c r="AQ13" i="30"/>
  <c r="K114" i="8"/>
  <c r="M80" i="8"/>
  <c r="F9" i="29"/>
  <c r="C10" i="29"/>
  <c r="K81" i="8"/>
  <c r="C12" i="29"/>
  <c r="M8" i="8"/>
  <c r="J26" i="25"/>
  <c r="AH67" i="30" l="1"/>
  <c r="AH13" i="30"/>
  <c r="AH44" i="30"/>
  <c r="AH91" i="30"/>
  <c r="J87" i="25"/>
  <c r="D29" i="7"/>
  <c r="F29" i="7" s="1"/>
  <c r="G29" i="7" s="1"/>
  <c r="D30" i="7"/>
  <c r="F30" i="7" s="1"/>
  <c r="G30" i="7" s="1"/>
  <c r="D24" i="7"/>
  <c r="F24" i="7" s="1"/>
  <c r="G24" i="7" s="1"/>
  <c r="H57" i="25"/>
  <c r="J57" i="25" s="1"/>
  <c r="J32" i="25"/>
  <c r="D5" i="7"/>
  <c r="F5" i="7" s="1"/>
  <c r="G5" i="7" s="1"/>
  <c r="W11" i="30"/>
  <c r="D8" i="7"/>
  <c r="F8" i="7" s="1"/>
  <c r="G8" i="7" s="1"/>
  <c r="D21" i="7"/>
  <c r="F21" i="7" s="1"/>
  <c r="G21" i="7" s="1"/>
  <c r="D27" i="7"/>
  <c r="F27" i="7" s="1"/>
  <c r="G27" i="7" s="1"/>
  <c r="D23" i="7"/>
  <c r="F23" i="7" s="1"/>
  <c r="G23" i="7" s="1"/>
  <c r="D6" i="7"/>
  <c r="F6" i="7" s="1"/>
  <c r="G6" i="7" s="1"/>
  <c r="D26" i="7"/>
  <c r="F26" i="7" s="1"/>
  <c r="G26" i="7" s="1"/>
  <c r="D7" i="7"/>
  <c r="F7" i="7" s="1"/>
  <c r="G7" i="7" s="1"/>
  <c r="D25" i="7"/>
  <c r="F25" i="7" s="1"/>
  <c r="G25" i="7" s="1"/>
  <c r="AU98" i="30"/>
  <c r="D22" i="7"/>
  <c r="F22" i="7" s="1"/>
  <c r="G22" i="7" s="1"/>
  <c r="AU38" i="30"/>
  <c r="B23" i="27"/>
  <c r="B99" i="27"/>
  <c r="B82" i="27"/>
  <c r="B124" i="27"/>
  <c r="B61" i="27"/>
  <c r="B86" i="27"/>
  <c r="B85" i="27"/>
  <c r="B88" i="27"/>
  <c r="B15" i="27"/>
  <c r="B65" i="27"/>
  <c r="B165" i="27"/>
  <c r="B111" i="27"/>
  <c r="B52" i="27"/>
  <c r="B28" i="27"/>
  <c r="B123" i="27"/>
  <c r="B25" i="27"/>
  <c r="B72" i="27"/>
  <c r="B113" i="27"/>
  <c r="B78" i="27"/>
  <c r="B116" i="27"/>
  <c r="B18" i="27"/>
  <c r="B92" i="27"/>
  <c r="B67" i="27"/>
  <c r="B53" i="27"/>
  <c r="B121" i="27"/>
  <c r="B43" i="27"/>
  <c r="B58" i="27"/>
  <c r="B158" i="27"/>
  <c r="B149" i="27"/>
  <c r="B31" i="27"/>
  <c r="B16" i="27"/>
  <c r="B39" i="27"/>
  <c r="B70" i="27"/>
  <c r="B100" i="27"/>
  <c r="B102" i="27"/>
  <c r="B64" i="27"/>
  <c r="J32" i="8"/>
  <c r="L32" i="8" s="1"/>
  <c r="AU100" i="30"/>
  <c r="AU58" i="30"/>
  <c r="AU61" i="30"/>
  <c r="AU87" i="30"/>
  <c r="M18" i="8"/>
  <c r="B8" i="27"/>
  <c r="B74" i="27"/>
  <c r="B44" i="27"/>
  <c r="B77" i="27"/>
  <c r="B63" i="27"/>
  <c r="B11" i="27"/>
  <c r="B166" i="27"/>
  <c r="B66" i="27"/>
  <c r="B41" i="27"/>
  <c r="B32" i="27"/>
  <c r="B38" i="27"/>
  <c r="B94" i="27"/>
  <c r="B13" i="27"/>
  <c r="B59" i="27"/>
  <c r="B80" i="27"/>
  <c r="B27" i="27"/>
  <c r="B157" i="27"/>
  <c r="B57" i="27"/>
  <c r="B48" i="27"/>
  <c r="B34" i="27"/>
  <c r="B96" i="27"/>
  <c r="B30" i="27"/>
  <c r="B159" i="27"/>
  <c r="B136" i="27"/>
  <c r="B79" i="27"/>
  <c r="B24" i="27"/>
  <c r="B144" i="27"/>
  <c r="B68" i="27"/>
  <c r="B33" i="27"/>
  <c r="B105" i="27"/>
  <c r="B147" i="27"/>
  <c r="B138" i="27"/>
  <c r="B128" i="27"/>
  <c r="B26" i="27"/>
  <c r="B90" i="27"/>
  <c r="B156" i="27"/>
  <c r="B60" i="27"/>
  <c r="B126" i="27"/>
  <c r="B29" i="27"/>
  <c r="B93" i="27"/>
  <c r="B155" i="27"/>
  <c r="B125" i="27"/>
  <c r="B83" i="27"/>
  <c r="B153" i="27"/>
  <c r="B71" i="27"/>
  <c r="B151" i="27"/>
  <c r="B69" i="27"/>
  <c r="B146" i="27"/>
  <c r="B56" i="27"/>
  <c r="B132" i="27"/>
  <c r="B46" i="27"/>
  <c r="B129" i="27"/>
  <c r="B5" i="27"/>
  <c r="B162" i="27"/>
  <c r="B148" i="27"/>
  <c r="B141" i="27"/>
  <c r="B84" i="27"/>
  <c r="B19" i="27"/>
  <c r="B17" i="27"/>
  <c r="B164" i="27"/>
  <c r="B130" i="27"/>
  <c r="B73" i="27"/>
  <c r="B50" i="27"/>
  <c r="B119" i="27"/>
  <c r="B101" i="27"/>
  <c r="B115" i="27"/>
  <c r="B54" i="27"/>
  <c r="B20" i="27"/>
  <c r="B98" i="27"/>
  <c r="B114" i="27"/>
  <c r="B163" i="27"/>
  <c r="B117" i="27"/>
  <c r="B47" i="27"/>
  <c r="B21" i="27"/>
  <c r="B10" i="27"/>
  <c r="B140" i="27"/>
  <c r="B110" i="27"/>
  <c r="B139" i="27"/>
  <c r="B91" i="27"/>
  <c r="B89" i="27"/>
  <c r="B152" i="27"/>
  <c r="B75" i="27"/>
  <c r="B9" i="27"/>
  <c r="B51" i="27"/>
  <c r="B103" i="27"/>
  <c r="B95" i="27"/>
  <c r="B62" i="27"/>
  <c r="B42" i="27"/>
  <c r="B108" i="27"/>
  <c r="B12" i="27"/>
  <c r="B76" i="27"/>
  <c r="B142" i="27"/>
  <c r="B45" i="27"/>
  <c r="B107" i="27"/>
  <c r="B7" i="27"/>
  <c r="B55" i="27"/>
  <c r="B145" i="27"/>
  <c r="B161" i="27"/>
  <c r="B109" i="27"/>
  <c r="B131" i="27"/>
  <c r="B49" i="27"/>
  <c r="B122" i="27"/>
  <c r="B36" i="27"/>
  <c r="B112" i="27"/>
  <c r="B22" i="27"/>
  <c r="B137" i="27"/>
  <c r="B127" i="27"/>
  <c r="B118" i="27"/>
  <c r="B104" i="27"/>
  <c r="B135" i="27"/>
  <c r="B160" i="27"/>
  <c r="B87" i="27"/>
  <c r="B143" i="27"/>
  <c r="B134" i="27"/>
  <c r="B120" i="27"/>
  <c r="B40" i="27"/>
  <c r="B133" i="27"/>
  <c r="B150" i="27"/>
  <c r="B37" i="27"/>
  <c r="B14" i="27"/>
  <c r="B106" i="27"/>
  <c r="B154" i="27"/>
  <c r="AU99" i="30"/>
  <c r="B35" i="27"/>
  <c r="B81" i="27"/>
  <c r="B97" i="27"/>
  <c r="J37" i="8"/>
  <c r="L37" i="8" s="1"/>
  <c r="J63" i="8"/>
  <c r="L63" i="8" s="1"/>
  <c r="J70" i="8"/>
  <c r="L70" i="8" s="1"/>
  <c r="AU50" i="30"/>
  <c r="AU52" i="30"/>
  <c r="AU93" i="30"/>
  <c r="AU92" i="30"/>
  <c r="M81" i="8"/>
  <c r="I82" i="8"/>
  <c r="I120" i="8" s="1"/>
  <c r="AU54" i="30"/>
  <c r="AU88" i="30"/>
  <c r="AU53" i="30"/>
  <c r="AU91" i="30"/>
  <c r="AU63" i="30"/>
  <c r="AU48" i="30"/>
  <c r="AU51" i="30"/>
  <c r="AU90" i="30"/>
  <c r="AU62" i="30"/>
  <c r="AU97" i="30"/>
  <c r="AU41" i="30"/>
  <c r="AU49" i="30"/>
  <c r="AU56" i="30"/>
  <c r="J77" i="8"/>
  <c r="L77" i="8" s="1"/>
  <c r="J44" i="8"/>
  <c r="L44" i="8" s="1"/>
  <c r="J29" i="8"/>
  <c r="L29" i="8" s="1"/>
  <c r="J78" i="8"/>
  <c r="L78" i="8" s="1"/>
  <c r="AU13" i="30"/>
  <c r="AU95" i="30"/>
  <c r="AU96" i="30"/>
  <c r="J31" i="8"/>
  <c r="L31" i="8" s="1"/>
  <c r="AU94" i="30"/>
  <c r="AU60" i="30"/>
  <c r="AU47" i="30"/>
  <c r="AU14" i="30"/>
  <c r="J95" i="8"/>
  <c r="L95" i="8" s="1"/>
  <c r="AU89" i="30"/>
  <c r="AU64" i="30"/>
  <c r="AU39" i="30"/>
  <c r="AU37" i="30"/>
  <c r="AU15" i="30"/>
  <c r="AU59" i="30"/>
  <c r="J10" i="8"/>
  <c r="J91" i="8"/>
  <c r="L91" i="8" s="1"/>
  <c r="J79" i="8"/>
  <c r="L79" i="8" s="1"/>
  <c r="J59" i="8"/>
  <c r="L59" i="8" s="1"/>
  <c r="J96" i="8"/>
  <c r="L96" i="8" s="1"/>
  <c r="J45" i="8"/>
  <c r="L45" i="8" s="1"/>
  <c r="J92" i="8"/>
  <c r="L92" i="8" s="1"/>
  <c r="J87" i="8"/>
  <c r="L87" i="8" s="1"/>
  <c r="J72" i="8"/>
  <c r="L72" i="8" s="1"/>
  <c r="J117" i="8"/>
  <c r="J38" i="8"/>
  <c r="L38" i="8" s="1"/>
  <c r="J41" i="8"/>
  <c r="J43" i="8"/>
  <c r="L43" i="8" s="1"/>
  <c r="J7" i="8"/>
  <c r="L7" i="8" s="1"/>
  <c r="J68" i="8"/>
  <c r="L68" i="8" s="1"/>
  <c r="J33" i="8"/>
  <c r="L33" i="8" s="1"/>
  <c r="J48" i="8"/>
  <c r="L48" i="8" s="1"/>
  <c r="J54" i="8"/>
  <c r="L54" i="8" s="1"/>
  <c r="J14" i="8"/>
  <c r="L14" i="8" s="1"/>
  <c r="J57" i="8"/>
  <c r="L57" i="8" s="1"/>
  <c r="J46" i="8"/>
  <c r="L46" i="8" s="1"/>
  <c r="J56" i="8"/>
  <c r="L56" i="8" s="1"/>
  <c r="J74" i="8"/>
  <c r="L74" i="8" s="1"/>
  <c r="J60" i="8"/>
  <c r="L60" i="8" s="1"/>
  <c r="J28" i="8"/>
  <c r="L28" i="8" s="1"/>
  <c r="J65" i="8"/>
  <c r="L65" i="8" s="1"/>
  <c r="J75" i="8"/>
  <c r="L75" i="8" s="1"/>
  <c r="J64" i="8"/>
  <c r="L64" i="8" s="1"/>
  <c r="J35" i="8"/>
  <c r="L35" i="8" s="1"/>
  <c r="J42" i="8"/>
  <c r="L42" i="8" s="1"/>
  <c r="J88" i="8"/>
  <c r="L88" i="8" s="1"/>
  <c r="J25" i="8"/>
  <c r="L25" i="8" s="1"/>
  <c r="J52" i="8"/>
  <c r="J24" i="8"/>
  <c r="J5" i="8"/>
  <c r="J62" i="8"/>
  <c r="L62" i="8" s="1"/>
  <c r="J85" i="8"/>
  <c r="J71" i="8"/>
  <c r="L71" i="8" s="1"/>
  <c r="X11" i="30"/>
  <c r="Y9" i="30"/>
  <c r="J47" i="8"/>
  <c r="L47" i="8" s="1"/>
  <c r="J6" i="8"/>
  <c r="L6" i="8" s="1"/>
  <c r="J16" i="8"/>
  <c r="L16" i="8" s="1"/>
  <c r="J90" i="8"/>
  <c r="L90" i="8" s="1"/>
  <c r="J49" i="8"/>
  <c r="L49" i="8" s="1"/>
  <c r="J15" i="8"/>
  <c r="L15" i="8" s="1"/>
  <c r="J67" i="8"/>
  <c r="L67" i="8" s="1"/>
  <c r="J13" i="8"/>
  <c r="J94" i="8"/>
  <c r="L94" i="8" s="1"/>
  <c r="J27" i="8"/>
  <c r="L27" i="8" s="1"/>
  <c r="J66" i="8"/>
  <c r="L66" i="8" s="1"/>
  <c r="J61" i="8"/>
  <c r="L61" i="8" s="1"/>
  <c r="J34" i="8"/>
  <c r="L34" i="8" s="1"/>
  <c r="J53" i="8"/>
  <c r="L53" i="8" s="1"/>
  <c r="J30" i="8"/>
  <c r="L30" i="8" s="1"/>
  <c r="J89" i="8"/>
  <c r="L89" i="8" s="1"/>
  <c r="J69" i="8"/>
  <c r="L69" i="8" s="1"/>
  <c r="J97" i="8"/>
  <c r="L97" i="8" s="1"/>
  <c r="J36" i="8"/>
  <c r="L36" i="8" s="1"/>
  <c r="J93" i="8"/>
  <c r="L93" i="8" s="1"/>
  <c r="J58" i="8"/>
  <c r="L58" i="8" s="1"/>
  <c r="J76" i="8"/>
  <c r="L76" i="8" s="1"/>
  <c r="J20" i="8"/>
  <c r="L20" i="8" s="1"/>
  <c r="J73" i="8"/>
  <c r="L73" i="8" s="1"/>
  <c r="J55" i="8"/>
  <c r="L55" i="8" s="1"/>
  <c r="J86" i="8"/>
  <c r="L86" i="8" s="1"/>
  <c r="K119" i="8"/>
  <c r="M119" i="8" s="1"/>
  <c r="C15" i="29"/>
  <c r="M114" i="8"/>
  <c r="C11" i="29"/>
  <c r="F10" i="29"/>
  <c r="K82" i="8"/>
  <c r="F12" i="29"/>
  <c r="D11" i="7" l="1"/>
  <c r="F11" i="7" s="1"/>
  <c r="G11" i="7" s="1"/>
  <c r="D32" i="7"/>
  <c r="F32" i="7" s="1"/>
  <c r="G32" i="7" s="1"/>
  <c r="B8" i="29"/>
  <c r="D8" i="29" s="1"/>
  <c r="E8" i="29" s="1"/>
  <c r="M82" i="8"/>
  <c r="L24" i="8"/>
  <c r="L39" i="8" s="1"/>
  <c r="J39" i="8"/>
  <c r="J50" i="8"/>
  <c r="B10" i="29" s="1"/>
  <c r="D10" i="29" s="1"/>
  <c r="E10" i="29" s="1"/>
  <c r="L41" i="8"/>
  <c r="L50" i="8" s="1"/>
  <c r="L85" i="8"/>
  <c r="L98" i="8" s="1"/>
  <c r="L114" i="8" s="1"/>
  <c r="J98" i="8"/>
  <c r="J114" i="8" s="1"/>
  <c r="J80" i="8"/>
  <c r="L52" i="8"/>
  <c r="L80" i="8" s="1"/>
  <c r="J17" i="8"/>
  <c r="L13" i="8"/>
  <c r="L17" i="8" s="1"/>
  <c r="Z9" i="30"/>
  <c r="Y11" i="30"/>
  <c r="J118" i="8"/>
  <c r="B16" i="29" s="1"/>
  <c r="D16" i="29" s="1"/>
  <c r="E16" i="29" s="1"/>
  <c r="L117" i="8"/>
  <c r="L118" i="8" s="1"/>
  <c r="L5" i="8"/>
  <c r="L8" i="8" s="1"/>
  <c r="J8" i="8"/>
  <c r="L10" i="8"/>
  <c r="L11" i="8" s="1"/>
  <c r="J11" i="8"/>
  <c r="B12" i="29" s="1"/>
  <c r="D12" i="29" s="1"/>
  <c r="E12" i="29" s="1"/>
  <c r="F15" i="29"/>
  <c r="F11" i="29"/>
  <c r="C13" i="29"/>
  <c r="F13" i="29" s="1"/>
  <c r="K120" i="8"/>
  <c r="B17" i="29" l="1"/>
  <c r="D17" i="29" s="1"/>
  <c r="E17" i="29" s="1"/>
  <c r="B14" i="29"/>
  <c r="D14" i="29" s="1"/>
  <c r="E14" i="29" s="1"/>
  <c r="M120" i="8"/>
  <c r="B9" i="29"/>
  <c r="D9" i="29" s="1"/>
  <c r="E9" i="29" s="1"/>
  <c r="L18" i="8"/>
  <c r="AA9" i="30"/>
  <c r="Z11" i="30"/>
  <c r="B18" i="29"/>
  <c r="D18" i="29" s="1"/>
  <c r="E18" i="29" s="1"/>
  <c r="J119" i="8"/>
  <c r="B15" i="29"/>
  <c r="D15" i="29" s="1"/>
  <c r="E15" i="29" s="1"/>
  <c r="B7" i="29"/>
  <c r="J81" i="8"/>
  <c r="J18" i="8"/>
  <c r="L119" i="8"/>
  <c r="L81" i="8"/>
  <c r="L82" i="8" l="1"/>
  <c r="L120" i="8" s="1"/>
  <c r="D7" i="29"/>
  <c r="E7" i="29" s="1"/>
  <c r="B11" i="29"/>
  <c r="J82" i="8"/>
  <c r="J120" i="8" s="1"/>
  <c r="AB9" i="30"/>
  <c r="AA11" i="30"/>
  <c r="H102" i="25" l="1"/>
  <c r="H103" i="25" s="1"/>
  <c r="J103" i="25" s="1"/>
  <c r="K103" i="25" s="1"/>
  <c r="AB11" i="30"/>
  <c r="AC9" i="30"/>
  <c r="B13" i="29"/>
  <c r="D13" i="29" s="1"/>
  <c r="E13" i="29" s="1"/>
  <c r="D11" i="29"/>
  <c r="E11" i="29" s="1"/>
  <c r="J102" i="25" l="1"/>
  <c r="AC11" i="30"/>
  <c r="AD9" i="30"/>
  <c r="AD11" i="30" l="1"/>
  <c r="AE9" i="30"/>
  <c r="AF9" i="30" l="1"/>
  <c r="AF11" i="30" s="1"/>
  <c r="AE1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Kiri Ataera</author>
  </authors>
  <commentList>
    <comment ref="W8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Kiri Ataera:</t>
        </r>
        <r>
          <rPr>
            <sz val="9"/>
            <color indexed="81"/>
            <rFont val="Tahoma"/>
            <family val="2"/>
          </rPr>
          <t xml:space="preserve">
Advertising for RFT</t>
        </r>
      </text>
    </comment>
    <comment ref="Y8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Kiri Ataera:</t>
        </r>
        <r>
          <rPr>
            <sz val="9"/>
            <color indexed="81"/>
            <rFont val="Tahoma"/>
            <family val="2"/>
          </rPr>
          <t xml:space="preserve">
Advance Payment for materials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Itinga Nicholas</author>
  </authors>
  <commentList>
    <comment ref="D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You must fill this field if you want to add a new register but you can leave it blank in case you are updating and you don't want to change it's value.</t>
        </r>
      </text>
    </comment>
    <comment ref="E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You must fill this field if you want to add a new register but you can leave it blank in case you are updating and you don't want to change it's value.</t>
        </r>
      </text>
    </comment>
    <comment ref="F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You must fill this field if you want to add a new register but you can leave it blank in case you are updating and you don't want to change it's value.</t>
        </r>
      </text>
    </comment>
    <comment ref="B4" authorId="0" shapeId="0" xr:uid="{00000000-0006-0000-0500-000004000000}">
      <text>
        <r>
          <rPr>
            <b/>
            <sz val="10"/>
            <color indexed="81"/>
            <rFont val="Courier"/>
          </rPr>
          <t>The identifier of the batch file to be imported. Based on attribute_id = A22 (Not retrievable)_x000D_
Database field name: batch_id_x000D_
Length: 12</t>
        </r>
      </text>
    </comment>
    <comment ref="C4" authorId="0" shapeId="0" xr:uid="{00000000-0006-0000-0500-000005000000}">
      <text>
        <r>
          <rPr>
            <b/>
            <sz val="10"/>
            <color indexed="81"/>
            <rFont val="Courier"/>
          </rPr>
          <t>The Variant. (Not retrievable)_x000D_
Database field name: tra015_variant_x000D_
Length: 6</t>
        </r>
      </text>
    </comment>
    <comment ref="D4" authorId="0" shapeId="0" xr:uid="{00000000-0006-0000-0500-000006000000}">
      <text>
        <r>
          <rPr>
            <b/>
            <sz val="10"/>
            <color indexed="81"/>
            <rFont val="Courier"/>
          </rPr>
          <t>The period to which the batch is to be posted. This is used if the invoice period for the file is blank. (Not retrievable)_x000D_
Database field name: period_x000D_
Length: 6</t>
        </r>
      </text>
    </comment>
    <comment ref="E4" authorId="0" shapeId="0" xr:uid="{00000000-0006-0000-0500-000007000000}">
      <text>
        <r>
          <rPr>
            <b/>
            <sz val="10"/>
            <color indexed="81"/>
            <rFont val="Courier"/>
          </rPr>
          <t>Interface type batch input (BI set as default value) (Not retrievable)_x000D_
Database field name: interface</t>
        </r>
      </text>
    </comment>
    <comment ref="F4" authorId="0" shapeId="0" xr:uid="{00000000-0006-0000-0500-000008000000}">
      <text>
        <r>
          <rPr>
            <b/>
            <sz val="10"/>
            <color indexed="81"/>
            <rFont val="Courier"/>
          </rPr>
          <t>Settings are:_x000D_
Check - Assign transaction numbers from the transaction type/series that is defined for the batch input system. You will get one voucher per voucher number you have in the batch input file._x000D_
Uncheck - Use transaction numbers from the batch input system. Sequence numbers are generated. (TRUE set as default value) (Not retrievable)_x000D_
Database field name: vouch_flag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Itinga Nicholas</author>
  </authors>
  <commentList>
    <comment ref="B4" authorId="0" shapeId="0" xr:uid="{00000000-0006-0000-0600-000001000000}">
      <text>
        <r>
          <rPr>
            <b/>
            <sz val="10"/>
            <color indexed="81"/>
            <rFont val="Courier"/>
          </rPr>
          <t>Batch ID from the external system based on atribute_id = A22. MUST BE THE SAME IN WHOLE SHEET (Not retrievable)_x000D_
Database field name: batch_id_x000D_
Length: 12</t>
        </r>
      </text>
    </comment>
    <comment ref="C4" authorId="0" shapeId="0" xr:uid="{00000000-0006-0000-0600-000002000000}">
      <text>
        <r>
          <rPr>
            <b/>
            <sz val="10"/>
            <color indexed="81"/>
            <rFont val="Courier"/>
          </rPr>
          <t>The Sequence number for each voucher (Not retrievable)_x000D_
Database field name: sequence_no</t>
        </r>
      </text>
    </comment>
    <comment ref="D4" authorId="0" shapeId="0" xr:uid="{00000000-0006-0000-0600-000003000000}">
      <text>
        <r>
          <rPr>
            <b/>
            <sz val="10"/>
            <color indexed="81"/>
            <rFont val="Courier"/>
          </rPr>
          <t>Transaction type. This must be a valid transaction type that has been setup in the Transaction types screen in UBW Common._x000D_
Database field name: voucher_type</t>
        </r>
      </text>
    </comment>
    <comment ref="E4" authorId="0" shapeId="0" xr:uid="{00000000-0006-0000-0600-000004000000}">
      <text>
        <r>
          <rPr>
            <b/>
            <sz val="10"/>
            <color indexed="81"/>
            <rFont val="Courier"/>
          </rPr>
          <t>Transaction type (GL, AP, AR) GL=general ledger, AP=supplier invoice, AR=customer invoice, TX=tax accounts. (Not retrievable)_x000D_
Database field name: trans_type</t>
        </r>
      </text>
    </comment>
    <comment ref="F4" authorId="0" shapeId="0" xr:uid="{00000000-0006-0000-0600-000005000000}">
      <text>
        <r>
          <rPr>
            <b/>
            <sz val="10"/>
            <color indexed="81"/>
            <rFont val="Courier"/>
          </rPr>
          <t>Will be used if filled in._x000D_
Database field name: period</t>
        </r>
      </text>
    </comment>
    <comment ref="G4" authorId="0" shapeId="0" xr:uid="{00000000-0006-0000-0600-000006000000}">
      <text>
        <r>
          <rPr>
            <b/>
            <sz val="10"/>
            <color indexed="81"/>
            <rFont val="Courier"/>
          </rPr>
          <t>Account can be blank for AP and AR._x000D_
Database field name: account</t>
        </r>
      </text>
    </comment>
    <comment ref="H4" authorId="0" shapeId="0" xr:uid="{00000000-0006-0000-0600-000007000000}">
      <text>
        <r>
          <rPr>
            <b/>
            <sz val="10"/>
            <color indexed="81"/>
            <rFont val="Courier"/>
          </rPr>
          <t>Content determined by the account's account rule, Cat 1._x000D_
Database field name: dim_1</t>
        </r>
      </text>
    </comment>
    <comment ref="I4" authorId="0" shapeId="0" xr:uid="{00000000-0006-0000-0600-000008000000}">
      <text>
        <r>
          <rPr>
            <b/>
            <sz val="10"/>
            <color indexed="81"/>
            <rFont val="Courier"/>
          </rPr>
          <t>Content determined by the account's account rule, Cat2 value._x000D_
Database field name: dim_2</t>
        </r>
      </text>
    </comment>
    <comment ref="J4" authorId="0" shapeId="0" xr:uid="{00000000-0006-0000-0600-000009000000}">
      <text>
        <r>
          <rPr>
            <b/>
            <sz val="10"/>
            <color indexed="81"/>
            <rFont val="Courier"/>
          </rPr>
          <t>Content determined by the account's account rule, Cat3 value._x000D_
Database field name: dim_3</t>
        </r>
      </text>
    </comment>
    <comment ref="K4" authorId="0" shapeId="0" xr:uid="{00000000-0006-0000-0600-00000A000000}">
      <text>
        <r>
          <rPr>
            <b/>
            <sz val="10"/>
            <color indexed="81"/>
            <rFont val="Courier"/>
          </rPr>
          <t>Content determined by the account's account rule, Cat4 value._x000D_
Database field name: dim_4</t>
        </r>
      </text>
    </comment>
    <comment ref="L4" authorId="0" shapeId="0" xr:uid="{00000000-0006-0000-0600-00000B000000}">
      <text>
        <r>
          <rPr>
            <b/>
            <sz val="10"/>
            <color indexed="81"/>
            <rFont val="Courier"/>
          </rPr>
          <t>Content determined by the account's account rule, Cat5 value._x000D_
Database field name: dim_5</t>
        </r>
      </text>
    </comment>
    <comment ref="M4" authorId="0" shapeId="0" xr:uid="{00000000-0006-0000-0600-00000C000000}">
      <text>
        <r>
          <rPr>
            <b/>
            <sz val="10"/>
            <color indexed="81"/>
            <rFont val="Courier"/>
          </rPr>
          <t>Content determined by the account's account rule, Cat6 value._x000D_
Database field name: dim_6</t>
        </r>
      </text>
    </comment>
    <comment ref="N4" authorId="0" shapeId="0" xr:uid="{00000000-0006-0000-0600-00000D000000}">
      <text>
        <r>
          <rPr>
            <b/>
            <sz val="10"/>
            <color indexed="81"/>
            <rFont val="Courier"/>
          </rPr>
          <t>Content determined by the account's account rule, Cat7 value._x000D_
Database field name: dim_7</t>
        </r>
      </text>
    </comment>
    <comment ref="O4" authorId="0" shapeId="0" xr:uid="{00000000-0006-0000-0600-00000E000000}">
      <text>
        <r>
          <rPr>
            <b/>
            <sz val="10"/>
            <color indexed="81"/>
            <rFont val="Courier"/>
          </rPr>
          <t>Valid code in accordance with the tax table._x000D_
Database field name: tax_code</t>
        </r>
      </text>
    </comment>
    <comment ref="P4" authorId="0" shapeId="0" xr:uid="{00000000-0006-0000-0600-00000F000000}">
      <text>
        <r>
          <rPr>
            <b/>
            <sz val="10"/>
            <color indexed="81"/>
            <rFont val="Courier"/>
          </rPr>
          <t>Currency code must be filled in._x000D_
Database field name: currency</t>
        </r>
      </text>
    </comment>
    <comment ref="Q4" authorId="0" shapeId="0" xr:uid="{00000000-0006-0000-0600-000010000000}">
      <text>
        <r>
          <rPr>
            <b/>
            <sz val="10"/>
            <color indexed="81"/>
            <rFont val="Courier"/>
          </rPr>
          <t>Amount in pence with leading sign._x000D_
Database field name: cur_amount_x000D_
Length: 20</t>
        </r>
      </text>
    </comment>
    <comment ref="R4" authorId="0" shapeId="0" xr:uid="{00000000-0006-0000-0600-000011000000}">
      <text>
        <r>
          <rPr>
            <b/>
            <sz val="10"/>
            <color indexed="81"/>
            <rFont val="Courier"/>
          </rPr>
          <t>Amount in pence with leading sign. (0 set as default value)_x000D_
Database field name: amount_x000D_
Length: 20</t>
        </r>
      </text>
    </comment>
    <comment ref="S4" authorId="0" shapeId="0" xr:uid="{00000000-0006-0000-0600-000012000000}">
      <text>
        <r>
          <rPr>
            <b/>
            <sz val="10"/>
            <color indexed="81"/>
            <rFont val="Courier"/>
          </rPr>
          <t>Free text_x000D_
Database field name: description_x000D_
Length: 255</t>
        </r>
      </text>
    </comment>
    <comment ref="T4" authorId="0" shapeId="0" xr:uid="{00000000-0006-0000-0600-000013000000}">
      <text>
        <r>
          <rPr>
            <b/>
            <sz val="10"/>
            <color indexed="81"/>
            <rFont val="Courier"/>
          </rPr>
          <t>Value date (YYYYMMDD, e.g. 19921231). (12/05/2019 set as default value)_x000D_
Database field name: trans_date</t>
        </r>
      </text>
    </comment>
    <comment ref="U4" authorId="0" shapeId="0" xr:uid="{00000000-0006-0000-0600-000014000000}">
      <text>
        <r>
          <rPr>
            <b/>
            <sz val="10"/>
            <color indexed="81"/>
            <rFont val="Courier"/>
          </rPr>
          <t>Invoice date (YYYYMMDD, e.g. 19921231). (12/05/2019 set as default value)_x000D_
Database field name: voucher_date</t>
        </r>
      </text>
    </comment>
    <comment ref="V4" authorId="0" shapeId="0" xr:uid="{00000000-0006-0000-0600-000015000000}">
      <text>
        <r>
          <rPr>
            <b/>
            <sz val="10"/>
            <color indexed="81"/>
            <rFont val="Courier"/>
          </rPr>
          <t>Invoice status. (N set as default value)_x000D_
Database field name: status</t>
        </r>
      </text>
    </comment>
    <comment ref="W4" authorId="0" shapeId="0" xr:uid="{00000000-0006-0000-0600-000016000000}">
      <text>
        <r>
          <rPr>
            <b/>
            <sz val="10"/>
            <color indexed="81"/>
            <rFont val="Courier"/>
          </rPr>
          <t>Person responsible for authorisation. (Not retrievable)_x000D_
Database field name: responsible</t>
        </r>
      </text>
    </comment>
  </commentList>
</comments>
</file>

<file path=xl/sharedStrings.xml><?xml version="1.0" encoding="utf-8"?>
<sst xmlns="http://schemas.openxmlformats.org/spreadsheetml/2006/main" count="21453" uniqueCount="8046">
  <si>
    <t>Budget</t>
  </si>
  <si>
    <t>Actual</t>
  </si>
  <si>
    <t>Variance</t>
  </si>
  <si>
    <t>% Var</t>
  </si>
  <si>
    <t>Comments</t>
  </si>
  <si>
    <t>Agency:</t>
  </si>
  <si>
    <t>ROBOCS</t>
  </si>
  <si>
    <t>Total ROBOCs</t>
  </si>
  <si>
    <t>Aid Revenue</t>
  </si>
  <si>
    <t>Revenue</t>
  </si>
  <si>
    <t>Crown Appropriation</t>
  </si>
  <si>
    <t>TOTAL REVENUE</t>
  </si>
  <si>
    <t>Expenditure</t>
  </si>
  <si>
    <t>Employee Insurance Liability</t>
  </si>
  <si>
    <t>Audit Fees</t>
  </si>
  <si>
    <t>Expensed Assets</t>
  </si>
  <si>
    <t>Insurance</t>
  </si>
  <si>
    <t>Professional Services</t>
  </si>
  <si>
    <t>Repairs and Maintenance</t>
  </si>
  <si>
    <t>Other Expenses</t>
  </si>
  <si>
    <t>TOTAL EXPENSES</t>
  </si>
  <si>
    <t>OPERATING SURPLUS/ (DEFICIT)</t>
  </si>
  <si>
    <t>Aid Revenue from DCD</t>
  </si>
  <si>
    <t xml:space="preserve"> Aid Revenue from Donors</t>
  </si>
  <si>
    <t>TOTAL AID REVENUE</t>
  </si>
  <si>
    <t>TOTAL AID EXPENSES</t>
  </si>
  <si>
    <t>AID SURPLUS/ (DEFICIT)</t>
  </si>
  <si>
    <t>NET SURPLUS/ (DEFICIT)</t>
  </si>
  <si>
    <t>CAPEX</t>
  </si>
  <si>
    <t>Explanations/Comments</t>
  </si>
  <si>
    <t>Total CAPEX</t>
  </si>
  <si>
    <t>Aid Expenses</t>
  </si>
  <si>
    <t>Liabilities</t>
  </si>
  <si>
    <t>Staff Relocation Costs</t>
  </si>
  <si>
    <t>Prepayments</t>
  </si>
  <si>
    <t>Undeposited Funds</t>
  </si>
  <si>
    <t>Cost of Sales</t>
  </si>
  <si>
    <t>VAT Payable</t>
  </si>
  <si>
    <t>Non-Current Assets</t>
  </si>
  <si>
    <t>Aid Receivables</t>
  </si>
  <si>
    <t>Petty Cash</t>
  </si>
  <si>
    <t>Current Assets</t>
  </si>
  <si>
    <t>Donations</t>
  </si>
  <si>
    <t>Fuel &amp; Oil</t>
  </si>
  <si>
    <t>Travel Expenses</t>
  </si>
  <si>
    <t>Other Operating Expenses</t>
  </si>
  <si>
    <t>Other Income</t>
  </si>
  <si>
    <t>Entertainment</t>
  </si>
  <si>
    <t>Code</t>
  </si>
  <si>
    <t>Account</t>
  </si>
  <si>
    <t>Work Order</t>
  </si>
  <si>
    <t>46000</t>
  </si>
  <si>
    <t>Aid Revenue Received - New Zealand</t>
  </si>
  <si>
    <t>46001</t>
  </si>
  <si>
    <t>Aid Revenue Received - Australia</t>
  </si>
  <si>
    <t>46002</t>
  </si>
  <si>
    <t>Aid Revenue Received - China</t>
  </si>
  <si>
    <t>46003</t>
  </si>
  <si>
    <t>Aid Revenue Received - Japan</t>
  </si>
  <si>
    <t>46004</t>
  </si>
  <si>
    <t>Aid Revenue Received - India</t>
  </si>
  <si>
    <t>46005</t>
  </si>
  <si>
    <t>Aid Revenue Received - European Union</t>
  </si>
  <si>
    <t>46006</t>
  </si>
  <si>
    <t>Aid Revenue Received - United Nations</t>
  </si>
  <si>
    <t>46007</t>
  </si>
  <si>
    <t>Aid Revenue Received - UNEP</t>
  </si>
  <si>
    <t>46008</t>
  </si>
  <si>
    <t>Aid Revenue Received - UNESCO</t>
  </si>
  <si>
    <t>46009</t>
  </si>
  <si>
    <t>Aid Revenue Received - UN Adaptation Fund</t>
  </si>
  <si>
    <t>46010</t>
  </si>
  <si>
    <t>Aid Revenue Received - UNFPA</t>
  </si>
  <si>
    <t>46011</t>
  </si>
  <si>
    <t>Aid Revenue Received - Global Environment Fund</t>
  </si>
  <si>
    <t>46100</t>
  </si>
  <si>
    <t>Aid Revenue Received - Other Aid Revenue</t>
  </si>
  <si>
    <t>45000</t>
  </si>
  <si>
    <t>44290</t>
  </si>
  <si>
    <t>44200</t>
  </si>
  <si>
    <t>Gain on Sale of Asset</t>
  </si>
  <si>
    <t>43004</t>
  </si>
  <si>
    <t>Interest Received</t>
  </si>
  <si>
    <t>44280</t>
  </si>
  <si>
    <t>44300</t>
  </si>
  <si>
    <t>50000</t>
  </si>
  <si>
    <t>Salaries - Paid by MFEM</t>
  </si>
  <si>
    <t>50010</t>
  </si>
  <si>
    <t>Wages - Paid by MFEM</t>
  </si>
  <si>
    <t>50020</t>
  </si>
  <si>
    <t>Overtime - Paid by MFEM</t>
  </si>
  <si>
    <t>50030</t>
  </si>
  <si>
    <t>PAYE - Paid by MFEM</t>
  </si>
  <si>
    <t>50040</t>
  </si>
  <si>
    <t>Superannuation - Paid by MFEM</t>
  </si>
  <si>
    <t>50070</t>
  </si>
  <si>
    <t>Allowances</t>
  </si>
  <si>
    <t>50100</t>
  </si>
  <si>
    <t>Salaries - Paid by Agency</t>
  </si>
  <si>
    <t>50110</t>
  </si>
  <si>
    <t>Wages - Paid by Agency</t>
  </si>
  <si>
    <t>50120</t>
  </si>
  <si>
    <t>Overtime - Paid by Agency</t>
  </si>
  <si>
    <t>50130</t>
  </si>
  <si>
    <t>PAYE - Paid by Agency</t>
  </si>
  <si>
    <t>50140</t>
  </si>
  <si>
    <t>Superannuation - Paid by Agency</t>
  </si>
  <si>
    <t>50200</t>
  </si>
  <si>
    <t>Higher Duty Allowance</t>
  </si>
  <si>
    <t>50201</t>
  </si>
  <si>
    <t>50202</t>
  </si>
  <si>
    <t>50210</t>
  </si>
  <si>
    <t>Annual Leave Accruals</t>
  </si>
  <si>
    <t>50211</t>
  </si>
  <si>
    <t>Payroll Accrual Expense</t>
  </si>
  <si>
    <t>50212</t>
  </si>
  <si>
    <t>LSB Accruals</t>
  </si>
  <si>
    <t>53000</t>
  </si>
  <si>
    <t>Depreciation on Computer Equipment</t>
  </si>
  <si>
    <t>53001</t>
  </si>
  <si>
    <t>Depreciation on Office Equipment</t>
  </si>
  <si>
    <t>53002</t>
  </si>
  <si>
    <t>Depreciation on Furniture and Fittings</t>
  </si>
  <si>
    <t>53003</t>
  </si>
  <si>
    <t>Depreciation on Motor Vehicles</t>
  </si>
  <si>
    <t>53004</t>
  </si>
  <si>
    <t>Depreciation on Plant, Property &amp; Equipment</t>
  </si>
  <si>
    <t>53005</t>
  </si>
  <si>
    <t>Depreciation on Buildings &amp; Infrastructure</t>
  </si>
  <si>
    <t>53006</t>
  </si>
  <si>
    <t>Amortisation on Intangibles</t>
  </si>
  <si>
    <t>53007</t>
  </si>
  <si>
    <t>Depreciation on Other Physical Assets</t>
  </si>
  <si>
    <t>53008</t>
  </si>
  <si>
    <t>Depreciation on Renewable Energy</t>
  </si>
  <si>
    <t>54300</t>
  </si>
  <si>
    <t>Loss on Sale of Asset</t>
  </si>
  <si>
    <t>54001</t>
  </si>
  <si>
    <t>54000</t>
  </si>
  <si>
    <t>Office Expenses</t>
  </si>
  <si>
    <t>54003</t>
  </si>
  <si>
    <t>54004</t>
  </si>
  <si>
    <t>Utilities</t>
  </si>
  <si>
    <t>54005</t>
  </si>
  <si>
    <t>Freight Expenses</t>
  </si>
  <si>
    <t>54006</t>
  </si>
  <si>
    <t>54007</t>
  </si>
  <si>
    <t>Event Expenses</t>
  </si>
  <si>
    <t>54008</t>
  </si>
  <si>
    <t>54009</t>
  </si>
  <si>
    <t>Staff Expenses</t>
  </si>
  <si>
    <t>54010</t>
  </si>
  <si>
    <t>Vehicle Rentals</t>
  </si>
  <si>
    <t>54011</t>
  </si>
  <si>
    <t>Meetings &amp; Conferences</t>
  </si>
  <si>
    <t>54012</t>
  </si>
  <si>
    <t>Rental Leases</t>
  </si>
  <si>
    <t>54013</t>
  </si>
  <si>
    <t>Advertising &amp; Marketing</t>
  </si>
  <si>
    <t>54014</t>
  </si>
  <si>
    <t>Security</t>
  </si>
  <si>
    <t>54015</t>
  </si>
  <si>
    <t>Sponsorship/Donations/Gifts</t>
  </si>
  <si>
    <t>54016</t>
  </si>
  <si>
    <t>54063</t>
  </si>
  <si>
    <t>Bank Fees</t>
  </si>
  <si>
    <t>54064</t>
  </si>
  <si>
    <t>54100</t>
  </si>
  <si>
    <t>54200</t>
  </si>
  <si>
    <t>Bad Debts</t>
  </si>
  <si>
    <t>54201</t>
  </si>
  <si>
    <t>Doubtful Debts</t>
  </si>
  <si>
    <t>54250</t>
  </si>
  <si>
    <t>54260</t>
  </si>
  <si>
    <t>Trading Costs</t>
  </si>
  <si>
    <t>54002</t>
  </si>
  <si>
    <t>54350</t>
  </si>
  <si>
    <t>Provision for Legal Settlements</t>
  </si>
  <si>
    <t>Other Revenue</t>
  </si>
  <si>
    <t>POBOC &amp; Administered Payments</t>
  </si>
  <si>
    <t>Total POBOC &amp; Administered Payments</t>
  </si>
  <si>
    <t>B10511-100</t>
  </si>
  <si>
    <t>Default Value</t>
  </si>
  <si>
    <t/>
  </si>
  <si>
    <t>BI</t>
  </si>
  <si>
    <t>TRUE</t>
  </si>
  <si>
    <t>Mandatory</t>
  </si>
  <si>
    <t>Mandatory/Optional</t>
  </si>
  <si>
    <t>Optional</t>
  </si>
  <si>
    <t>Web Service Field Name</t>
  </si>
  <si>
    <t>BatchID</t>
  </si>
  <si>
    <t>Variant</t>
  </si>
  <si>
    <t>Period</t>
  </si>
  <si>
    <t>Interface</t>
  </si>
  <si>
    <t>VouchFlag</t>
  </si>
  <si>
    <t>Field Name</t>
  </si>
  <si>
    <t>Batch Id</t>
  </si>
  <si>
    <t>TransNoAssignment</t>
  </si>
  <si>
    <t>0</t>
  </si>
  <si>
    <t>*#NODEFAULT#*</t>
  </si>
  <si>
    <t>N</t>
  </si>
  <si>
    <t>RelatedId</t>
  </si>
  <si>
    <t>SequenceNo</t>
  </si>
  <si>
    <t>VoucherType</t>
  </si>
  <si>
    <t>TransType</t>
  </si>
  <si>
    <t>Dim1</t>
  </si>
  <si>
    <t>Dim2</t>
  </si>
  <si>
    <t>Dim4</t>
  </si>
  <si>
    <t>Dim6</t>
  </si>
  <si>
    <t>Dim7</t>
  </si>
  <si>
    <t>Currency</t>
  </si>
  <si>
    <t>CurAmount</t>
  </si>
  <si>
    <t>Description</t>
  </si>
  <si>
    <t>TransDate</t>
  </si>
  <si>
    <t>VoucherDate</t>
  </si>
  <si>
    <t>Status</t>
  </si>
  <si>
    <t>Voucher type</t>
  </si>
  <si>
    <t>Transaction type</t>
  </si>
  <si>
    <t>TransactionDate</t>
  </si>
  <si>
    <t>1</t>
  </si>
  <si>
    <t>GL</t>
  </si>
  <si>
    <t>NZD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</si>
  <si>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</si>
  <si>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</si>
  <si>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</si>
  <si>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</si>
  <si>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</si>
  <si>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</si>
  <si>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</si>
  <si>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</si>
  <si>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</si>
  <si>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</si>
  <si>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</si>
  <si>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</si>
  <si>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</si>
  <si>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</si>
  <si>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</si>
  <si>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CIG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</si>
  <si>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</si>
  <si>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</si>
  <si>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</si>
  <si>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</si>
  <si>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</si>
  <si>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</si>
  <si>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</si>
  <si>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</si>
  <si>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</si>
  <si>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</si>
  <si>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</si>
  <si>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</si>
  <si>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</si>
  <si>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</si>
  <si>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</si>
  <si>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</si>
  <si>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</si>
  <si>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</si>
  <si>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</si>
  <si>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Period:</t>
  </si>
  <si>
    <t>Cost Centre</t>
  </si>
  <si>
    <t>Project</t>
  </si>
  <si>
    <t>Agency</t>
  </si>
  <si>
    <t>Assets</t>
  </si>
  <si>
    <t>Cash and Equivalents</t>
  </si>
  <si>
    <t>Debtors and Other Receivables</t>
  </si>
  <si>
    <t>TOTAL CURRENT ASSETS</t>
  </si>
  <si>
    <t>Fixed Assets</t>
  </si>
  <si>
    <t>16000</t>
  </si>
  <si>
    <t>Motor Vehicles Cost</t>
  </si>
  <si>
    <t>16010</t>
  </si>
  <si>
    <t>Motor Vehicles Accumulated Depreciation</t>
  </si>
  <si>
    <t>16020</t>
  </si>
  <si>
    <t>Furniture &amp; Fittings Cost</t>
  </si>
  <si>
    <t>16030</t>
  </si>
  <si>
    <t>Furniture &amp; Fittings Accumulated Depreciation</t>
  </si>
  <si>
    <t>16040</t>
  </si>
  <si>
    <t>Plant &amp; Equipment Cost</t>
  </si>
  <si>
    <t>16050</t>
  </si>
  <si>
    <t>Plant &amp; Equipment Accumulated Depreciation</t>
  </si>
  <si>
    <t>16060</t>
  </si>
  <si>
    <t>Computer Equipment Cost</t>
  </si>
  <si>
    <t>16070</t>
  </si>
  <si>
    <t>Computer Equipment Accumulated Depreciation</t>
  </si>
  <si>
    <t>16080</t>
  </si>
  <si>
    <t>Office Equipment Cost</t>
  </si>
  <si>
    <t>16090</t>
  </si>
  <si>
    <t>Office Equipment Accumulated Depreciation</t>
  </si>
  <si>
    <t>16100</t>
  </si>
  <si>
    <t>Buildings &amp; Infrastructure Cost</t>
  </si>
  <si>
    <t>16110</t>
  </si>
  <si>
    <t>Buildings &amp; Infrastructure Accumulated Depreciation</t>
  </si>
  <si>
    <t>16120</t>
  </si>
  <si>
    <t>Intangible Assets Cost</t>
  </si>
  <si>
    <t>16130</t>
  </si>
  <si>
    <t>Intangible Assets Accumulated Amortisation</t>
  </si>
  <si>
    <t>16140</t>
  </si>
  <si>
    <t>Land Cost</t>
  </si>
  <si>
    <t>16150</t>
  </si>
  <si>
    <t>Other Physical Assets Cost</t>
  </si>
  <si>
    <t>16160</t>
  </si>
  <si>
    <t>Other Physical Assets Accumulated Depreciation</t>
  </si>
  <si>
    <t>16170</t>
  </si>
  <si>
    <t>Renewable Energy Cost</t>
  </si>
  <si>
    <t>16180</t>
  </si>
  <si>
    <t>Renewable Energy Accumulated Depreciation</t>
  </si>
  <si>
    <t>16210</t>
  </si>
  <si>
    <t>Work in Progress</t>
  </si>
  <si>
    <t>11200</t>
  </si>
  <si>
    <t>Other Bank Accounts</t>
  </si>
  <si>
    <t>15200</t>
  </si>
  <si>
    <t>Other Trust Accounts</t>
  </si>
  <si>
    <t>CTC</t>
  </si>
  <si>
    <t>11201</t>
  </si>
  <si>
    <t>11202</t>
  </si>
  <si>
    <t>12000</t>
  </si>
  <si>
    <t>Accounts Receivables</t>
  </si>
  <si>
    <t>12003</t>
  </si>
  <si>
    <t>Inter-Ministry Receivables</t>
  </si>
  <si>
    <t>12004</t>
  </si>
  <si>
    <t>VAT Receivables</t>
  </si>
  <si>
    <t>12005</t>
  </si>
  <si>
    <t>Unidentified Receivables</t>
  </si>
  <si>
    <t>12050</t>
  </si>
  <si>
    <t>Provision for Doubtful Debts</t>
  </si>
  <si>
    <t>12051</t>
  </si>
  <si>
    <t>Dishonored Cheques</t>
  </si>
  <si>
    <t>12062</t>
  </si>
  <si>
    <t>Accrued Revenue</t>
  </si>
  <si>
    <t>12063</t>
  </si>
  <si>
    <t>12065</t>
  </si>
  <si>
    <t>Advances</t>
  </si>
  <si>
    <t>12100</t>
  </si>
  <si>
    <t>Crown Receivables</t>
  </si>
  <si>
    <t>13000</t>
  </si>
  <si>
    <t>Inventory Held for Use</t>
  </si>
  <si>
    <t>13001</t>
  </si>
  <si>
    <t>Inventory Held for Sale</t>
  </si>
  <si>
    <t>13002</t>
  </si>
  <si>
    <t>Provision for Obsolete Stock</t>
  </si>
  <si>
    <t>TOTAL NON-CURRENT ASSETS</t>
  </si>
  <si>
    <t>Current Liabilities</t>
  </si>
  <si>
    <t>12064</t>
  </si>
  <si>
    <t>Cash Recall</t>
  </si>
  <si>
    <t>Accounts Payable</t>
  </si>
  <si>
    <t>Creditors and Other Payables</t>
  </si>
  <si>
    <t>21000</t>
  </si>
  <si>
    <t>21002</t>
  </si>
  <si>
    <t>Inter-Ministry Payables</t>
  </si>
  <si>
    <t>21003</t>
  </si>
  <si>
    <t>Inter-Ministry Payables SOE's</t>
  </si>
  <si>
    <t>21004</t>
  </si>
  <si>
    <t>Aid Payables</t>
  </si>
  <si>
    <t>21200</t>
  </si>
  <si>
    <t>POBOC Liabilities</t>
  </si>
  <si>
    <t>21300</t>
  </si>
  <si>
    <t>Surplus Repayable</t>
  </si>
  <si>
    <t>21301</t>
  </si>
  <si>
    <t>Depreciation Repayable</t>
  </si>
  <si>
    <t>21101</t>
  </si>
  <si>
    <t>Accrued Interest</t>
  </si>
  <si>
    <t>21102</t>
  </si>
  <si>
    <t>Excess Trading Revenue</t>
  </si>
  <si>
    <t>21110</t>
  </si>
  <si>
    <t>Other Accruals</t>
  </si>
  <si>
    <t>21201</t>
  </si>
  <si>
    <t>Rent Received in Advance</t>
  </si>
  <si>
    <t>Prior Year Adjustments</t>
  </si>
  <si>
    <t>Inventory</t>
  </si>
  <si>
    <t>Employee Entitlements</t>
  </si>
  <si>
    <t>22000</t>
  </si>
  <si>
    <t>Salary Accrual Liability</t>
  </si>
  <si>
    <t>22005</t>
  </si>
  <si>
    <t>Annual Leave Accrual Liability</t>
  </si>
  <si>
    <t>22002</t>
  </si>
  <si>
    <t>Annual Leave Provision</t>
  </si>
  <si>
    <t>22003</t>
  </si>
  <si>
    <t>Sick Leave Provision</t>
  </si>
  <si>
    <t>22004</t>
  </si>
  <si>
    <t>Current LSB Accruals</t>
  </si>
  <si>
    <t>25010</t>
  </si>
  <si>
    <t>25011</t>
  </si>
  <si>
    <t>VAT Control</t>
  </si>
  <si>
    <t>Equity</t>
  </si>
  <si>
    <t>30000</t>
  </si>
  <si>
    <t>Capital Funding from Crown</t>
  </si>
  <si>
    <t>30010</t>
  </si>
  <si>
    <t>Capital Funding from Aid</t>
  </si>
  <si>
    <t>30020</t>
  </si>
  <si>
    <t>Capital Funding Repayable to Crown</t>
  </si>
  <si>
    <t>30030</t>
  </si>
  <si>
    <t>Depreciation Repayable to Crown</t>
  </si>
  <si>
    <t>30040</t>
  </si>
  <si>
    <t>Net Surplus Repayable to Crown</t>
  </si>
  <si>
    <t>30100</t>
  </si>
  <si>
    <t>30110</t>
  </si>
  <si>
    <t>Retained Earnings</t>
  </si>
  <si>
    <t>37000</t>
  </si>
  <si>
    <t>Transfer of assets from other Crown Entities</t>
  </si>
  <si>
    <t>37001</t>
  </si>
  <si>
    <t>Transfer of assets to other Crown Entities</t>
  </si>
  <si>
    <t>30150</t>
  </si>
  <si>
    <t>Other Equity Adjustments</t>
  </si>
  <si>
    <t>35000</t>
  </si>
  <si>
    <t>Revaluations of Assets</t>
  </si>
  <si>
    <t>36000</t>
  </si>
  <si>
    <t>Distributions to the Crown</t>
  </si>
  <si>
    <t>Trading Revenue</t>
  </si>
  <si>
    <t>Personnel and Employee Benefits</t>
  </si>
  <si>
    <t>Depreciation and Amortisation</t>
  </si>
  <si>
    <t>TOTAL EQUITY</t>
  </si>
  <si>
    <t>TOTAL ASSETS</t>
  </si>
  <si>
    <t>TOTAL LIABILITIES</t>
  </si>
  <si>
    <t>90001</t>
  </si>
  <si>
    <t>Suspense Account</t>
  </si>
  <si>
    <t>90004</t>
  </si>
  <si>
    <t>AP Contra Account</t>
  </si>
  <si>
    <t>90006</t>
  </si>
  <si>
    <t>AP IM Contra Account</t>
  </si>
  <si>
    <t>90003</t>
  </si>
  <si>
    <t>AR Contra Account</t>
  </si>
  <si>
    <t>90005</t>
  </si>
  <si>
    <t>AR IM Contra Account</t>
  </si>
  <si>
    <t>55000</t>
  </si>
  <si>
    <t>Interest Domestic</t>
  </si>
  <si>
    <t>55010</t>
  </si>
  <si>
    <t>Interest Foreign</t>
  </si>
  <si>
    <t>Account Code</t>
  </si>
  <si>
    <t>Funding Source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</si>
  <si>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</si>
  <si>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</si>
  <si>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</si>
  <si>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</si>
  <si>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</si>
  <si>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</si>
  <si>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</si>
  <si>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</si>
  <si>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</si>
  <si>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</si>
  <si>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</si>
  <si>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</si>
  <si>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</si>
  <si>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</si>
  <si>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</si>
  <si>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</si>
  <si>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</si>
  <si>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</si>
  <si>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</si>
  <si>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</si>
  <si>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</si>
  <si>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</si>
  <si>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</si>
  <si>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</si>
  <si>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</si>
  <si>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</si>
  <si>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</si>
  <si>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</si>
  <si>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</si>
  <si>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</si>
  <si>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</si>
  <si>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</si>
  <si>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</si>
  <si>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</si>
  <si>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</si>
  <si>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</si>
  <si>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</si>
  <si>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</si>
  <si>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</si>
  <si>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</si>
  <si>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</si>
  <si>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</si>
  <si>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</si>
  <si>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</si>
  <si>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</si>
  <si>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</si>
  <si>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</si>
  <si>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</si>
  <si>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</si>
  <si>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</si>
  <si>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</si>
  <si>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</si>
  <si>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</si>
  <si>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</si>
  <si>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</si>
  <si>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</si>
  <si>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</si>
  <si>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</si>
  <si>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</si>
  <si>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</si>
  <si>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</si>
  <si>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</si>
  <si>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</si>
  <si>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</si>
  <si>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</si>
  <si>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</si>
  <si>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</si>
  <si>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</si>
  <si>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</si>
  <si>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</si>
  <si>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</si>
  <si>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</si>
  <si>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</si>
  <si>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</si>
  <si>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</si>
  <si>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</si>
  <si>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</si>
  <si>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</si>
  <si>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</si>
  <si>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</si>
  <si>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</si>
  <si>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</si>
  <si>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</si>
  <si>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</si>
  <si>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</si>
  <si>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</si>
  <si>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</si>
  <si>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</si>
  <si>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</si>
  <si>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</si>
  <si>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</si>
  <si>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</si>
  <si>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</si>
  <si>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</si>
  <si>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</si>
  <si>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</si>
  <si>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</si>
  <si>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</si>
  <si>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</si>
  <si>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</si>
  <si>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</si>
  <si>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</si>
  <si>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</si>
  <si>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</si>
  <si>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</si>
  <si>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</si>
  <si>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</si>
  <si>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</si>
  <si>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</si>
  <si>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</si>
  <si>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</si>
  <si>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</si>
  <si>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</si>
  <si>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</si>
  <si>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</si>
  <si>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</si>
  <si>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</si>
  <si>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</si>
  <si>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</si>
  <si>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</si>
  <si>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</si>
  <si>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</si>
  <si>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</si>
  <si>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</si>
  <si>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</si>
  <si>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CTC-0101</t>
  </si>
  <si>
    <t>B10290</t>
  </si>
  <si>
    <t>CTC-0301</t>
  </si>
  <si>
    <t>B10290-100</t>
  </si>
  <si>
    <t>12/05/2019</t>
  </si>
  <si>
    <t>Dim3</t>
  </si>
  <si>
    <t>Dim5</t>
  </si>
  <si>
    <t>TaxCode</t>
  </si>
  <si>
    <t>Amount</t>
  </si>
  <si>
    <t>Responsible</t>
  </si>
  <si>
    <t>Dim 1</t>
  </si>
  <si>
    <t>Dim 2</t>
  </si>
  <si>
    <t>Dim 3</t>
  </si>
  <si>
    <t>Dim 4</t>
  </si>
  <si>
    <t>Dim 5</t>
  </si>
  <si>
    <t>Dim 6</t>
  </si>
  <si>
    <t>Dim 7</t>
  </si>
  <si>
    <t>Tax code</t>
  </si>
  <si>
    <t>Current Amount</t>
  </si>
  <si>
    <t>Value</t>
  </si>
  <si>
    <t>Mandatory/Not mandatory</t>
  </si>
  <si>
    <t>Accept duplicates</t>
  </si>
  <si>
    <t>Relation attribute</t>
  </si>
  <si>
    <t>Relations</t>
  </si>
  <si>
    <t>201800</t>
  </si>
  <si>
    <t>201800 2018 Opening Balance</t>
  </si>
  <si>
    <t>201801</t>
  </si>
  <si>
    <t>201801 July 01/07/2017 - 31/07/2017</t>
  </si>
  <si>
    <t>201802</t>
  </si>
  <si>
    <t>201802 August 01/08/2017 - 31/08/2017</t>
  </si>
  <si>
    <t>201803</t>
  </si>
  <si>
    <t>201803 September 01/09/2017 - 30/09/2017</t>
  </si>
  <si>
    <t>201804</t>
  </si>
  <si>
    <t>201804 October 01/10/2017 - 31/10/2017</t>
  </si>
  <si>
    <t>201805</t>
  </si>
  <si>
    <t>201805 November 01/11/2017 - 30/11/2017</t>
  </si>
  <si>
    <t>201806</t>
  </si>
  <si>
    <t>201806 December 01/12/2017 - 31/12/2017</t>
  </si>
  <si>
    <t>201807</t>
  </si>
  <si>
    <t>201807 January 01/01/2018 - 31/01/2018</t>
  </si>
  <si>
    <t>201808</t>
  </si>
  <si>
    <t>201808 February 01/02/2018 - 28/02/2018</t>
  </si>
  <si>
    <t>201809</t>
  </si>
  <si>
    <t>201809 March 01/03/2018 - 31/03/2018</t>
  </si>
  <si>
    <t>201810</t>
  </si>
  <si>
    <t>201810 April 01/04/2018 - 30/04/2018</t>
  </si>
  <si>
    <t>201811</t>
  </si>
  <si>
    <t>201811 May 01/05/2018 - 31/05/2018</t>
  </si>
  <si>
    <t>201812</t>
  </si>
  <si>
    <t>201812 June 01/06/2018 - 30/06/2018</t>
  </si>
  <si>
    <t>201813</t>
  </si>
  <si>
    <t>201813 2018 Year end adjustments</t>
  </si>
  <si>
    <t>201900</t>
  </si>
  <si>
    <t>201900 2019 Opening Balance</t>
  </si>
  <si>
    <t>201901</t>
  </si>
  <si>
    <t>201901 July 01/07/2018 - 31/07/2018</t>
  </si>
  <si>
    <t>201902</t>
  </si>
  <si>
    <t>201902 August 01/08/2018 - 31/08/2018</t>
  </si>
  <si>
    <t>201903</t>
  </si>
  <si>
    <t>201903 September 01/09/2018 - 30/09/2018</t>
  </si>
  <si>
    <t>201904</t>
  </si>
  <si>
    <t>201904 October 01/10/2018 - 31/10/2018</t>
  </si>
  <si>
    <t>201905</t>
  </si>
  <si>
    <t>201905 November 01/11/2018 - 30/11/2018</t>
  </si>
  <si>
    <t>201906</t>
  </si>
  <si>
    <t>201906 December 01/12/2018 - 31/12/2018</t>
  </si>
  <si>
    <t>201907</t>
  </si>
  <si>
    <t>201907 January 01/01/2019 - 31/01/2019</t>
  </si>
  <si>
    <t>201908</t>
  </si>
  <si>
    <t>201908 February 01/02/2019 - 28/02/2019</t>
  </si>
  <si>
    <t>201909</t>
  </si>
  <si>
    <t>201909 March 01/03/2019 - 31/03/2019</t>
  </si>
  <si>
    <t>201910</t>
  </si>
  <si>
    <t>201910 April 01/04/2019 - 30/04/2019</t>
  </si>
  <si>
    <t>201911</t>
  </si>
  <si>
    <t>201911 May 01/05/2019 - 31/05/2019</t>
  </si>
  <si>
    <t>201912</t>
  </si>
  <si>
    <t>201912 June 01/06/2019 - 30/06/2019</t>
  </si>
  <si>
    <t>201913</t>
  </si>
  <si>
    <t>201913 2019 Year end adjustments</t>
  </si>
  <si>
    <t>202000</t>
  </si>
  <si>
    <t>202000 2020 Opening Balance</t>
  </si>
  <si>
    <t>202001</t>
  </si>
  <si>
    <t>202001 July 01/07/2019 - 31/07/2019</t>
  </si>
  <si>
    <t>202002</t>
  </si>
  <si>
    <t>202002 August 01/08/2019 - 31/08/2019</t>
  </si>
  <si>
    <t>202003</t>
  </si>
  <si>
    <t>202003 September 01/09/2019 - 30/09/2019</t>
  </si>
  <si>
    <t>202004</t>
  </si>
  <si>
    <t>202004 October 01/10/2019 - 31/10/2019</t>
  </si>
  <si>
    <t>202005</t>
  </si>
  <si>
    <t>202005 November 01/11/2019 - 30/11/2019</t>
  </si>
  <si>
    <t>202006</t>
  </si>
  <si>
    <t>202006 December 01/12/2019 - 31/12/2019</t>
  </si>
  <si>
    <t>202007</t>
  </si>
  <si>
    <t>202007 January 01/01/2020 - 31/01/2020</t>
  </si>
  <si>
    <t>202008</t>
  </si>
  <si>
    <t>202008 February 01/02/2020 - 29/02/2020</t>
  </si>
  <si>
    <t>202009</t>
  </si>
  <si>
    <t>202009 March 01/03/2020 - 31/03/2020</t>
  </si>
  <si>
    <t>202010</t>
  </si>
  <si>
    <t>202010 April 01/04/2020 - 30/04/2020</t>
  </si>
  <si>
    <t>202011</t>
  </si>
  <si>
    <t>202011 May 01/05/2020 - 31/05/2020</t>
  </si>
  <si>
    <t>202012</t>
  </si>
  <si>
    <t>202012 June 01/06/2020 - 30/06/2020</t>
  </si>
  <si>
    <t>202013</t>
  </si>
  <si>
    <t>202013 2020 Year End Adjustments</t>
  </si>
  <si>
    <t>FA</t>
  </si>
  <si>
    <t>Automatic depreciation</t>
  </si>
  <si>
    <t>Batch Input</t>
  </si>
  <si>
    <t>EI</t>
  </si>
  <si>
    <t>EI02 Invoice registration/posting</t>
  </si>
  <si>
    <t>FI</t>
  </si>
  <si>
    <t>Free-text invoices</t>
  </si>
  <si>
    <t>FS</t>
  </si>
  <si>
    <t>IA</t>
  </si>
  <si>
    <t>Invoice Accruals</t>
  </si>
  <si>
    <t>TI</t>
  </si>
  <si>
    <t>Invoice number Sales / Project</t>
  </si>
  <si>
    <t>LO</t>
  </si>
  <si>
    <t>Lån</t>
  </si>
  <si>
    <t>MC</t>
  </si>
  <si>
    <t>Multi-company</t>
  </si>
  <si>
    <t>PP</t>
  </si>
  <si>
    <t>Payroll</t>
  </si>
  <si>
    <t>SP</t>
  </si>
  <si>
    <t>Posting of sales invoices</t>
  </si>
  <si>
    <t>PI</t>
  </si>
  <si>
    <t>Posting Purchase order invoices</t>
  </si>
  <si>
    <t>PC</t>
  </si>
  <si>
    <t>Purchase cards</t>
  </si>
  <si>
    <t>OP</t>
  </si>
  <si>
    <t>Purchasing</t>
  </si>
  <si>
    <t>RI</t>
  </si>
  <si>
    <t>Registered supplier invoices import</t>
  </si>
  <si>
    <t>Registering GL transactions</t>
  </si>
  <si>
    <t>II</t>
  </si>
  <si>
    <t>Registering Incoming Incoives</t>
  </si>
  <si>
    <t>SI</t>
  </si>
  <si>
    <t>Sales Invoice</t>
  </si>
  <si>
    <t>ST</t>
  </si>
  <si>
    <t>Stock transactions</t>
  </si>
  <si>
    <t>TP</t>
  </si>
  <si>
    <t>Transaction number accrued income (TS12)</t>
  </si>
  <si>
    <t>TB</t>
  </si>
  <si>
    <t>Transaction number hourly cost</t>
  </si>
  <si>
    <t>TF</t>
  </si>
  <si>
    <t>Transaction number invoicing</t>
  </si>
  <si>
    <t>True Value</t>
  </si>
  <si>
    <t>FALSE</t>
  </si>
  <si>
    <t>False Value</t>
  </si>
  <si>
    <t>RA</t>
  </si>
  <si>
    <t>Accrual of registered Supplier Invoices</t>
  </si>
  <si>
    <t>AS</t>
  </si>
  <si>
    <t>Automatic Matching of Supplier Invoices</t>
  </si>
  <si>
    <t>BT</t>
  </si>
  <si>
    <t>Bank Transactions</t>
  </si>
  <si>
    <t>Z5</t>
  </si>
  <si>
    <t>Commitments - auto - Accrual</t>
  </si>
  <si>
    <t>Z2</t>
  </si>
  <si>
    <t>Commitments - auto - Hard</t>
  </si>
  <si>
    <t>Z1</t>
  </si>
  <si>
    <t>Commitments - auto - Soft</t>
  </si>
  <si>
    <t>Z4</t>
  </si>
  <si>
    <t>Commitments - manual - Hard</t>
  </si>
  <si>
    <t>Z6</t>
  </si>
  <si>
    <t>Commitments - manual - Reservation</t>
  </si>
  <si>
    <t>Z3</t>
  </si>
  <si>
    <t>Commitments - manual - Soft</t>
  </si>
  <si>
    <t>Z9</t>
  </si>
  <si>
    <t>Commitments to Actual Matching</t>
  </si>
  <si>
    <t>CL</t>
  </si>
  <si>
    <t>Cost Allocation</t>
  </si>
  <si>
    <t>DD</t>
  </si>
  <si>
    <t>Direct Debits</t>
  </si>
  <si>
    <t>EP</t>
  </si>
  <si>
    <t>Expense Posting</t>
  </si>
  <si>
    <t>ER</t>
  </si>
  <si>
    <t>Expense Registration</t>
  </si>
  <si>
    <t>AT</t>
  </si>
  <si>
    <t>Free-Text Invoices</t>
  </si>
  <si>
    <t>General Ledger Transactions</t>
  </si>
  <si>
    <t>HD</t>
  </si>
  <si>
    <t>Historical Data</t>
  </si>
  <si>
    <t>MR</t>
  </si>
  <si>
    <t>Manual Matching of Customer Invoices</t>
  </si>
  <si>
    <t>MP</t>
  </si>
  <si>
    <t>Manual Matching of Supplier Invoices</t>
  </si>
  <si>
    <t>UM</t>
  </si>
  <si>
    <t>Manual Payments</t>
  </si>
  <si>
    <t>TS</t>
  </si>
  <si>
    <t>Number timesheet entry</t>
  </si>
  <si>
    <t>TT</t>
  </si>
  <si>
    <t>Number timesheet processing (TS13)</t>
  </si>
  <si>
    <t>TC</t>
  </si>
  <si>
    <t>Number timesheet validation (TS03)</t>
  </si>
  <si>
    <t>Payroll Payments</t>
  </si>
  <si>
    <t>PN</t>
  </si>
  <si>
    <t>Posting of Contract Invoices</t>
  </si>
  <si>
    <t>Posting of Customer Invoices</t>
  </si>
  <si>
    <t>TE</t>
  </si>
  <si>
    <t>Posting of expenses</t>
  </si>
  <si>
    <t>Posting of Incoming Invoices</t>
  </si>
  <si>
    <t>PU</t>
  </si>
  <si>
    <t>Posting of Purchase Invoices</t>
  </si>
  <si>
    <t>PS</t>
  </si>
  <si>
    <t>Posting of Supplier Invoices</t>
  </si>
  <si>
    <t>RE</t>
  </si>
  <si>
    <t>Receipt</t>
  </si>
  <si>
    <t>RJ</t>
  </si>
  <si>
    <t>Recurring Journal</t>
  </si>
  <si>
    <t>RN</t>
  </si>
  <si>
    <t>Registration of Contract Invoices</t>
  </si>
  <si>
    <t>RG</t>
  </si>
  <si>
    <t>Registration of GL Transactions</t>
  </si>
  <si>
    <t>Registration of Incoming Invoice</t>
  </si>
  <si>
    <t>RS</t>
  </si>
  <si>
    <t>Registration of Supplier Invoices</t>
  </si>
  <si>
    <t>RU</t>
  </si>
  <si>
    <t>Registration os Purchased Invoices</t>
  </si>
  <si>
    <t>RP</t>
  </si>
  <si>
    <t>Reposting</t>
  </si>
  <si>
    <t>RV</t>
  </si>
  <si>
    <t>Reversals</t>
  </si>
  <si>
    <t>Stock Transactions</t>
  </si>
  <si>
    <t>Transaction number hourly cost (TS04)</t>
  </si>
  <si>
    <t>Transaction number invoicing (TS02)</t>
  </si>
  <si>
    <t>AB</t>
  </si>
  <si>
    <t>Transfer of Absences</t>
  </si>
  <si>
    <t>UP</t>
  </si>
  <si>
    <t>Update GL with Payments</t>
  </si>
  <si>
    <t>PV</t>
  </si>
  <si>
    <t>Variable Payments</t>
  </si>
  <si>
    <t>WO</t>
  </si>
  <si>
    <t>Write-off</t>
  </si>
  <si>
    <t>YE</t>
  </si>
  <si>
    <t>Year End Transactions</t>
  </si>
  <si>
    <t>General ledger</t>
  </si>
  <si>
    <t>AP</t>
  </si>
  <si>
    <t>Supplier invoice</t>
  </si>
  <si>
    <t>AR</t>
  </si>
  <si>
    <t>Customer invoice</t>
  </si>
  <si>
    <t>TX</t>
  </si>
  <si>
    <t>Tax accounts</t>
  </si>
  <si>
    <t>Empty</t>
  </si>
  <si>
    <t>23012</t>
  </si>
  <si>
    <t>Nukutere Holdings Inc Trust</t>
  </si>
  <si>
    <t>35100</t>
  </si>
  <si>
    <t>Revaluation of Pension Liability</t>
  </si>
  <si>
    <t>44205</t>
  </si>
  <si>
    <t>80001</t>
  </si>
  <si>
    <t>ROBOC Contra Account</t>
  </si>
  <si>
    <t>80002</t>
  </si>
  <si>
    <t>POBOC Contra Account</t>
  </si>
  <si>
    <t>53009</t>
  </si>
  <si>
    <t>Depreciation Expense</t>
  </si>
  <si>
    <t>23000</t>
  </si>
  <si>
    <t>Immigration Deposits Held</t>
  </si>
  <si>
    <t>23001</t>
  </si>
  <si>
    <t>Customs Bonds</t>
  </si>
  <si>
    <t>23002</t>
  </si>
  <si>
    <t>Insurance Deposits Held</t>
  </si>
  <si>
    <t>23003</t>
  </si>
  <si>
    <t>Fertiliser Rolling Fund</t>
  </si>
  <si>
    <t>23004</t>
  </si>
  <si>
    <t>Law Trust Liability</t>
  </si>
  <si>
    <t>23005</t>
  </si>
  <si>
    <t>Land Trust Liability</t>
  </si>
  <si>
    <t>23006</t>
  </si>
  <si>
    <t>Current Workers Compensation Liability</t>
  </si>
  <si>
    <t>23007</t>
  </si>
  <si>
    <t>OIDGF Trustee Liability</t>
  </si>
  <si>
    <t>23008</t>
  </si>
  <si>
    <t>Aid Project Liability</t>
  </si>
  <si>
    <t>23009</t>
  </si>
  <si>
    <t>Confiscated Liability Fund</t>
  </si>
  <si>
    <t>23010</t>
  </si>
  <si>
    <t>International Unclaimed Monies</t>
  </si>
  <si>
    <t>23011</t>
  </si>
  <si>
    <t>Loan Repayment Fund Trust</t>
  </si>
  <si>
    <t>23100</t>
  </si>
  <si>
    <t>Other Trustee Liability</t>
  </si>
  <si>
    <t>24000</t>
  </si>
  <si>
    <t>Current Local Borrowings</t>
  </si>
  <si>
    <t>24100</t>
  </si>
  <si>
    <t>Current Foreign Borrowings</t>
  </si>
  <si>
    <t>25000</t>
  </si>
  <si>
    <t>Deferred Tax Liability</t>
  </si>
  <si>
    <t>25012</t>
  </si>
  <si>
    <t>VAT Paid to Customs</t>
  </si>
  <si>
    <t>26000</t>
  </si>
  <si>
    <t>Non-Current Local Borrowings</t>
  </si>
  <si>
    <t>26010</t>
  </si>
  <si>
    <t>Non-Current Foreign Borrowings</t>
  </si>
  <si>
    <t>26020</t>
  </si>
  <si>
    <t>Non-Current LSB Accruals</t>
  </si>
  <si>
    <t>30050</t>
  </si>
  <si>
    <t>Ministerial Support Office Closure</t>
  </si>
  <si>
    <t>30051</t>
  </si>
  <si>
    <t>Gain/Loss on Foreign Exchange</t>
  </si>
  <si>
    <t>Prior Period Adjustments</t>
  </si>
  <si>
    <t>32000</t>
  </si>
  <si>
    <t>Net Equity (withdraw)/injected</t>
  </si>
  <si>
    <t>33000</t>
  </si>
  <si>
    <t>Tax Effect of Dividend</t>
  </si>
  <si>
    <t>34000</t>
  </si>
  <si>
    <t>Cash Recall -Dormant Acct</t>
  </si>
  <si>
    <t>40000</t>
  </si>
  <si>
    <t>Individual Income Tax</t>
  </si>
  <si>
    <t>40001</t>
  </si>
  <si>
    <t>Withholding Tax</t>
  </si>
  <si>
    <t>40002</t>
  </si>
  <si>
    <t>Company Income Tax</t>
  </si>
  <si>
    <t>40003</t>
  </si>
  <si>
    <t>Value Added Tax</t>
  </si>
  <si>
    <t>40004</t>
  </si>
  <si>
    <t>Departure Tax</t>
  </si>
  <si>
    <t>40005</t>
  </si>
  <si>
    <t>Environment Tax</t>
  </si>
  <si>
    <t>40006</t>
  </si>
  <si>
    <t>Turnover Tax</t>
  </si>
  <si>
    <t>40007</t>
  </si>
  <si>
    <t>Customs Tax</t>
  </si>
  <si>
    <t>40008</t>
  </si>
  <si>
    <t>Motor Vehicle Tax</t>
  </si>
  <si>
    <t>41000</t>
  </si>
  <si>
    <t>Road Transport Licensing</t>
  </si>
  <si>
    <t>41001</t>
  </si>
  <si>
    <t>Registration Fees</t>
  </si>
  <si>
    <t>41002</t>
  </si>
  <si>
    <t>Court Fines</t>
  </si>
  <si>
    <t>41050</t>
  </si>
  <si>
    <t>Other fees, fines and levies</t>
  </si>
  <si>
    <t>42000</t>
  </si>
  <si>
    <t>Dividends</t>
  </si>
  <si>
    <t>43000</t>
  </si>
  <si>
    <t>Interest on Balances (Ministries)</t>
  </si>
  <si>
    <t>43001</t>
  </si>
  <si>
    <t>Interest on Balances (Crown)</t>
  </si>
  <si>
    <t>43002</t>
  </si>
  <si>
    <t>Interest on Loans to Subsidiaries</t>
  </si>
  <si>
    <t>43003</t>
  </si>
  <si>
    <t>Interest Income from SOE Advances</t>
  </si>
  <si>
    <t>54037</t>
  </si>
  <si>
    <t>Machinery/Equipment Hirage</t>
  </si>
  <si>
    <t>54038</t>
  </si>
  <si>
    <t>Safety Wear</t>
  </si>
  <si>
    <t>54039</t>
  </si>
  <si>
    <t>Tools</t>
  </si>
  <si>
    <t>54040</t>
  </si>
  <si>
    <t>Waste Recyclable Collection</t>
  </si>
  <si>
    <t>54041</t>
  </si>
  <si>
    <t>Waste Compact</t>
  </si>
  <si>
    <t>54042</t>
  </si>
  <si>
    <t>Waste Cover</t>
  </si>
  <si>
    <t>54043</t>
  </si>
  <si>
    <t>Waste Seal</t>
  </si>
  <si>
    <t>54044</t>
  </si>
  <si>
    <t>Cook Islands High Commission Staff Costs</t>
  </si>
  <si>
    <t>54045</t>
  </si>
  <si>
    <t>Cook Islands Consulate Office Staff Costs</t>
  </si>
  <si>
    <t>54046</t>
  </si>
  <si>
    <t>Candidate Election Fees</t>
  </si>
  <si>
    <t>54047</t>
  </si>
  <si>
    <t>Coroners Inquest</t>
  </si>
  <si>
    <t>54048</t>
  </si>
  <si>
    <t>Jury Expenses</t>
  </si>
  <si>
    <t>54049</t>
  </si>
  <si>
    <t>JP Allowances</t>
  </si>
  <si>
    <t>54050</t>
  </si>
  <si>
    <t>Judges Expenses</t>
  </si>
  <si>
    <t>54051</t>
  </si>
  <si>
    <t>Leases Approval Tribunal (LAT)</t>
  </si>
  <si>
    <t>54052</t>
  </si>
  <si>
    <t>Inmate Pay</t>
  </si>
  <si>
    <t>54053</t>
  </si>
  <si>
    <t>Laboratory Services</t>
  </si>
  <si>
    <t>54054</t>
  </si>
  <si>
    <t>Laboratory Consumables</t>
  </si>
  <si>
    <t>54055</t>
  </si>
  <si>
    <t>Medical Gas</t>
  </si>
  <si>
    <t>54056</t>
  </si>
  <si>
    <t>X-Ray Consumables</t>
  </si>
  <si>
    <t>54057</t>
  </si>
  <si>
    <t>Dental Consumables</t>
  </si>
  <si>
    <t>54058</t>
  </si>
  <si>
    <t>Hospital Laundry &amp; Linen</t>
  </si>
  <si>
    <t>54059</t>
  </si>
  <si>
    <t>GP Training Programme</t>
  </si>
  <si>
    <t>54060</t>
  </si>
  <si>
    <t>Health Specialists Visit Programme</t>
  </si>
  <si>
    <t>54061</t>
  </si>
  <si>
    <t>Renewable Energy Development Division Monitoring</t>
  </si>
  <si>
    <t>54062</t>
  </si>
  <si>
    <t>Information Communication and Technology (ICT)</t>
  </si>
  <si>
    <t>54301</t>
  </si>
  <si>
    <t>Loss on Foreign Exchange</t>
  </si>
  <si>
    <t>54302</t>
  </si>
  <si>
    <t>Unrealised Loss on Foreign Exchange</t>
  </si>
  <si>
    <t>54460</t>
  </si>
  <si>
    <t>54470</t>
  </si>
  <si>
    <t>90000</t>
  </si>
  <si>
    <t>Clearing Account</t>
  </si>
  <si>
    <t>90002</t>
  </si>
  <si>
    <t>Balancing Account</t>
  </si>
  <si>
    <t>90007</t>
  </si>
  <si>
    <t>ROBOC Clearing Account</t>
  </si>
  <si>
    <t>90008</t>
  </si>
  <si>
    <t>Payroll Suspense Account</t>
  </si>
  <si>
    <t>90010</t>
  </si>
  <si>
    <t>Asset Suspense Account</t>
  </si>
  <si>
    <t>11000</t>
  </si>
  <si>
    <t>CIG Public Account - BSP</t>
  </si>
  <si>
    <t>11001</t>
  </si>
  <si>
    <t>CIG Public Account - BCI</t>
  </si>
  <si>
    <t>11002</t>
  </si>
  <si>
    <t>CIG Public Account - ANZ CK</t>
  </si>
  <si>
    <t>11003</t>
  </si>
  <si>
    <t>CIG Public Account - ANZ NZ</t>
  </si>
  <si>
    <t>11010</t>
  </si>
  <si>
    <t>CIG Public Account USD - BSP</t>
  </si>
  <si>
    <t>11011</t>
  </si>
  <si>
    <t>CIG Public Account USD - ANZ CK</t>
  </si>
  <si>
    <t>11020</t>
  </si>
  <si>
    <t>MFEM Account 1 - BSP</t>
  </si>
  <si>
    <t>11021</t>
  </si>
  <si>
    <t>MFEM Account - ANZ CK</t>
  </si>
  <si>
    <t>11022</t>
  </si>
  <si>
    <t>MFEM Account 2 - BSP</t>
  </si>
  <si>
    <t>11030</t>
  </si>
  <si>
    <t>Credit Card - ANZ</t>
  </si>
  <si>
    <t>11031</t>
  </si>
  <si>
    <t>CIG Public Reserve - BSP</t>
  </si>
  <si>
    <t>11040</t>
  </si>
  <si>
    <t>RMB Currency Account NZD - ANZ NZ</t>
  </si>
  <si>
    <t>11041</t>
  </si>
  <si>
    <t>Currency Account RMB - ANZ NZ</t>
  </si>
  <si>
    <t>11042</t>
  </si>
  <si>
    <t>CIG MFEM AMD General NZD - BSP</t>
  </si>
  <si>
    <t>11043</t>
  </si>
  <si>
    <t>CIG MFEM AMD General USD - BSP</t>
  </si>
  <si>
    <t>11044</t>
  </si>
  <si>
    <t>CIG MFEM DCD Japan - BSP</t>
  </si>
  <si>
    <t>11045</t>
  </si>
  <si>
    <t>CIG MFEM DCD - ANZ CK</t>
  </si>
  <si>
    <t>11046</t>
  </si>
  <si>
    <t>Outer Islands Account - BCI</t>
  </si>
  <si>
    <t>11050</t>
  </si>
  <si>
    <t>Marine Resources Account - BSP</t>
  </si>
  <si>
    <t>11051</t>
  </si>
  <si>
    <t>Marine Resources Account USD - BSP</t>
  </si>
  <si>
    <t>11060</t>
  </si>
  <si>
    <t>Currency Reserve Account - BSP</t>
  </si>
  <si>
    <t>11061</t>
  </si>
  <si>
    <t>Public Account Reserve 4 - BSP</t>
  </si>
  <si>
    <t>11062</t>
  </si>
  <si>
    <t>Public Account Reserve 5 - BCI</t>
  </si>
  <si>
    <t>11070</t>
  </si>
  <si>
    <t>Mini Games Stadium Account - BSP</t>
  </si>
  <si>
    <t>11071</t>
  </si>
  <si>
    <t>Waste Management Account - ANZ CK</t>
  </si>
  <si>
    <t>11072</t>
  </si>
  <si>
    <t>Workers Compensation Account</t>
  </si>
  <si>
    <t>11073</t>
  </si>
  <si>
    <t>Loan Repayment Reserve Account</t>
  </si>
  <si>
    <t>11081</t>
  </si>
  <si>
    <t>VAT Imprest Account</t>
  </si>
  <si>
    <t>11082</t>
  </si>
  <si>
    <t>Taxation Imprest Account</t>
  </si>
  <si>
    <t>11083</t>
  </si>
  <si>
    <t>Pensioners Imprest Account</t>
  </si>
  <si>
    <t>12001</t>
  </si>
  <si>
    <t>Land Lessee Reveivables</t>
  </si>
  <si>
    <t>12002</t>
  </si>
  <si>
    <t>12052</t>
  </si>
  <si>
    <t>Provision for Deprectiation</t>
  </si>
  <si>
    <t>12060</t>
  </si>
  <si>
    <t>Prior Year Tax Arrears</t>
  </si>
  <si>
    <t>12061</t>
  </si>
  <si>
    <t>Accrued Interest Revenue</t>
  </si>
  <si>
    <t>14001</t>
  </si>
  <si>
    <t>Term Deposits</t>
  </si>
  <si>
    <t>14002</t>
  </si>
  <si>
    <t>Other Term Deposits</t>
  </si>
  <si>
    <t>15000</t>
  </si>
  <si>
    <t>Land Trust Deposit Account - BSP</t>
  </si>
  <si>
    <t>15001</t>
  </si>
  <si>
    <t>Land Trust</t>
  </si>
  <si>
    <t>15002</t>
  </si>
  <si>
    <t>Law Trust</t>
  </si>
  <si>
    <t>15010</t>
  </si>
  <si>
    <t>Aid Trust Account</t>
  </si>
  <si>
    <t>15011</t>
  </si>
  <si>
    <t>EU Project Trust Account</t>
  </si>
  <si>
    <t>15020</t>
  </si>
  <si>
    <t>Insurance Reserve Account - BSP</t>
  </si>
  <si>
    <t>15030</t>
  </si>
  <si>
    <t>Custom Bonds Account</t>
  </si>
  <si>
    <t>15040</t>
  </si>
  <si>
    <t>Trenwick International - BSP</t>
  </si>
  <si>
    <t>15041</t>
  </si>
  <si>
    <t>Sovereign Group - BSP</t>
  </si>
  <si>
    <t>15042</t>
  </si>
  <si>
    <t>OIDGF Trust</t>
  </si>
  <si>
    <t>15050</t>
  </si>
  <si>
    <t>Cook Island International Unclaimed Monies - ANZ NZ</t>
  </si>
  <si>
    <t>15051</t>
  </si>
  <si>
    <t>USD Unclaimed Funds - ANZ</t>
  </si>
  <si>
    <t>15052</t>
  </si>
  <si>
    <t>USD Confiscated Asset Fund - ANZ</t>
  </si>
  <si>
    <t>15053</t>
  </si>
  <si>
    <t>Cook Islands Disaster Emergency Trust</t>
  </si>
  <si>
    <t>15054</t>
  </si>
  <si>
    <t>Jubilee Jumpstart Savings</t>
  </si>
  <si>
    <t>21001</t>
  </si>
  <si>
    <t>Land Leasor Payables</t>
  </si>
  <si>
    <t>21070</t>
  </si>
  <si>
    <t>Payroll Clearing - PAYE</t>
  </si>
  <si>
    <t>21071</t>
  </si>
  <si>
    <t>Payroll Clearing - Other</t>
  </si>
  <si>
    <t>21072</t>
  </si>
  <si>
    <t>Payroll Clearing - Direct Credits</t>
  </si>
  <si>
    <t>21080</t>
  </si>
  <si>
    <t>Remittance in Transit Clearing</t>
  </si>
  <si>
    <t>21081</t>
  </si>
  <si>
    <t>Provision for Insurance Liability</t>
  </si>
  <si>
    <t>21082</t>
  </si>
  <si>
    <t>Crown Revenue in Advance</t>
  </si>
  <si>
    <t>21083</t>
  </si>
  <si>
    <t>Prior Year Accounts Payable</t>
  </si>
  <si>
    <t>21100</t>
  </si>
  <si>
    <t>Accrued Taxation Refunds</t>
  </si>
  <si>
    <t>21202</t>
  </si>
  <si>
    <t>21302</t>
  </si>
  <si>
    <t>POBOC Repayable</t>
  </si>
  <si>
    <t>21303</t>
  </si>
  <si>
    <t>ROBOC Repayable</t>
  </si>
  <si>
    <t>21304</t>
  </si>
  <si>
    <t>Payables from Crown to Agencies</t>
  </si>
  <si>
    <t>21311</t>
  </si>
  <si>
    <t>ROBOC Liabilities</t>
  </si>
  <si>
    <t>21350</t>
  </si>
  <si>
    <t>Related Party Payable - Current</t>
  </si>
  <si>
    <t>21351</t>
  </si>
  <si>
    <t>Related Party Payable - Non Current</t>
  </si>
  <si>
    <t>21360</t>
  </si>
  <si>
    <t>Deferred Revenue</t>
  </si>
  <si>
    <t>21370</t>
  </si>
  <si>
    <t>Banking Customer Deposits - Current</t>
  </si>
  <si>
    <t>21371</t>
  </si>
  <si>
    <t>Banking Customer Deposits - Term</t>
  </si>
  <si>
    <t>21380</t>
  </si>
  <si>
    <t>Advances - Current</t>
  </si>
  <si>
    <t>21381</t>
  </si>
  <si>
    <t>Advances - Non-Current</t>
  </si>
  <si>
    <t>21390</t>
  </si>
  <si>
    <t>Capital Project Liability</t>
  </si>
  <si>
    <t>21391</t>
  </si>
  <si>
    <t>Lease Liability</t>
  </si>
  <si>
    <t>21392</t>
  </si>
  <si>
    <t>Currency in Circulation</t>
  </si>
  <si>
    <t>21393</t>
  </si>
  <si>
    <t>Cash Recall Ministries</t>
  </si>
  <si>
    <t>21394</t>
  </si>
  <si>
    <t>Dividends Payable</t>
  </si>
  <si>
    <t>22001</t>
  </si>
  <si>
    <t>PAYE Payable</t>
  </si>
  <si>
    <t>44000</t>
  </si>
  <si>
    <t>Currency and Numismatic Revenue</t>
  </si>
  <si>
    <t>44001</t>
  </si>
  <si>
    <t>Fisheries Licenses</t>
  </si>
  <si>
    <t>44002</t>
  </si>
  <si>
    <t>Tattslotto Income</t>
  </si>
  <si>
    <t>44100</t>
  </si>
  <si>
    <t>Other Revenue on Behalf of Crown</t>
  </si>
  <si>
    <t>44210</t>
  </si>
  <si>
    <t>SOE Return of Equity</t>
  </si>
  <si>
    <t>44220</t>
  </si>
  <si>
    <t>Debt Forgiveness</t>
  </si>
  <si>
    <t>44230</t>
  </si>
  <si>
    <t>44240</t>
  </si>
  <si>
    <t>Gain on Foreign Exchange</t>
  </si>
  <si>
    <t>44250</t>
  </si>
  <si>
    <t>Realised Forex Losses</t>
  </si>
  <si>
    <t>44260</t>
  </si>
  <si>
    <t>Unrealised Forex Gains</t>
  </si>
  <si>
    <t>44270</t>
  </si>
  <si>
    <t>Write Back D/Debts Provision</t>
  </si>
  <si>
    <t>Funding from Crown</t>
  </si>
  <si>
    <t>50050</t>
  </si>
  <si>
    <t>Annual Leave</t>
  </si>
  <si>
    <t>50051</t>
  </si>
  <si>
    <t>Sick Leave</t>
  </si>
  <si>
    <t>50052</t>
  </si>
  <si>
    <t>Other Leave</t>
  </si>
  <si>
    <t>50060</t>
  </si>
  <si>
    <t>NSF Employers Contribution</t>
  </si>
  <si>
    <t>50061</t>
  </si>
  <si>
    <t>GSF Employers Contribution</t>
  </si>
  <si>
    <t>51000</t>
  </si>
  <si>
    <t>Payments on Behalf of Crown</t>
  </si>
  <si>
    <t>52000</t>
  </si>
  <si>
    <t>Administered Payments</t>
  </si>
  <si>
    <t>54017</t>
  </si>
  <si>
    <t>Trade Day Expenditure</t>
  </si>
  <si>
    <t>54018</t>
  </si>
  <si>
    <t>Consultancy Fees</t>
  </si>
  <si>
    <t>54019</t>
  </si>
  <si>
    <t>Research Fee</t>
  </si>
  <si>
    <t>54020</t>
  </si>
  <si>
    <t>Filming and Editing</t>
  </si>
  <si>
    <t>54021</t>
  </si>
  <si>
    <t>Vanilla Admin Fee</t>
  </si>
  <si>
    <t>54022</t>
  </si>
  <si>
    <t>Business Support Loan Admin Fee</t>
  </si>
  <si>
    <t>54023</t>
  </si>
  <si>
    <t>ADF Admin Fee</t>
  </si>
  <si>
    <t>54024</t>
  </si>
  <si>
    <t>SEF Admin Fee</t>
  </si>
  <si>
    <t>54025</t>
  </si>
  <si>
    <t>Law Society Fees</t>
  </si>
  <si>
    <t>54026</t>
  </si>
  <si>
    <t>Books/Magazines/CD</t>
  </si>
  <si>
    <t>54027</t>
  </si>
  <si>
    <t>Course Materials</t>
  </si>
  <si>
    <t>54028</t>
  </si>
  <si>
    <t>Course Registration</t>
  </si>
  <si>
    <t>54029</t>
  </si>
  <si>
    <t>Host Tutors</t>
  </si>
  <si>
    <t>54030</t>
  </si>
  <si>
    <t>Tutors/Instructors</t>
  </si>
  <si>
    <t>54031</t>
  </si>
  <si>
    <t>Student Registration</t>
  </si>
  <si>
    <t>54032</t>
  </si>
  <si>
    <t>Scholarship Allowance</t>
  </si>
  <si>
    <t>54033</t>
  </si>
  <si>
    <t>Suwarrow Office Expenses</t>
  </si>
  <si>
    <t>54034</t>
  </si>
  <si>
    <t>Research Consumables &amp; Supplies</t>
  </si>
  <si>
    <t>54035</t>
  </si>
  <si>
    <t>Water Quality Monitoring</t>
  </si>
  <si>
    <t>54036</t>
  </si>
  <si>
    <t>IOI Membership Fee</t>
  </si>
  <si>
    <t>#</t>
  </si>
  <si>
    <t>Every alphanumerical value</t>
  </si>
  <si>
    <t>AIT-0101</t>
  </si>
  <si>
    <t>(COSTC) AIT-Island Council</t>
  </si>
  <si>
    <t>AIT-0201</t>
  </si>
  <si>
    <t>(COSTC) AIT-Finance &amp; Administration</t>
  </si>
  <si>
    <t>AIT-0301</t>
  </si>
  <si>
    <t>(COSTC) AIT-Infrastructure</t>
  </si>
  <si>
    <t>AIT-0401</t>
  </si>
  <si>
    <t>(COSTC) AIT-Agriculture</t>
  </si>
  <si>
    <t>AIT-0501</t>
  </si>
  <si>
    <t>(COSTC) AIT-Women, Youth, Sport &amp; Culture</t>
  </si>
  <si>
    <t>AIT-0601</t>
  </si>
  <si>
    <t>(COSTC) AIT-Waste Management</t>
  </si>
  <si>
    <t>AIT-9999</t>
  </si>
  <si>
    <t>(COSTC) AIT-Balance Sheet</t>
  </si>
  <si>
    <t>ATU-0101</t>
  </si>
  <si>
    <t>(COSTC) ATU-Agriculture</t>
  </si>
  <si>
    <t>ATU-0201</t>
  </si>
  <si>
    <t>(COSTC) ATU-Infrastructure</t>
  </si>
  <si>
    <t>ATU-0301</t>
  </si>
  <si>
    <t>(COSTC) ATU-Energy</t>
  </si>
  <si>
    <t>ATU-0401</t>
  </si>
  <si>
    <t>(COSTC) ATU-Corporate Services</t>
  </si>
  <si>
    <t>ATU-0501</t>
  </si>
  <si>
    <t>(COSTC) ATU-Island Council</t>
  </si>
  <si>
    <t>ATU-9999</t>
  </si>
  <si>
    <t>(COSTC) ATU-Balance Sheet</t>
  </si>
  <si>
    <t>BTB-0101</t>
  </si>
  <si>
    <t>(COSTC) BTB-Finance &amp; Administration</t>
  </si>
  <si>
    <t>BTB-0201</t>
  </si>
  <si>
    <t>(COSTC) BTB-Business Development</t>
  </si>
  <si>
    <t>BTB-0301</t>
  </si>
  <si>
    <t>(COSTC) BTB-Trade &amp; Marketing</t>
  </si>
  <si>
    <t>BTB-0401</t>
  </si>
  <si>
    <t>(COSTC) BTB-Foreign Investment &amp; Compliance</t>
  </si>
  <si>
    <t>BTB-9999</t>
  </si>
  <si>
    <t>(COSTC) BTB-Balance Sheet</t>
  </si>
  <si>
    <t>CAO-0101</t>
  </si>
  <si>
    <t>(COSTC) CAO-PA/Office/Finance</t>
  </si>
  <si>
    <t>CAO-0201</t>
  </si>
  <si>
    <t>(COSTC) CAO-Audit</t>
  </si>
  <si>
    <t>CAO-0301</t>
  </si>
  <si>
    <t>(COSTC) CAO-Special Audits</t>
  </si>
  <si>
    <t>CAO-0401</t>
  </si>
  <si>
    <t>(COSTC) CAO-PERCA</t>
  </si>
  <si>
    <t>CAO-9999</t>
  </si>
  <si>
    <t>(COSTC) CAO-Balance Sheet</t>
  </si>
  <si>
    <t>CIC-0101</t>
  </si>
  <si>
    <t>(COSTC) CIC-Administration</t>
  </si>
  <si>
    <t>CIC-0201</t>
  </si>
  <si>
    <t>(COSTC) CIC-SOEs</t>
  </si>
  <si>
    <t>CIC-0301</t>
  </si>
  <si>
    <t>(COSTC) CIC-Special Project Unit</t>
  </si>
  <si>
    <t>CIC-0401</t>
  </si>
  <si>
    <t>(COSTC) CIC-Property Management</t>
  </si>
  <si>
    <t>CIC-0501</t>
  </si>
  <si>
    <t>(COSTC) CIC-Finance</t>
  </si>
  <si>
    <t>CIC-9999</t>
  </si>
  <si>
    <t>(COSTC) CIC-Balance Sheet</t>
  </si>
  <si>
    <t>CIG-0101</t>
  </si>
  <si>
    <t>(COSTC) CIG-Crown Parent</t>
  </si>
  <si>
    <t>CIG-0102</t>
  </si>
  <si>
    <t>(COSTC) CIG-Funds Management</t>
  </si>
  <si>
    <t>CIG-9999</t>
  </si>
  <si>
    <t>(COSTC) CIG-Balance Sheet</t>
  </si>
  <si>
    <t>CLO-0101</t>
  </si>
  <si>
    <t>(COSTC) CLO-Legal Advice &amp; Litigation</t>
  </si>
  <si>
    <t>CLO-0201</t>
  </si>
  <si>
    <t>(COSTC) CLO-Legislation Pacific</t>
  </si>
  <si>
    <t>CLO-0301</t>
  </si>
  <si>
    <t>(COSTC) CLO-Corporate Services</t>
  </si>
  <si>
    <t>CLO-9999</t>
  </si>
  <si>
    <t>(COSTC) CLO-Balance Sheet</t>
  </si>
  <si>
    <t>COR-0101</t>
  </si>
  <si>
    <t>(COSTC) COR-Corrective Services</t>
  </si>
  <si>
    <t>COR-0201</t>
  </si>
  <si>
    <t>(COSTC) COR-Prison Services</t>
  </si>
  <si>
    <t>COR-0301</t>
  </si>
  <si>
    <t>(COSTC) COR-Probation Services</t>
  </si>
  <si>
    <t>COR-9999</t>
  </si>
  <si>
    <t>(COSTC) COR-Balance Sheet</t>
  </si>
  <si>
    <t>CPA-0101</t>
  </si>
  <si>
    <t>(COSTC) CPA-Marketing</t>
  </si>
  <si>
    <t>CPA-0201</t>
  </si>
  <si>
    <t>(COSTC) CPA-Industry Development</t>
  </si>
  <si>
    <t>CPA-0301</t>
  </si>
  <si>
    <t>(COSTC) CPA-Management &amp; Support Services</t>
  </si>
  <si>
    <t>CPA-9999</t>
  </si>
  <si>
    <t>(COSTC) CPA-Balance Sheet</t>
  </si>
  <si>
    <t>CPS-0101</t>
  </si>
  <si>
    <t>(COSTC) CPS-Debates</t>
  </si>
  <si>
    <t>CPS-0201</t>
  </si>
  <si>
    <t>(COSTC) CPS-Committees</t>
  </si>
  <si>
    <t>CPS-0301</t>
  </si>
  <si>
    <t>(COSTC) CPS-Corporate Services</t>
  </si>
  <si>
    <t>CPS-0401</t>
  </si>
  <si>
    <t>(COSTC) CPS-House of Ariki</t>
  </si>
  <si>
    <t>CPS-0501</t>
  </si>
  <si>
    <t>(COSTC) CPS-National Heritage</t>
  </si>
  <si>
    <t>CPS-0601</t>
  </si>
  <si>
    <t>(COSTC) CPS-Members of Parliament Rarotonga</t>
  </si>
  <si>
    <t>CPS-0602</t>
  </si>
  <si>
    <t>(COSTC) CPS-Members of Parliament Aitutaki</t>
  </si>
  <si>
    <t>CPS-0603</t>
  </si>
  <si>
    <t>(COSTC) CPS-Members of Parliament Atiu</t>
  </si>
  <si>
    <t>CPS-0604</t>
  </si>
  <si>
    <t>(COSTC) CPS-Members of Parliament Mangaia</t>
  </si>
  <si>
    <t>CPS-0605</t>
  </si>
  <si>
    <t>(COSTC) CPS-Members of Parliament Mitiaro</t>
  </si>
  <si>
    <t>CPS-0606</t>
  </si>
  <si>
    <t>(COSTC) CPS-Members of Parliament Mauke</t>
  </si>
  <si>
    <t>CPS-0607</t>
  </si>
  <si>
    <t>(COSTC) CPS-Members of Parliament Pukapuka</t>
  </si>
  <si>
    <t>CPS-0608</t>
  </si>
  <si>
    <t>(COSTC) CPS-Members of Parliament Penrhyn</t>
  </si>
  <si>
    <t>CPS-0609</t>
  </si>
  <si>
    <t>(COSTC) CPS-Members of Parliament Rakahanga</t>
  </si>
  <si>
    <t>CPS-0701</t>
  </si>
  <si>
    <t>(COSTC) CPS-Civil Staff</t>
  </si>
  <si>
    <t>CPS-0801</t>
  </si>
  <si>
    <t>(COSTC) CPS-Queens Representative</t>
  </si>
  <si>
    <t>CPS-9999</t>
  </si>
  <si>
    <t>(COSTC) CPS-Balance Sheet</t>
  </si>
  <si>
    <t>(COSTC) CTC-Sales &amp; Marketing</t>
  </si>
  <si>
    <t>CTC-0102</t>
  </si>
  <si>
    <t>(COSTC) CTC-Australia Office</t>
  </si>
  <si>
    <t>CTC-0103</t>
  </si>
  <si>
    <t>(COSTC) CTC-New Zealand Office</t>
  </si>
  <si>
    <t>CTC-0104</t>
  </si>
  <si>
    <t>(COSTC) CTC-North America</t>
  </si>
  <si>
    <t>CTC-0105</t>
  </si>
  <si>
    <t>(COSTC) CTC-UK Rep</t>
  </si>
  <si>
    <t>CTC-0106</t>
  </si>
  <si>
    <t>(COSTC) CTC-European Rep</t>
  </si>
  <si>
    <t>CTC-0201</t>
  </si>
  <si>
    <t>(COSTC) CTC-Destination Development</t>
  </si>
  <si>
    <t>CTC-0202</t>
  </si>
  <si>
    <t>(COSTC) CTC-Aitutaki Information Office</t>
  </si>
  <si>
    <t>CTC-0203</t>
  </si>
  <si>
    <t>(COSTC) CTC-Atiu Information Office</t>
  </si>
  <si>
    <t>(COSTC) CTC-Finance &amp; Administration</t>
  </si>
  <si>
    <t>CTC-0401</t>
  </si>
  <si>
    <t>(COSTC) CTC-Executive Services</t>
  </si>
  <si>
    <t>CTC-9999</t>
  </si>
  <si>
    <t>(COSTC) CTC-Balance Sheet</t>
  </si>
  <si>
    <t>DCD-0101</t>
  </si>
  <si>
    <t>(COSTC) DCD-Development Coordination</t>
  </si>
  <si>
    <t>FSD-0101</t>
  </si>
  <si>
    <t>(COSTC) FSD-Administration &amp; Finance</t>
  </si>
  <si>
    <t>FSD-9999</t>
  </si>
  <si>
    <t>(COSTC) FSD-Balance Sheet</t>
  </si>
  <si>
    <t>HOS-0101</t>
  </si>
  <si>
    <t>(COSTC) HOS-Administration Services</t>
  </si>
  <si>
    <t>HOS-9999</t>
  </si>
  <si>
    <t>(COSTC) HOS-Balance Sheet</t>
  </si>
  <si>
    <t>ICI-0101</t>
  </si>
  <si>
    <t>(COSTC) ICI-Corporate Services</t>
  </si>
  <si>
    <t>ICI-0102</t>
  </si>
  <si>
    <t>(COSTC) ICI-Human Resources</t>
  </si>
  <si>
    <t>ICI-0103</t>
  </si>
  <si>
    <t>(COSTC) ICI-Procurement &amp; Assets</t>
  </si>
  <si>
    <t>ICI-0201</t>
  </si>
  <si>
    <t>(COSTC) ICI-Regulatory Services</t>
  </si>
  <si>
    <t>ICI-0202</t>
  </si>
  <si>
    <t>(COSTC) ICI-Building Control</t>
  </si>
  <si>
    <t>ICI-0203</t>
  </si>
  <si>
    <t>(COSTC) ICI-Electrical Inspectorate</t>
  </si>
  <si>
    <t>ICI-0204</t>
  </si>
  <si>
    <t>(COSTC) ICI-Sanitation Inspectorate</t>
  </si>
  <si>
    <t>ICI-0301</t>
  </si>
  <si>
    <t>(COSTC) ICI-Planning &amp; Design</t>
  </si>
  <si>
    <t>ICI-0302</t>
  </si>
  <si>
    <t>(COSTC) ICI-Planning Unit</t>
  </si>
  <si>
    <t>ICI-0303</t>
  </si>
  <si>
    <t>(COSTC) ICI-Hydrography Unit</t>
  </si>
  <si>
    <t>ICI-0304</t>
  </si>
  <si>
    <t>(COSTC) ICI-Projects Unit</t>
  </si>
  <si>
    <t>ICI-0305</t>
  </si>
  <si>
    <t>(COSTC) ICI-OI Infrastructure Unit</t>
  </si>
  <si>
    <t>ICI-0401</t>
  </si>
  <si>
    <t>(COSTC) ICI-Civil Works</t>
  </si>
  <si>
    <t>ICI-0402</t>
  </si>
  <si>
    <t>(COSTC) ICI-Road Works</t>
  </si>
  <si>
    <t>ICI-0403</t>
  </si>
  <si>
    <t>(COSTC) ICI-Workshop</t>
  </si>
  <si>
    <t>ICI-0404</t>
  </si>
  <si>
    <t>(COSTC) ICI-Rarotonga Waste Facility</t>
  </si>
  <si>
    <t>ICI-0501</t>
  </si>
  <si>
    <t>(COSTC) ICI-WATSAN</t>
  </si>
  <si>
    <t>ICI-0502</t>
  </si>
  <si>
    <t>(COSTC) ICI-Water Works</t>
  </si>
  <si>
    <t>ICI-0503</t>
  </si>
  <si>
    <t>(COSTC) ICI-Sanitation</t>
  </si>
  <si>
    <t>ICI-0504</t>
  </si>
  <si>
    <t>(COSTC) ICI-Rarotonga Waste Facility (WATSAN)</t>
  </si>
  <si>
    <t>ICI-9999</t>
  </si>
  <si>
    <t>(COSTC) ICI-Balance Sheet</t>
  </si>
  <si>
    <t>LOP-0101</t>
  </si>
  <si>
    <t>(COSTC) LOP-Finance &amp; Administration</t>
  </si>
  <si>
    <t>LOP-9999</t>
  </si>
  <si>
    <t>(COSTC) LOP-Balance Sheet</t>
  </si>
  <si>
    <t>M01-0101</t>
  </si>
  <si>
    <t>(COSTC) M01-Finance &amp; Administration</t>
  </si>
  <si>
    <t>M01-9999</t>
  </si>
  <si>
    <t>(COSTC) M01-Balance Sheet</t>
  </si>
  <si>
    <t>M02-0101</t>
  </si>
  <si>
    <t>(COSTC) M02-Finance &amp; Administration</t>
  </si>
  <si>
    <t>M02-9999</t>
  </si>
  <si>
    <t>(COSTC) M02-Balance Sheet</t>
  </si>
  <si>
    <t>M03-0101</t>
  </si>
  <si>
    <t>(COSTC) M03-Corporate Services</t>
  </si>
  <si>
    <t>M03-0102</t>
  </si>
  <si>
    <t>(COSTC) M03-Policy</t>
  </si>
  <si>
    <t>M03-0103</t>
  </si>
  <si>
    <t>(COSTC) M03-Projects</t>
  </si>
  <si>
    <t>M03-0104</t>
  </si>
  <si>
    <t>(COSTC) M03-Media</t>
  </si>
  <si>
    <t>M03-9999</t>
  </si>
  <si>
    <t>(COSTC) M03-Balance Sheet</t>
  </si>
  <si>
    <t>M04-0101</t>
  </si>
  <si>
    <t>(COSTC) M04-Finance &amp; Administration</t>
  </si>
  <si>
    <t>M04-9999</t>
  </si>
  <si>
    <t>(COSTC) M04-Balance Sheet</t>
  </si>
  <si>
    <t>M05-0101</t>
  </si>
  <si>
    <t>(COSTC) M05-Finance &amp; Administration</t>
  </si>
  <si>
    <t>M05-9999</t>
  </si>
  <si>
    <t>(COSTC) M05-Balance Sheet</t>
  </si>
  <si>
    <t>M06-0101</t>
  </si>
  <si>
    <t>(COSTC) M06-Finance &amp; Administration</t>
  </si>
  <si>
    <t>M06-9999</t>
  </si>
  <si>
    <t>(COSTC) M06-Balance Sheet</t>
  </si>
  <si>
    <t>M07-0101</t>
  </si>
  <si>
    <t>(COSTC) M07-Finance &amp; Administration</t>
  </si>
  <si>
    <t>M07-9999</t>
  </si>
  <si>
    <t>(COSTC) M07-Balance Sheet</t>
  </si>
  <si>
    <t>M08-0101</t>
  </si>
  <si>
    <t>(COSTC) M08-Finance &amp; Administration</t>
  </si>
  <si>
    <t>M08-9999</t>
  </si>
  <si>
    <t>(COSTC) M08-Balance Sheet</t>
  </si>
  <si>
    <t>M09-0101</t>
  </si>
  <si>
    <t>(COSTC) M09-Finance &amp; Administration</t>
  </si>
  <si>
    <t>M09-9999</t>
  </si>
  <si>
    <t>(COSTC) M09-Balance Sheet</t>
  </si>
  <si>
    <t>M10-0101</t>
  </si>
  <si>
    <t>(COSTC) M10-Finance &amp; Administration</t>
  </si>
  <si>
    <t>M10-9999</t>
  </si>
  <si>
    <t>(COSTC) M10-Balance Sheet</t>
  </si>
  <si>
    <t>MCD-0101</t>
  </si>
  <si>
    <t>(COSTC) MCD-Cultural Identity</t>
  </si>
  <si>
    <t>MCD-0201</t>
  </si>
  <si>
    <t>(COSTC) MCD-Cultural Heritage</t>
  </si>
  <si>
    <t>MCD-0301</t>
  </si>
  <si>
    <t>(COSTC) MCD-Cultural Governance</t>
  </si>
  <si>
    <t>MCD-0401</t>
  </si>
  <si>
    <t>(COSTC) MCD-National Records &amp; Information</t>
  </si>
  <si>
    <t>MCD-9999</t>
  </si>
  <si>
    <t>(COSTC) MCD-Balance Sheet</t>
  </si>
  <si>
    <t>MFA-0101</t>
  </si>
  <si>
    <t>(COSTC) MFA-Foreign Affairs</t>
  </si>
  <si>
    <t>MFA-0102</t>
  </si>
  <si>
    <t>(COSTC) MFA-Pacific</t>
  </si>
  <si>
    <t>MFA-0103</t>
  </si>
  <si>
    <t>(COSTC) MFA-International</t>
  </si>
  <si>
    <t>MFA-0104</t>
  </si>
  <si>
    <t>(COSTC) MFA-Trade</t>
  </si>
  <si>
    <t>MFA-0105</t>
  </si>
  <si>
    <t>(COSTC) MFA-United Nations &amp; Treaties</t>
  </si>
  <si>
    <t>MFA-0201</t>
  </si>
  <si>
    <t>(COSTC) MFA-Immigration</t>
  </si>
  <si>
    <t>MFA-0301</t>
  </si>
  <si>
    <t>(COSTC) MFA-Administration</t>
  </si>
  <si>
    <t>MFA-0302</t>
  </si>
  <si>
    <t>(COSTC) MFA-Protocol &amp; State Ceremonies</t>
  </si>
  <si>
    <t>MFA-0303</t>
  </si>
  <si>
    <t>(COSTC) MFA-Corporate Services</t>
  </si>
  <si>
    <t>MFA-0401</t>
  </si>
  <si>
    <t>(COSTC) MFA-High Commission Wellington</t>
  </si>
  <si>
    <t>MFA-0402</t>
  </si>
  <si>
    <t>(COSTC) MFA-Consulate Auckland</t>
  </si>
  <si>
    <t>MFA-9999</t>
  </si>
  <si>
    <t>(COSTC) MFA-Balance Sheet</t>
  </si>
  <si>
    <t>MFM-0101</t>
  </si>
  <si>
    <t>(COSTC) MFM-Funds Management</t>
  </si>
  <si>
    <t>MFM-0102</t>
  </si>
  <si>
    <t>(COSTC) MFM-Crown Accounts</t>
  </si>
  <si>
    <t>MFM-0103</t>
  </si>
  <si>
    <t>(COSTC) MFM-Budget &amp; Planning</t>
  </si>
  <si>
    <t>MFM-0104</t>
  </si>
  <si>
    <t>(COSTC) MFM-Shared Services</t>
  </si>
  <si>
    <t>MFM-0105</t>
  </si>
  <si>
    <t>(COSTC) MFM-Treasury Operations</t>
  </si>
  <si>
    <t>MFM-0201</t>
  </si>
  <si>
    <t>(COSTC) MFM-Taxation</t>
  </si>
  <si>
    <t>MFM-0202</t>
  </si>
  <si>
    <t>(COSTC) MFM-Senior Customs</t>
  </si>
  <si>
    <t>MFM-0203</t>
  </si>
  <si>
    <t>(COSTC) MFM-Customs</t>
  </si>
  <si>
    <t>MFM-0204</t>
  </si>
  <si>
    <t>(COSTC) MFM-Revenue Management</t>
  </si>
  <si>
    <t>MFM-0301</t>
  </si>
  <si>
    <t>(COSTC) MFM-Development Coordination</t>
  </si>
  <si>
    <t>MFM-0302</t>
  </si>
  <si>
    <t>(COSTC) MFM-Te Mato Vai</t>
  </si>
  <si>
    <t>MFM-0306</t>
  </si>
  <si>
    <t>(COSTC) MFM-Adaptation Fund - NIE</t>
  </si>
  <si>
    <t>MFM-0401</t>
  </si>
  <si>
    <t>(COSTC) MFM-Statistics</t>
  </si>
  <si>
    <t>MFM-0501</t>
  </si>
  <si>
    <t>(COSTC) MFM-Fiscal Economic Advice &amp; Management</t>
  </si>
  <si>
    <t>MFM-9999</t>
  </si>
  <si>
    <t>(COSTC) MFM-Balance Sheet</t>
  </si>
  <si>
    <t>MIT-0101</t>
  </si>
  <si>
    <t>(COSTC) MIT-Island Administration</t>
  </si>
  <si>
    <t>MIT-0201</t>
  </si>
  <si>
    <t>(COSTC) MIT-Island Council</t>
  </si>
  <si>
    <t>MIT-0301</t>
  </si>
  <si>
    <t>(COSTC) MIT-Social and Economic Development</t>
  </si>
  <si>
    <t>MIT-0401</t>
  </si>
  <si>
    <t>(COSTC) MIT-Infrastructure</t>
  </si>
  <si>
    <t>MIT-0402</t>
  </si>
  <si>
    <t>(COSTC) MIT-Infrastructure Maintenance</t>
  </si>
  <si>
    <t>MIT-0403</t>
  </si>
  <si>
    <t>(COSTC) MIT-Infrastructure Water Works</t>
  </si>
  <si>
    <t>MIT-0404</t>
  </si>
  <si>
    <t>(COSTC) MIT-Infrastructure Airport</t>
  </si>
  <si>
    <t>MIT-0405</t>
  </si>
  <si>
    <t>(COSTC) MIT-Infrastructure Mechanical</t>
  </si>
  <si>
    <t>MIT-0406</t>
  </si>
  <si>
    <t>(COSTC) MIT-Infrastructure Heavy Plants</t>
  </si>
  <si>
    <t>MIT-0407</t>
  </si>
  <si>
    <t>(COSTC) MIT-Infrastructure Building</t>
  </si>
  <si>
    <t>MIT-0501</t>
  </si>
  <si>
    <t>(COSTC) MIT-Energy</t>
  </si>
  <si>
    <t>MIT-0601</t>
  </si>
  <si>
    <t>(COSTC) MIT-Agriculture</t>
  </si>
  <si>
    <t>MIT-9999</t>
  </si>
  <si>
    <t>(COSTC) MIT-Balance Sheet</t>
  </si>
  <si>
    <t>MKE-0101</t>
  </si>
  <si>
    <t>(COSTC) MKE-Infrastructure</t>
  </si>
  <si>
    <t>MKE-0102</t>
  </si>
  <si>
    <t>(COSTC) MKE-Infrastructure Building</t>
  </si>
  <si>
    <t>MKE-0103</t>
  </si>
  <si>
    <t>(COSTC) MKE-Infrastructure Mechanical</t>
  </si>
  <si>
    <t>MKE-0104</t>
  </si>
  <si>
    <t>(COSTC) MKE-Infrastructure Machinery</t>
  </si>
  <si>
    <t>MKE-0105</t>
  </si>
  <si>
    <t>(COSTC) MKE-Infrastructure Beautification</t>
  </si>
  <si>
    <t>MKE-0201</t>
  </si>
  <si>
    <t>(COSTC) MKE-Energy</t>
  </si>
  <si>
    <t>MKE-0301</t>
  </si>
  <si>
    <t>(COSTC) MKE-Water</t>
  </si>
  <si>
    <t>MKE-0401</t>
  </si>
  <si>
    <t>(COSTC) MKE-Administration</t>
  </si>
  <si>
    <t>MKE-0501</t>
  </si>
  <si>
    <t>(COSTC) MKE-Agriculture</t>
  </si>
  <si>
    <t>MKE-0601</t>
  </si>
  <si>
    <t>(COSTC) MKE-Gender Development</t>
  </si>
  <si>
    <t>MKE-0701</t>
  </si>
  <si>
    <t>(COSTC) MKE-Island Council</t>
  </si>
  <si>
    <t>MKE-9999</t>
  </si>
  <si>
    <t>(COSTC) MKE-Balance Sheet</t>
  </si>
  <si>
    <t>MMR-0101</t>
  </si>
  <si>
    <t>(COSTC) MMR-Offshore Fisheries Rarotonga</t>
  </si>
  <si>
    <t>MMR-0102</t>
  </si>
  <si>
    <t>(COSTC) MMR-Offshore Fisheries Samoa</t>
  </si>
  <si>
    <t>MMR-0201</t>
  </si>
  <si>
    <t>(COSTC) MMR-Pearl Industry Support Rarotonga</t>
  </si>
  <si>
    <t>MMR-0202</t>
  </si>
  <si>
    <t>(COSTC) MMR-Pearl Industry Support Penhryn</t>
  </si>
  <si>
    <t>MMR-0203</t>
  </si>
  <si>
    <t>(COSTC) MMR-Pearl Industry Support Manihiki</t>
  </si>
  <si>
    <t>MMR-0204</t>
  </si>
  <si>
    <t>(COSTC) MMR-Pearl Industry Support Rakahanga</t>
  </si>
  <si>
    <t>MMR-0301</t>
  </si>
  <si>
    <t>(COSTC) MMR-Inshore F&amp;A Rarotonga</t>
  </si>
  <si>
    <t>MMR-0302</t>
  </si>
  <si>
    <t>(COSTC) MMR-Aquaculture &amp; Fisheries Management</t>
  </si>
  <si>
    <t>MMR-0303</t>
  </si>
  <si>
    <t>(COSTC) MMR-Inshore Fisheries</t>
  </si>
  <si>
    <t>MMR-0304</t>
  </si>
  <si>
    <t>(COSTC) MMR-Inshore F&amp;A Operations</t>
  </si>
  <si>
    <t>MMR-0305</t>
  </si>
  <si>
    <t>(COSTC) MMR-Inshore F&amp;A Aitutaki</t>
  </si>
  <si>
    <t>MMR-0306</t>
  </si>
  <si>
    <t>(COSTC) MMR-Inshore F&amp;A Atiu</t>
  </si>
  <si>
    <t>MMR-0307</t>
  </si>
  <si>
    <t>(COSTC) MMR-Inshore F&amp;A Mangaia</t>
  </si>
  <si>
    <t>MMR-0308</t>
  </si>
  <si>
    <t>(COSTC) MMR-Inshore F&amp;A Nassau</t>
  </si>
  <si>
    <t>MMR-0309</t>
  </si>
  <si>
    <t>(COSTC) MMR-Inshore F&amp;A Palmerston</t>
  </si>
  <si>
    <t>MMR-0310</t>
  </si>
  <si>
    <t>(COSTC) MMR-Inshore F&amp;A Pukapuka</t>
  </si>
  <si>
    <t>MMR-0311</t>
  </si>
  <si>
    <t>(COSTC) MMR-Inshore F&amp;A Mauke</t>
  </si>
  <si>
    <t>MMR-0312</t>
  </si>
  <si>
    <t>(COSTC) MMR-Inshore F&amp;A Mitiaro</t>
  </si>
  <si>
    <t>MMR-0313</t>
  </si>
  <si>
    <t>(COSTC) MMR-Inshore F&amp;A Outer Islands</t>
  </si>
  <si>
    <t>MMR-0401</t>
  </si>
  <si>
    <t>(COSTC) MMR-Legal &amp; Policy Services</t>
  </si>
  <si>
    <t>MMR-0501</t>
  </si>
  <si>
    <t>(COSTC) MMR-Corporate Services</t>
  </si>
  <si>
    <t>MMR-9999</t>
  </si>
  <si>
    <t>(COSTC) MMR-Balance Sheet</t>
  </si>
  <si>
    <t>MNG-0101</t>
  </si>
  <si>
    <t>(COSTC) MNG-Administration</t>
  </si>
  <si>
    <t>MNG-0201</t>
  </si>
  <si>
    <t>(COSTC) MNG-Island Council</t>
  </si>
  <si>
    <t>MNG-0301</t>
  </si>
  <si>
    <t>(COSTC) MNG-Agriculture</t>
  </si>
  <si>
    <t>MNG-0401</t>
  </si>
  <si>
    <t>(COSTC) MNG-Public Utilities</t>
  </si>
  <si>
    <t>MNG-0501</t>
  </si>
  <si>
    <t>(COSTC) MNG-Infrastructure</t>
  </si>
  <si>
    <t>MNG-0601</t>
  </si>
  <si>
    <t>(COSTC) MNG-Tourism &amp; Communication Development</t>
  </si>
  <si>
    <t>MNG-9999</t>
  </si>
  <si>
    <t>(COSTC) MNG-Balance Sheet</t>
  </si>
  <si>
    <t>MNH-0101</t>
  </si>
  <si>
    <t>(COSTC) MNH-Gender, Youth &amp; Sports</t>
  </si>
  <si>
    <t>MNH-0201</t>
  </si>
  <si>
    <t>(COSTC) MNH-Infrastructure</t>
  </si>
  <si>
    <t>MNH-0301</t>
  </si>
  <si>
    <t>(COSTC) MNH-Energy</t>
  </si>
  <si>
    <t>MNH-0401</t>
  </si>
  <si>
    <t>(COSTC) MNH-Island Council</t>
  </si>
  <si>
    <t>MNH-0501</t>
  </si>
  <si>
    <t>(COSTC) MNH-Agriculture</t>
  </si>
  <si>
    <t>MNH-0601</t>
  </si>
  <si>
    <t>(COSTC) MNH-Administration</t>
  </si>
  <si>
    <t>MNH-9999</t>
  </si>
  <si>
    <t>(COSTC) MNH-Balance Sheet</t>
  </si>
  <si>
    <t>MOA-0101</t>
  </si>
  <si>
    <t>(COSTC) MOA-Crops Research &amp; Development</t>
  </si>
  <si>
    <t>MOA-0201</t>
  </si>
  <si>
    <t>(COSTC) MOA-Bio-Security</t>
  </si>
  <si>
    <t>MOA-0301</t>
  </si>
  <si>
    <t>(COSTC) MOA-Livestock</t>
  </si>
  <si>
    <t>MOA-0401</t>
  </si>
  <si>
    <t>(COSTC) MOA-Policy &amp; Projects</t>
  </si>
  <si>
    <t>MOA-0501</t>
  </si>
  <si>
    <t>(COSTC) MOA-Corporate Services</t>
  </si>
  <si>
    <t>MOA-0601</t>
  </si>
  <si>
    <t>(COSTC) MOA-Administration</t>
  </si>
  <si>
    <t>MOA-0602</t>
  </si>
  <si>
    <t>(COSTC) MOA-Property Maintenance</t>
  </si>
  <si>
    <t>MOA-0603</t>
  </si>
  <si>
    <t>(COSTC) MOA-Security</t>
  </si>
  <si>
    <t>MOA-9999</t>
  </si>
  <si>
    <t>(COSTC) MOA-Balance Sheet</t>
  </si>
  <si>
    <t>MOE-0101</t>
  </si>
  <si>
    <t>(COSTC) MOE-Learning &amp; Teaching</t>
  </si>
  <si>
    <t>MOE-0102</t>
  </si>
  <si>
    <t>(COSTC) MOE-Curriculum &amp; Pedagogy</t>
  </si>
  <si>
    <t>MOE-0103</t>
  </si>
  <si>
    <t>(COSTC) MOE-Language &amp; Culture</t>
  </si>
  <si>
    <t>MOE-0104</t>
  </si>
  <si>
    <t>(COSTC) MOE-Learner Support</t>
  </si>
  <si>
    <t>MOE-0201</t>
  </si>
  <si>
    <t>(COSTC) MOE-Planning &amp; Development</t>
  </si>
  <si>
    <t>MOE-0301</t>
  </si>
  <si>
    <t>(COSTC) MOE-Human Resource Management</t>
  </si>
  <si>
    <t>MOE-0401</t>
  </si>
  <si>
    <t>(COSTC) MOE-ITC</t>
  </si>
  <si>
    <t>MOE-0501</t>
  </si>
  <si>
    <t>(COSTC) MOE-Finance</t>
  </si>
  <si>
    <t>MOE-0601</t>
  </si>
  <si>
    <t>(COSTC) MOE-Avarua Primary</t>
  </si>
  <si>
    <t>MOE-0602</t>
  </si>
  <si>
    <t>(COSTC) MOE-Avatea Primary</t>
  </si>
  <si>
    <t>MOE-0603</t>
  </si>
  <si>
    <t>(COSTC) MOE-Arorangi Primary</t>
  </si>
  <si>
    <t>MOE-0604</t>
  </si>
  <si>
    <t>(COSTC) MOE-Takitumu Primary</t>
  </si>
  <si>
    <t>MOE-0605</t>
  </si>
  <si>
    <t>(COSTC) MOE-Apii Nikao Primary</t>
  </si>
  <si>
    <t>MOE-0606</t>
  </si>
  <si>
    <t>(COSTC) MOE-Rutaki Primary</t>
  </si>
  <si>
    <t>MOE-0607</t>
  </si>
  <si>
    <t>(COSTC) MOE-Araura Primary</t>
  </si>
  <si>
    <t>MOE-0608</t>
  </si>
  <si>
    <t>(COSTC) MOE-Vaitau Primary</t>
  </si>
  <si>
    <t>MOE-0609</t>
  </si>
  <si>
    <t>(COSTC) MOE-Enuamanu School</t>
  </si>
  <si>
    <t>MOE-0610</t>
  </si>
  <si>
    <t>(COSTC) MOE-Mangaia School</t>
  </si>
  <si>
    <t>MOE-0611</t>
  </si>
  <si>
    <t>(COSTC) MOE-Tukao School</t>
  </si>
  <si>
    <t>MOE-0612</t>
  </si>
  <si>
    <t>(COSTC) MOE-Tauhunu School</t>
  </si>
  <si>
    <t>MOE-0613</t>
  </si>
  <si>
    <t>(COSTC) MOE-Mitiaro School</t>
  </si>
  <si>
    <t>MOE-0614</t>
  </si>
  <si>
    <t>(COSTC) MOE-Mauke School</t>
  </si>
  <si>
    <t>MOE-0615</t>
  </si>
  <si>
    <t>(COSTC) MOE-Nassau School</t>
  </si>
  <si>
    <t>MOE-0616</t>
  </si>
  <si>
    <t>(COSTC) MOE-Pukapuka School</t>
  </si>
  <si>
    <t>MOE-0617</t>
  </si>
  <si>
    <t>(COSTC) MOE-Omoka School</t>
  </si>
  <si>
    <t>MOE-0618</t>
  </si>
  <si>
    <t>(COSTC) MOE-Tetautua School</t>
  </si>
  <si>
    <t>MOE-0619</t>
  </si>
  <si>
    <t>(COSTC) MOE-Rakahanga School</t>
  </si>
  <si>
    <t>MOE-0701</t>
  </si>
  <si>
    <t>(COSTC) MOE-Tereora College</t>
  </si>
  <si>
    <t>MOE-0702</t>
  </si>
  <si>
    <t>(COSTC) MOE-Titikaveka College</t>
  </si>
  <si>
    <t>MOE-0703</t>
  </si>
  <si>
    <t>(COSTC) MOE-Araura College</t>
  </si>
  <si>
    <t>MOE-0801</t>
  </si>
  <si>
    <t>(COSTC) MOE-Tutor Aitutaki</t>
  </si>
  <si>
    <t>MOE-0802</t>
  </si>
  <si>
    <t>(COSTC) MOE-Hospitality &amp; Services Aitutaki</t>
  </si>
  <si>
    <t>MOE-0803</t>
  </si>
  <si>
    <t>(COSTC) MOE-Sister Island Broker Aitutaki</t>
  </si>
  <si>
    <t>MOE-0804</t>
  </si>
  <si>
    <t>(COSTC) MOE-Tutor Pukapuka</t>
  </si>
  <si>
    <t>MOE-0805</t>
  </si>
  <si>
    <t>(COSTC) MOE-Sister Island Broker Pukapuka</t>
  </si>
  <si>
    <t>MOE-0806</t>
  </si>
  <si>
    <t>(COSTC) MOE-Sister Island Broker Atiu</t>
  </si>
  <si>
    <t>MOE-0807</t>
  </si>
  <si>
    <t>(COSTC) MOE-Sister Island Broker Mangaia</t>
  </si>
  <si>
    <t>MOE-0808</t>
  </si>
  <si>
    <t>(COSTC) MOE-Hospitality &amp; Services</t>
  </si>
  <si>
    <t>MOE-0809</t>
  </si>
  <si>
    <t>(COSTC) MOE-Trade &amp; Technology</t>
  </si>
  <si>
    <t>MOE-0810</t>
  </si>
  <si>
    <t>(COSTC) MOE-Academic Quality &amp; Student Services</t>
  </si>
  <si>
    <t>MOE-0811</t>
  </si>
  <si>
    <t>(COSTC) MOE-Administration</t>
  </si>
  <si>
    <t>MOE-9999</t>
  </si>
  <si>
    <t>(COSTC) MOE-Balance Sheet</t>
  </si>
  <si>
    <t>MOH-0101</t>
  </si>
  <si>
    <t>(COSTC) MOH-Community Health Services</t>
  </si>
  <si>
    <t>MOH-0102</t>
  </si>
  <si>
    <t>(COSTC) MOH-Health Protection Aitutaki</t>
  </si>
  <si>
    <t>MOH-0103</t>
  </si>
  <si>
    <t>(COSTC) MOH-Public Health Aitutaki</t>
  </si>
  <si>
    <t>MOH-0104</t>
  </si>
  <si>
    <t>(COSTC) MOH-Primary Oral Health Aitutaki</t>
  </si>
  <si>
    <t>MOH-0105</t>
  </si>
  <si>
    <t>(COSTC) MOH-Health Protection Atiu</t>
  </si>
  <si>
    <t>MOH-0106</t>
  </si>
  <si>
    <t>(COSTC) MOH-Public Health Atiu</t>
  </si>
  <si>
    <t>MOH-0107</t>
  </si>
  <si>
    <t>(COSTC) MOH-Primary Oral Health Atiu</t>
  </si>
  <si>
    <t>MOH-0108</t>
  </si>
  <si>
    <t>(COSTC) MOH-Health Protection Mangaia</t>
  </si>
  <si>
    <t>MOH-0109</t>
  </si>
  <si>
    <t>(COSTC) MOH-Public Health Mangaia</t>
  </si>
  <si>
    <t>MOH-0110</t>
  </si>
  <si>
    <t>(COSTC) MOH-Primary Oral Health Mangaia</t>
  </si>
  <si>
    <t>MOH-0111</t>
  </si>
  <si>
    <t>(COSTC) MOH-Health Protection Manihiki</t>
  </si>
  <si>
    <t>MOH-0112</t>
  </si>
  <si>
    <t>(COSTC) MOH-Hospital Protection Mitiaro</t>
  </si>
  <si>
    <t>MOH-0113</t>
  </si>
  <si>
    <t>(COSTC) MOH-Hospital Promotion Mitiaro</t>
  </si>
  <si>
    <t>MOH-0114</t>
  </si>
  <si>
    <t>(COSTC) MOH-Health Protection Mauke</t>
  </si>
  <si>
    <t>MOH-0115</t>
  </si>
  <si>
    <t>(COSTC) MOH-Primary Oral Health Mauke</t>
  </si>
  <si>
    <t>MOH-0116</t>
  </si>
  <si>
    <t>(COSTC) MOH-Primary Oral Health Nassau</t>
  </si>
  <si>
    <t>MOH-0117</t>
  </si>
  <si>
    <t>(COSTC) MOH-Health Protection Pukapuka</t>
  </si>
  <si>
    <t>MOH-0118</t>
  </si>
  <si>
    <t>(COSTC) MOH-Primary Oral Health Pukapuka</t>
  </si>
  <si>
    <t>MOH-0119</t>
  </si>
  <si>
    <t>(COSTC) MOH-Health Protection Penrhyn</t>
  </si>
  <si>
    <t>MOH-0120</t>
  </si>
  <si>
    <t>(COSTC) MOH-Health Protection Rakahanga</t>
  </si>
  <si>
    <t>MOH-0121</t>
  </si>
  <si>
    <t>(COSTC) MOH-Public Health Rarotonga</t>
  </si>
  <si>
    <t>MOH-0122</t>
  </si>
  <si>
    <t>(COSTC) MOH-Public Health Nursing Rarotonga</t>
  </si>
  <si>
    <t>MOH-0123</t>
  </si>
  <si>
    <t>(COSTC) MOH-Mental &amp; Community Health Rarotonga</t>
  </si>
  <si>
    <t>MOH-0124</t>
  </si>
  <si>
    <t>(COSTC) MOH-Health Promotion Rarotonga</t>
  </si>
  <si>
    <t>MOH-0125</t>
  </si>
  <si>
    <t>(COSTC) MOH-Dental Health Rarotonga</t>
  </si>
  <si>
    <t>MOH-0126</t>
  </si>
  <si>
    <t>(COSTC) MOH-Public Health Dental Rarotonga</t>
  </si>
  <si>
    <t>MOH-0127</t>
  </si>
  <si>
    <t>(COSTC) MOH-Clinical Dental Health Rarotonga</t>
  </si>
  <si>
    <t>MOH-0201</t>
  </si>
  <si>
    <t>(COSTC) MOH-Hospital Health Services</t>
  </si>
  <si>
    <t>MOH-0202</t>
  </si>
  <si>
    <t>(COSTC) MOH-Medical &amp; Clinical Services Rarptonga</t>
  </si>
  <si>
    <t>MOH-0203</t>
  </si>
  <si>
    <t>(COSTC) MOH-Nursing Rarotonga</t>
  </si>
  <si>
    <t>MOH-0204</t>
  </si>
  <si>
    <t>(COSTC) MOH-Hospital Support Service Rarotonga</t>
  </si>
  <si>
    <t>MOH-0205</t>
  </si>
  <si>
    <t>(COSTC) MOH-Medical Aitutaki</t>
  </si>
  <si>
    <t>MOH-0206</t>
  </si>
  <si>
    <t>(COSTC) MOH-Nursing Aitutaki</t>
  </si>
  <si>
    <t>MOH-0207</t>
  </si>
  <si>
    <t>(COSTC) MOH-Hospital Support Service Aitutaki</t>
  </si>
  <si>
    <t>MOH-0208</t>
  </si>
  <si>
    <t>(COSTC) MOH-Medical Atiu</t>
  </si>
  <si>
    <t>MOH-0209</t>
  </si>
  <si>
    <t>(COSTC) MOH-Nursing Atiu</t>
  </si>
  <si>
    <t>MOH-0210</t>
  </si>
  <si>
    <t>(COSTC) MOH-Hospital Support Service Atiu</t>
  </si>
  <si>
    <t>MOH-0211</t>
  </si>
  <si>
    <t>(COSTC) MOH-Medical Mangaia</t>
  </si>
  <si>
    <t>MOH-0212</t>
  </si>
  <si>
    <t>(COSTC) MOH-Nursing Mangaia</t>
  </si>
  <si>
    <t>MOH-0213</t>
  </si>
  <si>
    <t>(COSTC) MOH-Hospital Support Service Mangaia</t>
  </si>
  <si>
    <t>MOH-0214</t>
  </si>
  <si>
    <t>(COSTC) MOH-Nursing Manihiki</t>
  </si>
  <si>
    <t>MOH-0215</t>
  </si>
  <si>
    <t>(COSTC) MOH-Hospital Support Service Manihiki</t>
  </si>
  <si>
    <t>MOH-0216</t>
  </si>
  <si>
    <t>(COSTC) MOH-Nursing Mitiaro</t>
  </si>
  <si>
    <t>MOH-0217</t>
  </si>
  <si>
    <t>(COSTC) MOH-Medical Mauke</t>
  </si>
  <si>
    <t>MOH-0218</t>
  </si>
  <si>
    <t>(COSTC) MOH-Nursing Mauke</t>
  </si>
  <si>
    <t>MOH-0219</t>
  </si>
  <si>
    <t>(COSTC) MOH-Nursing Nassau</t>
  </si>
  <si>
    <t>MOH-0220</t>
  </si>
  <si>
    <t>(COSTC) MOH-Nursing Palmerston</t>
  </si>
  <si>
    <t>MOH-0221</t>
  </si>
  <si>
    <t>(COSTC) MOH-Hospital Support Service Mauke</t>
  </si>
  <si>
    <t>MOH-0222</t>
  </si>
  <si>
    <t>(COSTC) MOH-Medical Pukapuka</t>
  </si>
  <si>
    <t>MOH-0223</t>
  </si>
  <si>
    <t>(COSTC) MOH-Nursing Pukapuka</t>
  </si>
  <si>
    <t>MOH-0224</t>
  </si>
  <si>
    <t>(COSTC) MOH-Hospital Support Service Pukapuka</t>
  </si>
  <si>
    <t>MOH-0225</t>
  </si>
  <si>
    <t>(COSTC) MOH-Nursing Penrhyn</t>
  </si>
  <si>
    <t>MOH-0226</t>
  </si>
  <si>
    <t>(COSTC) MOH-Hospital Support Service Penrhyn</t>
  </si>
  <si>
    <t>MOH-0227</t>
  </si>
  <si>
    <t>(COSTC) MOH-Nursing Rakahanga</t>
  </si>
  <si>
    <t>MOH-0301</t>
  </si>
  <si>
    <t>(COSTC) MOH-Corporate Services</t>
  </si>
  <si>
    <t>MOH-0302</t>
  </si>
  <si>
    <t>(COSTC) MOH-Finance</t>
  </si>
  <si>
    <t>MOH-0303</t>
  </si>
  <si>
    <t>(COSTC) MOH-Human Resources</t>
  </si>
  <si>
    <t>MOH-0304</t>
  </si>
  <si>
    <t>(COSTC) MOH-M&amp;E, Policy, Reporting and Research</t>
  </si>
  <si>
    <t>MOH-0305</t>
  </si>
  <si>
    <t>(COSTC) MOH-Health Information</t>
  </si>
  <si>
    <t>MOH-9999</t>
  </si>
  <si>
    <t>(COSTC) MOH-Balance Sheet</t>
  </si>
  <si>
    <t>MOI-0101</t>
  </si>
  <si>
    <t>(COSTC) MOI-Welfare Services</t>
  </si>
  <si>
    <t>MOI-0102</t>
  </si>
  <si>
    <t>(COSTC) MOI-Welfare Services Aitutaki</t>
  </si>
  <si>
    <t>MOI-0103</t>
  </si>
  <si>
    <t>(COSTC) MOI-Welfare Services Atiu</t>
  </si>
  <si>
    <t>MOI-0104</t>
  </si>
  <si>
    <t>(COSTC) MOI-Welfare Services Mangaia</t>
  </si>
  <si>
    <t>MOI-0105</t>
  </si>
  <si>
    <t>(COSTC) MOI-Welfare Services Manihiki</t>
  </si>
  <si>
    <t>MOI-0106</t>
  </si>
  <si>
    <t>(COSTC) MOI-Welfare Services Mitiaro</t>
  </si>
  <si>
    <t>MOI-0107</t>
  </si>
  <si>
    <t>(COSTC) MOI-Welfare Services Mauke</t>
  </si>
  <si>
    <t>MOI-0108</t>
  </si>
  <si>
    <t>(COSTC) MOI-Welfare Services Pukapuka</t>
  </si>
  <si>
    <t>MOI-0109</t>
  </si>
  <si>
    <t>(COSTC) MOI-Welfare Services Penrhyn</t>
  </si>
  <si>
    <t>MOI-0110</t>
  </si>
  <si>
    <t>(COSTC) MOI-Welfare Services Rakahanga</t>
  </si>
  <si>
    <t>MOI-0201</t>
  </si>
  <si>
    <t>(COSTC) MOI-Social Policy &amp; Services</t>
  </si>
  <si>
    <t>MOI-0202</t>
  </si>
  <si>
    <t>(COSTC) MOI-Gender Development</t>
  </si>
  <si>
    <t>MOI-0203</t>
  </si>
  <si>
    <t>(COSTC) MOI-Disabilities</t>
  </si>
  <si>
    <t>MOI-0204</t>
  </si>
  <si>
    <t>(COSTC) MOI-Child &amp; Family</t>
  </si>
  <si>
    <t>MOI-0205</t>
  </si>
  <si>
    <t>(COSTC) MOI-Youth &amp; Sports</t>
  </si>
  <si>
    <t>MOI-0301</t>
  </si>
  <si>
    <t>(COSTC) MOI-Labour &amp; Consumer Services</t>
  </si>
  <si>
    <t>MOI-0302</t>
  </si>
  <si>
    <t>(COSTC) MOI-Employment Relations Aitutaki</t>
  </si>
  <si>
    <t>MOI-0401</t>
  </si>
  <si>
    <t>(COSTC) MOI-Civil Services</t>
  </si>
  <si>
    <t>MOI-0501</t>
  </si>
  <si>
    <t>(COSTC) MOI-Corporate Services</t>
  </si>
  <si>
    <t>MOI-0601</t>
  </si>
  <si>
    <t>(COSTC) MOI-Censorship</t>
  </si>
  <si>
    <t>MOI-9999</t>
  </si>
  <si>
    <t>(COSTC) MOI-Balance Sheet</t>
  </si>
  <si>
    <t>MOJ-0101</t>
  </si>
  <si>
    <t>(COSTC) MOJ-Courts &amp; Tribunal Rarotonga</t>
  </si>
  <si>
    <t>MOJ-0102</t>
  </si>
  <si>
    <t>(COSTC) MOJ-Courts &amp; Tribunal Aitutaki</t>
  </si>
  <si>
    <t>MOJ-0103</t>
  </si>
  <si>
    <t>(COSTC) MOJ-Courts &amp; Tribunal Atiu</t>
  </si>
  <si>
    <t>MOJ-0104</t>
  </si>
  <si>
    <t>(COSTC) MOJ-Courts &amp; Tribunal Mangaia</t>
  </si>
  <si>
    <t>MOJ-0105</t>
  </si>
  <si>
    <t>(COSTC) MOJ-Courts &amp; Tribunal Manihiki</t>
  </si>
  <si>
    <t>MOJ-0106</t>
  </si>
  <si>
    <t>(COSTC) MOJ-Courts &amp; Tribunal Mitiaro</t>
  </si>
  <si>
    <t>MOJ-0107</t>
  </si>
  <si>
    <t>(COSTC) MOJ-Courts &amp; Tribunal Mauke</t>
  </si>
  <si>
    <t>MOJ-0108</t>
  </si>
  <si>
    <t>(COSTC) MOJ-Courts &amp; Tribunal Palmerston</t>
  </si>
  <si>
    <t>MOJ-0109</t>
  </si>
  <si>
    <t>(COSTC) MOJ-Courts &amp; Tribunal Pukapuka</t>
  </si>
  <si>
    <t>MOJ-0110</t>
  </si>
  <si>
    <t>(COSTC) MOJ-Courts &amp; Tribunal Penrhyn</t>
  </si>
  <si>
    <t>MOJ-0111</t>
  </si>
  <si>
    <t>(COSTC) MOJ-Courts &amp; Tribunal Rakahanga</t>
  </si>
  <si>
    <t>MOJ-0201</t>
  </si>
  <si>
    <t>(COSTC) MOJ-Land Titles &amp; Land Trust</t>
  </si>
  <si>
    <t>MOJ-0301</t>
  </si>
  <si>
    <t>(COSTC) MOJ-BDM/Electoral Roll/Companies/Incorporated Societies</t>
  </si>
  <si>
    <t>MOJ-0401</t>
  </si>
  <si>
    <t>(COSTC) MOJ-Prison Services</t>
  </si>
  <si>
    <t>MOJ-0501</t>
  </si>
  <si>
    <t>(COSTC) MOJ-Probation Services</t>
  </si>
  <si>
    <t>MOJ-0601</t>
  </si>
  <si>
    <t>(COSTC) MOJ-Corporate Services</t>
  </si>
  <si>
    <t>MOJ-0602</t>
  </si>
  <si>
    <t>(COSTC) MOJ-IT</t>
  </si>
  <si>
    <t>MOJ-9999</t>
  </si>
  <si>
    <t>(COSTC) MOJ-Balance Sheet</t>
  </si>
  <si>
    <t>MOT-0101</t>
  </si>
  <si>
    <t>(COSTC) MOT-Civil Aviation</t>
  </si>
  <si>
    <t>MOT-0102</t>
  </si>
  <si>
    <t>(COSTC) MOT-Civil Aviation NZ</t>
  </si>
  <si>
    <t>MOT-0201</t>
  </si>
  <si>
    <t>(COSTC) MOT-Maritime</t>
  </si>
  <si>
    <t>MOT-0301</t>
  </si>
  <si>
    <t>(COSTC) MOT-Meteorological Services</t>
  </si>
  <si>
    <t>MOT-0401</t>
  </si>
  <si>
    <t>(COSTC) MOT-Finance &amp; Administration</t>
  </si>
  <si>
    <t>MOT-9999</t>
  </si>
  <si>
    <t>(COSTC) MOT-Balance Sheet</t>
  </si>
  <si>
    <t>NES-0101</t>
  </si>
  <si>
    <t>(COSTC) NES-Advisory &amp; Compliance</t>
  </si>
  <si>
    <t>NES-0102</t>
  </si>
  <si>
    <t>(COSTC) NES-Aitutaki</t>
  </si>
  <si>
    <t>NES-0103</t>
  </si>
  <si>
    <t>(COSTC) NES-Atiu</t>
  </si>
  <si>
    <t>NES-0104</t>
  </si>
  <si>
    <t>(COSTC) NES-Manihiki</t>
  </si>
  <si>
    <t>NES-0105</t>
  </si>
  <si>
    <t>(COSTC) NES-Mitiaro</t>
  </si>
  <si>
    <t>NES-0106</t>
  </si>
  <si>
    <t>(COSTC) NES-Mauke</t>
  </si>
  <si>
    <t>NES-0201</t>
  </si>
  <si>
    <t>(COSTC) NES-Island Futures</t>
  </si>
  <si>
    <t>NES-0202</t>
  </si>
  <si>
    <t>(COSTC) NES-Park Rangers</t>
  </si>
  <si>
    <t>NES-0301</t>
  </si>
  <si>
    <t>(COSTC) NES-Corporate Services</t>
  </si>
  <si>
    <t>NES-9999</t>
  </si>
  <si>
    <t>(COSTC) NES-Balance Sheet</t>
  </si>
  <si>
    <t>OMB-0101</t>
  </si>
  <si>
    <t>(COSTC) OMB-Administration</t>
  </si>
  <si>
    <t>OMB-9999</t>
  </si>
  <si>
    <t>(COSTC) OMB-Balance Sheet</t>
  </si>
  <si>
    <t>OPM-0101</t>
  </si>
  <si>
    <t>(COSTC) OPM-Cabinet &amp; Executive Services</t>
  </si>
  <si>
    <t>OPM-0201</t>
  </si>
  <si>
    <t>(COSTC) OPM-Central Policy &amp; Planning</t>
  </si>
  <si>
    <t>OPM-0301</t>
  </si>
  <si>
    <t>(COSTC) OPM-Government Rep Rarotonga</t>
  </si>
  <si>
    <t>OPM-0302</t>
  </si>
  <si>
    <t>(COSTC) OPM-Government Rep Aitutaki</t>
  </si>
  <si>
    <t>OPM-0303</t>
  </si>
  <si>
    <t>(COSTC) OPM-Government Rep Atiu</t>
  </si>
  <si>
    <t>OPM-0304</t>
  </si>
  <si>
    <t>(COSTC) OPM-Government Rep Mangaia</t>
  </si>
  <si>
    <t>OPM-0305</t>
  </si>
  <si>
    <t>(COSTC) OPM-Government Rep Manihiki</t>
  </si>
  <si>
    <t>OPM-0306</t>
  </si>
  <si>
    <t>(COSTC) OPM-Government Rep Mitiaro</t>
  </si>
  <si>
    <t>OPM-0307</t>
  </si>
  <si>
    <t>(COSTC) OPM-Government Rep Mauke</t>
  </si>
  <si>
    <t>OPM-0308</t>
  </si>
  <si>
    <t>(COSTC) OPM-Government Rep Palmerston</t>
  </si>
  <si>
    <t>OPM-0309</t>
  </si>
  <si>
    <t>(COSTC) OPM-Government Rep Pukapuka</t>
  </si>
  <si>
    <t>OPM-0310</t>
  </si>
  <si>
    <t>(COSTC) OPM-Government Rep Penrhyn</t>
  </si>
  <si>
    <t>OPM-0311</t>
  </si>
  <si>
    <t>(COSTC) OPM-Government Rep Rakahanga</t>
  </si>
  <si>
    <t>OPM-0401</t>
  </si>
  <si>
    <t>(COSTC) OPM-National ICT</t>
  </si>
  <si>
    <t>OPM-0501</t>
  </si>
  <si>
    <t>(COSTC) OPM-Renewable Energy Development (REDD)</t>
  </si>
  <si>
    <t>OPM-0601</t>
  </si>
  <si>
    <t>(COSTC) OPM-Emergency Management Cook Islands (EMCI)</t>
  </si>
  <si>
    <t>OPM-0701</t>
  </si>
  <si>
    <t>(COSTC) OPM-Climate Change</t>
  </si>
  <si>
    <t>OPM-0801</t>
  </si>
  <si>
    <t>(COSTC) OPM-Marae Moana</t>
  </si>
  <si>
    <t>OPM-0901</t>
  </si>
  <si>
    <t>(COSTC) OPM-Finance</t>
  </si>
  <si>
    <t>OPM-9999</t>
  </si>
  <si>
    <t>(COSTC) OPM-Balance Sheet</t>
  </si>
  <si>
    <t>PEN-0101</t>
  </si>
  <si>
    <t>(COSTC) PEN-Community and Protocol Support</t>
  </si>
  <si>
    <t>PEN-0201</t>
  </si>
  <si>
    <t>(COSTC) PEN-Infrastructure and Climate Change</t>
  </si>
  <si>
    <t>PEN-0301</t>
  </si>
  <si>
    <t>(COSTC) PEN-Energy</t>
  </si>
  <si>
    <t>PEN-0401</t>
  </si>
  <si>
    <t>(COSTC) PEN-Support Services</t>
  </si>
  <si>
    <t>PEN-0501</t>
  </si>
  <si>
    <t>(COSTC) PEN-Agriculture</t>
  </si>
  <si>
    <t>PEN-0601</t>
  </si>
  <si>
    <t>(COSTC) PEN-Island Council</t>
  </si>
  <si>
    <t>PEN-0701</t>
  </si>
  <si>
    <t>(COSTC) PEN-Economic Development</t>
  </si>
  <si>
    <t>PEN-9999</t>
  </si>
  <si>
    <t>(COSTC) PEN-Balance Sheet</t>
  </si>
  <si>
    <t>PLM-0101</t>
  </si>
  <si>
    <t>(COSTC) PLM-Administration</t>
  </si>
  <si>
    <t>PLM-0201</t>
  </si>
  <si>
    <t>(COSTC) PLM-Education</t>
  </si>
  <si>
    <t>PLM-0301</t>
  </si>
  <si>
    <t>(COSTC) PLM-Infrastructure</t>
  </si>
  <si>
    <t>PLM-0401</t>
  </si>
  <si>
    <t>(COSTC) PLM-Island Government Support Services</t>
  </si>
  <si>
    <t>PLM-0501</t>
  </si>
  <si>
    <t>(COSTC) PLM-School</t>
  </si>
  <si>
    <t>PLM-0601</t>
  </si>
  <si>
    <t>(COSTC) PLM-Island Council</t>
  </si>
  <si>
    <t>PLM-9999</t>
  </si>
  <si>
    <t>(COSTC) PLM-Balance Sheet</t>
  </si>
  <si>
    <t>POL-0101</t>
  </si>
  <si>
    <t>(COSTC) POL-Crime Prevention &amp; Policing Operations</t>
  </si>
  <si>
    <t>POL-0102</t>
  </si>
  <si>
    <t>(COSTC) POL-Community Policing</t>
  </si>
  <si>
    <t>POL-0103</t>
  </si>
  <si>
    <t>(COSTC) POL-Criminal Investigations</t>
  </si>
  <si>
    <t>POL-0104</t>
  </si>
  <si>
    <t>(COSTC) POL-Community Liaison Rarotonga</t>
  </si>
  <si>
    <t>POL-0105</t>
  </si>
  <si>
    <t>(COSTC) POL-Community Liaison Aitutaki</t>
  </si>
  <si>
    <t>POL-0106</t>
  </si>
  <si>
    <t>(COSTC) POL-Community Liaison Atiu</t>
  </si>
  <si>
    <t>POL-0107</t>
  </si>
  <si>
    <t>(COSTC) POL-Community Liaison Mangaia</t>
  </si>
  <si>
    <t>POL-0108</t>
  </si>
  <si>
    <t>(COSTC) POL-Community Liaison Manihiki</t>
  </si>
  <si>
    <t>POL-0109</t>
  </si>
  <si>
    <t>(COSTC) POL-Community Liaison Mitiaro</t>
  </si>
  <si>
    <t>POL-0110</t>
  </si>
  <si>
    <t>(COSTC) POL-Community Liaison Mauke</t>
  </si>
  <si>
    <t>POL-0111</t>
  </si>
  <si>
    <t>(COSTC) POL-Community Liaison Palmerston</t>
  </si>
  <si>
    <t>POL-0112</t>
  </si>
  <si>
    <t>(COSTC) POL-Community Liaison Pukapuka</t>
  </si>
  <si>
    <t>POL-0113</t>
  </si>
  <si>
    <t>(COSTC) POL-Community Liaison Penrhyn</t>
  </si>
  <si>
    <t>POL-0114</t>
  </si>
  <si>
    <t>(COSTC) POL-Community Liaison Rakahanga</t>
  </si>
  <si>
    <t>POL-0115</t>
  </si>
  <si>
    <t>(COSTC) POL-Professional Standards</t>
  </si>
  <si>
    <t>POL-0201</t>
  </si>
  <si>
    <t>(COSTC) POL-Maritime Policing</t>
  </si>
  <si>
    <t>POL-0301</t>
  </si>
  <si>
    <t>(COSTC) POL-Corporate Services</t>
  </si>
  <si>
    <t>POL-0302</t>
  </si>
  <si>
    <t>(COSTC) POL-HR</t>
  </si>
  <si>
    <t>POL-0303</t>
  </si>
  <si>
    <t>(COSTC) POL-Finance</t>
  </si>
  <si>
    <t>POL-0304</t>
  </si>
  <si>
    <t>(COSTC) POL-ICT Management</t>
  </si>
  <si>
    <t>POL-9999</t>
  </si>
  <si>
    <t>(COSTC) POL-Balance Sheet</t>
  </si>
  <si>
    <t>PSC-0101</t>
  </si>
  <si>
    <t>(COSTC) PSC-Policy and Planning</t>
  </si>
  <si>
    <t>PSC-0201</t>
  </si>
  <si>
    <t>(COSTC) PSC-Human Resource Management</t>
  </si>
  <si>
    <t>PSC-0301</t>
  </si>
  <si>
    <t>(COSTC) PSC-Performance Excellence</t>
  </si>
  <si>
    <t>PSC-0401</t>
  </si>
  <si>
    <t>(COSTC) PSC-Corporate Services</t>
  </si>
  <si>
    <t>PSC-0402</t>
  </si>
  <si>
    <t>(COSTC) PSC-Heads of Ministry</t>
  </si>
  <si>
    <t>PSC-9999</t>
  </si>
  <si>
    <t>(COSTC) PSC-Balance Sheet</t>
  </si>
  <si>
    <t>PUK-0101</t>
  </si>
  <si>
    <t>(COSTC) PUK-Administration Pukapuka</t>
  </si>
  <si>
    <t>PUK-0102</t>
  </si>
  <si>
    <t>(COSTC) PUK-Administration Nassau</t>
  </si>
  <si>
    <t>PUK-0201</t>
  </si>
  <si>
    <t>(COSTC) PUK-Agriculture</t>
  </si>
  <si>
    <t>PUK-0301</t>
  </si>
  <si>
    <t>(COSTC) PUK-Energy</t>
  </si>
  <si>
    <t>PUK-0401</t>
  </si>
  <si>
    <t>(COSTC) PUK-Gender, Youth &amp; Sport</t>
  </si>
  <si>
    <t>PUK-0501</t>
  </si>
  <si>
    <t>(COSTC) PUK-Infrastructure</t>
  </si>
  <si>
    <t>PUK-0601</t>
  </si>
  <si>
    <t>(COSTC) PUK-Island Council Pukapuka</t>
  </si>
  <si>
    <t>PUK-0602</t>
  </si>
  <si>
    <t>(COSTC) PUK-Island Council Nassau</t>
  </si>
  <si>
    <t>PUK-9999</t>
  </si>
  <si>
    <t>(COSTC) PUK-Balance Sheet</t>
  </si>
  <si>
    <t>RAK-0101</t>
  </si>
  <si>
    <t>(COSTC) RAK-Agriculture</t>
  </si>
  <si>
    <t>RAK-0201</t>
  </si>
  <si>
    <t>(COSTC) RAK-Marine</t>
  </si>
  <si>
    <t>RAK-0301</t>
  </si>
  <si>
    <t>(COSTC) RAK-Beautification</t>
  </si>
  <si>
    <t>RAK-0401</t>
  </si>
  <si>
    <t>(COSTC) RAK-Infrastructure</t>
  </si>
  <si>
    <t>RAK-0501</t>
  </si>
  <si>
    <t>(COSTC) RAK-Administration</t>
  </si>
  <si>
    <t>RAK-0601</t>
  </si>
  <si>
    <t>(COSTC) RAK-Energy</t>
  </si>
  <si>
    <t>RAK-0701</t>
  </si>
  <si>
    <t>(COSTC) RAK-Island Council</t>
  </si>
  <si>
    <t>RAK-9999</t>
  </si>
  <si>
    <t>(COSTC) RAK-Balance Sheet</t>
  </si>
  <si>
    <t>SBM-0101</t>
  </si>
  <si>
    <t>(COSTC) SBM-Seabed Mining Commission</t>
  </si>
  <si>
    <t>SBM-0201</t>
  </si>
  <si>
    <t>(COSTC) SBM-Corporate Services</t>
  </si>
  <si>
    <t>SBM-9999</t>
  </si>
  <si>
    <t>(COSTC) SBM-Balance Sheet</t>
  </si>
  <si>
    <t>SYS-0000</t>
  </si>
  <si>
    <t>(COSTC) System Cost Centre</t>
  </si>
  <si>
    <t>B10001</t>
  </si>
  <si>
    <t>(PROJECT) BTB - ROBOC</t>
  </si>
  <si>
    <t>B10002</t>
  </si>
  <si>
    <t>(PROJECT) CIG - ROBOC</t>
  </si>
  <si>
    <t>B10003</t>
  </si>
  <si>
    <t>(PROJECT) MFA - ROBOC</t>
  </si>
  <si>
    <t>B10004</t>
  </si>
  <si>
    <t>(PROJECT) MFM Funds - ROBOC</t>
  </si>
  <si>
    <t>B10005</t>
  </si>
  <si>
    <t>(PROJECT) MFM Crown - ROBOC</t>
  </si>
  <si>
    <t>B10006</t>
  </si>
  <si>
    <t>(PROJECT) MFM Tax - ROBOC</t>
  </si>
  <si>
    <t>B10007</t>
  </si>
  <si>
    <t>(PROJECT) MFM  Customs - ROBOC</t>
  </si>
  <si>
    <t>B10008</t>
  </si>
  <si>
    <t>(PROJECT) MMR - ROBOC</t>
  </si>
  <si>
    <t>B10009</t>
  </si>
  <si>
    <t>(PROJECT) MOI - ROBOC</t>
  </si>
  <si>
    <t>B10010</t>
  </si>
  <si>
    <t>(PROJECT) MOJ - ROBOC</t>
  </si>
  <si>
    <t>B10011</t>
  </si>
  <si>
    <t>(PROJECT) MOT - ROBOC</t>
  </si>
  <si>
    <t>B10012</t>
  </si>
  <si>
    <t>(PROJECT) POL - ROBOC</t>
  </si>
  <si>
    <t>B10013</t>
  </si>
  <si>
    <t>(PROJECT) ROBOC - Crown Parent</t>
  </si>
  <si>
    <t>B10014</t>
  </si>
  <si>
    <t>(PROJECT) OPM - ROBOC</t>
  </si>
  <si>
    <t>B10022</t>
  </si>
  <si>
    <t>(PROJECT) MOA-Crops Research &amp; Development</t>
  </si>
  <si>
    <t>B10023</t>
  </si>
  <si>
    <t>(PROJECT) MOA-Bio-Security</t>
  </si>
  <si>
    <t>B10024</t>
  </si>
  <si>
    <t>(PROJECT) MOA-Livestock</t>
  </si>
  <si>
    <t>B10025</t>
  </si>
  <si>
    <t>(PROJECT) MOA-Policy &amp; Projects</t>
  </si>
  <si>
    <t>B10026</t>
  </si>
  <si>
    <t>(PROJECT) MOA-Corporate Services</t>
  </si>
  <si>
    <t>B10027</t>
  </si>
  <si>
    <t>(PROJECT) MOA-Administration</t>
  </si>
  <si>
    <t>B10028</t>
  </si>
  <si>
    <t>(PROJECT) MOA-Property Maintenance</t>
  </si>
  <si>
    <t>B10029</t>
  </si>
  <si>
    <t>(PROJECT) MOA-Security</t>
  </si>
  <si>
    <t>B10030</t>
  </si>
  <si>
    <t>(PROJECT) MOA-Balance Sheet</t>
  </si>
  <si>
    <t>B10031</t>
  </si>
  <si>
    <t>(PROJECT) MCD-Cultural Identity</t>
  </si>
  <si>
    <t>B10032</t>
  </si>
  <si>
    <t>(PROJECT) MCD-Cultural Heritage</t>
  </si>
  <si>
    <t>B10033</t>
  </si>
  <si>
    <t>(PROJECT) MCD-Cultural Governance</t>
  </si>
  <si>
    <t>B10034</t>
  </si>
  <si>
    <t>(PROJECT) MCD-National Records &amp; Information</t>
  </si>
  <si>
    <t>B10035</t>
  </si>
  <si>
    <t>(PROJECT) MCD-Balance Sheet</t>
  </si>
  <si>
    <t>B10036</t>
  </si>
  <si>
    <t>(PROJECT) MOE-Learning &amp; Teaching</t>
  </si>
  <si>
    <t>B10037</t>
  </si>
  <si>
    <t>(PROJECT) MOE-Curriculum &amp; Pedagogy</t>
  </si>
  <si>
    <t>B10038</t>
  </si>
  <si>
    <t>(PROJECT) MOE-Language &amp; Culture</t>
  </si>
  <si>
    <t>B10039</t>
  </si>
  <si>
    <t>(PROJECT) MOE-Learner Support</t>
  </si>
  <si>
    <t>B10040</t>
  </si>
  <si>
    <t>(PROJECT) MOE-Planning &amp; Development</t>
  </si>
  <si>
    <t>B10041</t>
  </si>
  <si>
    <t>(PROJECT) MOE-Human Resource Management</t>
  </si>
  <si>
    <t>B10042</t>
  </si>
  <si>
    <t>(PROJECT) MOE-ITC</t>
  </si>
  <si>
    <t>B10043</t>
  </si>
  <si>
    <t>(PROJECT) MOE-Finance</t>
  </si>
  <si>
    <t>B10044</t>
  </si>
  <si>
    <t>(PROJECT) MOE-Avarua Primary</t>
  </si>
  <si>
    <t>B10045</t>
  </si>
  <si>
    <t>(PROJECT) MOE-Avatea Primary</t>
  </si>
  <si>
    <t>B10046</t>
  </si>
  <si>
    <t>(PROJECT) MOE-Arorangi Primary</t>
  </si>
  <si>
    <t>B10047</t>
  </si>
  <si>
    <t>(PROJECT) MOE-Takitumu Primary</t>
  </si>
  <si>
    <t>B10048</t>
  </si>
  <si>
    <t>(PROJECT) MOE-Apii Nikao Primary</t>
  </si>
  <si>
    <t>B10049</t>
  </si>
  <si>
    <t>(PROJECT) MOE-Rutaki Primary</t>
  </si>
  <si>
    <t>B10050</t>
  </si>
  <si>
    <t>(PROJECT) MOE-Araura Primary</t>
  </si>
  <si>
    <t>B10051</t>
  </si>
  <si>
    <t>(PROJECT) MOE-Vaitau Primary</t>
  </si>
  <si>
    <t>B10052</t>
  </si>
  <si>
    <t>(PROJECT) MOE-Enuamanu School</t>
  </si>
  <si>
    <t>B10053</t>
  </si>
  <si>
    <t>(PROJECT) MOE-Mangaia School</t>
  </si>
  <si>
    <t>B10054</t>
  </si>
  <si>
    <t>(PROJECT) MOE-Tukao School</t>
  </si>
  <si>
    <t>B10055</t>
  </si>
  <si>
    <t>(PROJECT) MOE-Tauhunu School</t>
  </si>
  <si>
    <t>B10056</t>
  </si>
  <si>
    <t>(PROJECT) MOE-Mitiaro School</t>
  </si>
  <si>
    <t>B10057</t>
  </si>
  <si>
    <t>(PROJECT) MOE-Mauke School</t>
  </si>
  <si>
    <t>B10058</t>
  </si>
  <si>
    <t>(PROJECT) MOE-Nassau School</t>
  </si>
  <si>
    <t>B10059</t>
  </si>
  <si>
    <t>(PROJECT) MOE-Pukapuka School</t>
  </si>
  <si>
    <t>B10060</t>
  </si>
  <si>
    <t>(PROJECT) MOE-Omoka School</t>
  </si>
  <si>
    <t>B10061</t>
  </si>
  <si>
    <t>(PROJECT) MOE-Tetautua School</t>
  </si>
  <si>
    <t>B10062</t>
  </si>
  <si>
    <t>(PROJECT) MOE-Rakahanga School</t>
  </si>
  <si>
    <t>B10063</t>
  </si>
  <si>
    <t>(PROJECT) MOE-Tereora College</t>
  </si>
  <si>
    <t>B10064</t>
  </si>
  <si>
    <t>(PROJECT) MOE-Titikaveka College</t>
  </si>
  <si>
    <t>B10065</t>
  </si>
  <si>
    <t>(PROJECT) MOE-Araura College</t>
  </si>
  <si>
    <t>B10066</t>
  </si>
  <si>
    <t>(PROJECT) MOE-Tutor Aitutaki</t>
  </si>
  <si>
    <t>B10067</t>
  </si>
  <si>
    <t>(PROJECT) MOE-Hospitality &amp; Services Aitutaki</t>
  </si>
  <si>
    <t>B10068</t>
  </si>
  <si>
    <t>(PROJECT) MOE-Sister Island Broker Aitutaki</t>
  </si>
  <si>
    <t>B10069</t>
  </si>
  <si>
    <t>(PROJECT) MOE-Tutor Pukapuka</t>
  </si>
  <si>
    <t>B10070</t>
  </si>
  <si>
    <t>(PROJECT) MOE-Sister Island Broker Pukapuka</t>
  </si>
  <si>
    <t>B10071</t>
  </si>
  <si>
    <t>(PROJECT) MOE-Sister Island Broker Atiu</t>
  </si>
  <si>
    <t>B10072</t>
  </si>
  <si>
    <t>(PROJECT) MOE-Sister Island Broker Mangaia</t>
  </si>
  <si>
    <t>B10073</t>
  </si>
  <si>
    <t>(PROJECT) MOE-Hospitality &amp; Services</t>
  </si>
  <si>
    <t>B10074</t>
  </si>
  <si>
    <t>(PROJECT) MOE-Trade &amp; Technology</t>
  </si>
  <si>
    <t>B10075</t>
  </si>
  <si>
    <t>(PROJECT) MOE-Academic Quality &amp; Student Services</t>
  </si>
  <si>
    <t>B10076</t>
  </si>
  <si>
    <t>(PROJECT) MOE-Administration</t>
  </si>
  <si>
    <t>B10077</t>
  </si>
  <si>
    <t>(PROJECT) MOE-Balance Sheet</t>
  </si>
  <si>
    <t>B10078</t>
  </si>
  <si>
    <t>(PROJECT) MFA-Foreign Affairs</t>
  </si>
  <si>
    <t>B10079</t>
  </si>
  <si>
    <t>(PROJECT) MFA-Pacific</t>
  </si>
  <si>
    <t>B10080</t>
  </si>
  <si>
    <t>(PROJECT) MFA-International</t>
  </si>
  <si>
    <t>B10081</t>
  </si>
  <si>
    <t>(PROJECT) MFA-Trade</t>
  </si>
  <si>
    <t>B10082</t>
  </si>
  <si>
    <t>(PROJECT) MFA-United Nations &amp; Treaties</t>
  </si>
  <si>
    <t>B10083</t>
  </si>
  <si>
    <t>(PROJECT) MFA-Immigration</t>
  </si>
  <si>
    <t>B10084</t>
  </si>
  <si>
    <t>(PROJECT) MFA-Administration</t>
  </si>
  <si>
    <t>B10085</t>
  </si>
  <si>
    <t>(PROJECT) MFA-Protocol &amp; State Ceremonies</t>
  </si>
  <si>
    <t>B10086</t>
  </si>
  <si>
    <t>(PROJECT) MFA-High Commission Wellington</t>
  </si>
  <si>
    <t>B10087</t>
  </si>
  <si>
    <t>(PROJECT) MFA-Consulate Auckland</t>
  </si>
  <si>
    <t>B10088</t>
  </si>
  <si>
    <t>(PROJECT) MFA-Balance Sheet</t>
  </si>
  <si>
    <t>B10089</t>
  </si>
  <si>
    <t>(PROJECT) MFM-Funds Management</t>
  </si>
  <si>
    <t>B10090</t>
  </si>
  <si>
    <t>(PROJECT) MFM-Crown Accounts</t>
  </si>
  <si>
    <t>B10091</t>
  </si>
  <si>
    <t>(PROJECT) MFM-Budget &amp; Planning</t>
  </si>
  <si>
    <t>B10092</t>
  </si>
  <si>
    <t>(PROJECT) MFM-Shared Services</t>
  </si>
  <si>
    <t>B10093</t>
  </si>
  <si>
    <t>(PROJECT) MFM-Taxation</t>
  </si>
  <si>
    <t>B10094</t>
  </si>
  <si>
    <t>(PROJECT) MFM-Senior Customs</t>
  </si>
  <si>
    <t>B10095</t>
  </si>
  <si>
    <t>(PROJECT) MFM-Customs</t>
  </si>
  <si>
    <t>B10096</t>
  </si>
  <si>
    <t>(PROJECT) MFM-Development Coordination</t>
  </si>
  <si>
    <t>B10097</t>
  </si>
  <si>
    <t>(PROJECT) MFM-Te Mato Vai</t>
  </si>
  <si>
    <t>B10098</t>
  </si>
  <si>
    <t>(PROJECT) MFM-Statistics</t>
  </si>
  <si>
    <t>B10099</t>
  </si>
  <si>
    <t>(PROJECT) MFM-CEO &amp; Fiscal Economic Advice</t>
  </si>
  <si>
    <t>B10100</t>
  </si>
  <si>
    <t>(PROJECT) MFM-Balance Sheet</t>
  </si>
  <si>
    <t>B10101</t>
  </si>
  <si>
    <t>(PROJECT) MOH-Community Health Services</t>
  </si>
  <si>
    <t>B10102</t>
  </si>
  <si>
    <t>(PROJECT) MOH-Health Protection Aitutaki</t>
  </si>
  <si>
    <t>B10103</t>
  </si>
  <si>
    <t>(PROJECT) MOH-Public Health Aitutaki</t>
  </si>
  <si>
    <t>B10104</t>
  </si>
  <si>
    <t>(PROJECT) MOH-Primary Oral Health Aitutaki</t>
  </si>
  <si>
    <t>B10105</t>
  </si>
  <si>
    <t>(PROJECT) MOH-Health Protection Atiu</t>
  </si>
  <si>
    <t>B10106</t>
  </si>
  <si>
    <t>(PROJECT) MOH-Public Health Atiu</t>
  </si>
  <si>
    <t>B10107</t>
  </si>
  <si>
    <t>(PROJECT) MOH-Primary Oral Health Atiu</t>
  </si>
  <si>
    <t>B10108</t>
  </si>
  <si>
    <t>(PROJECT) MOH-Health Protection Mangaia</t>
  </si>
  <si>
    <t>B10109</t>
  </si>
  <si>
    <t>(PROJECT) MOH-Public Health Mangaia</t>
  </si>
  <si>
    <t>B10110</t>
  </si>
  <si>
    <t>(PROJECT) MOH-Primary Oral Health Mangaia</t>
  </si>
  <si>
    <t>B10111</t>
  </si>
  <si>
    <t>(PROJECT) MOH-Health Protection Manihiki</t>
  </si>
  <si>
    <t>B10112</t>
  </si>
  <si>
    <t>(PROJECT) MOH-Hospital Protection Mitiaro</t>
  </si>
  <si>
    <t>B10113</t>
  </si>
  <si>
    <t>(PROJECT) MOH-Hospital Promotion Mitiaro</t>
  </si>
  <si>
    <t>B10114</t>
  </si>
  <si>
    <t>(PROJECT) MOH-Health Protection Mauke</t>
  </si>
  <si>
    <t>B10115</t>
  </si>
  <si>
    <t>(PROJECT) MOH-Primary Oral Health Mauke</t>
  </si>
  <si>
    <t>B10116</t>
  </si>
  <si>
    <t>(PROJECT) MOH-Primary Oral Health Nassau</t>
  </si>
  <si>
    <t>B10117</t>
  </si>
  <si>
    <t>(PROJECT) MOH-Health Protection Pukapuka</t>
  </si>
  <si>
    <t>B10118</t>
  </si>
  <si>
    <t>(PROJECT) MOH-Primary Oral Health Pukapuka</t>
  </si>
  <si>
    <t>B10119</t>
  </si>
  <si>
    <t>(PROJECT) MOH-Health Protection Penrhyn</t>
  </si>
  <si>
    <t>B10120</t>
  </si>
  <si>
    <t>(PROJECT) MOH-Health Protection Rakahanga</t>
  </si>
  <si>
    <t>B10121</t>
  </si>
  <si>
    <t>(PROJECT) MOH-Public Health Rarotonga</t>
  </si>
  <si>
    <t>B10122</t>
  </si>
  <si>
    <t>(PROJECT) MOH-Public Health Nursing Rarotonga</t>
  </si>
  <si>
    <t>B10123</t>
  </si>
  <si>
    <t>(PROJECT) MOH-Mental &amp; Community Health Rarotonga</t>
  </si>
  <si>
    <t>B10124</t>
  </si>
  <si>
    <t>(PROJECT) MOH-Health Promotion Rarotonga</t>
  </si>
  <si>
    <t>B10125</t>
  </si>
  <si>
    <t>(PROJECT) MOH-Dental Health Rarotonga</t>
  </si>
  <si>
    <t>B10126</t>
  </si>
  <si>
    <t>(PROJECT) MOH-Public Health Dental Rarotonga</t>
  </si>
  <si>
    <t>B10127</t>
  </si>
  <si>
    <t>(PROJECT) MOH-Clinical Dental Health Rarotonga</t>
  </si>
  <si>
    <t>B10128</t>
  </si>
  <si>
    <t>(PROJECT) MOH-Hospital Health Services</t>
  </si>
  <si>
    <t>B10129</t>
  </si>
  <si>
    <t>(PROJECT) MOH-Medical &amp; Clinical Services Rarotonga</t>
  </si>
  <si>
    <t>B10130</t>
  </si>
  <si>
    <t>(PROJECT) MOH-Nursing Rarotonga</t>
  </si>
  <si>
    <t>B10131</t>
  </si>
  <si>
    <t>(PROJECT) MOH-Hospital Support Service Rarotonga</t>
  </si>
  <si>
    <t>B10132</t>
  </si>
  <si>
    <t>(PROJECT) MOH-Medical Aitutaki</t>
  </si>
  <si>
    <t>B10133</t>
  </si>
  <si>
    <t>(PROJECT) MOH-Nursing Aitutaki</t>
  </si>
  <si>
    <t>B10134</t>
  </si>
  <si>
    <t>(PROJECT) MOH-Hospital Support Service Aitutaki</t>
  </si>
  <si>
    <t>B10135</t>
  </si>
  <si>
    <t>(PROJECT) MOH-Medical Atiu</t>
  </si>
  <si>
    <t>B10136</t>
  </si>
  <si>
    <t>(PROJECT) MOH-Nursing Atiu</t>
  </si>
  <si>
    <t>B10137</t>
  </si>
  <si>
    <t>(PROJECT) MOH-Hospital Support Service Atiu</t>
  </si>
  <si>
    <t>B10138</t>
  </si>
  <si>
    <t>(PROJECT) MOH-Medical Mangaia</t>
  </si>
  <si>
    <t>B10139</t>
  </si>
  <si>
    <t>(PROJECT) MOH-Nursing Mangaia</t>
  </si>
  <si>
    <t>B10140</t>
  </si>
  <si>
    <t>(PROJECT) MOH-Hospital Support Service Mangaia</t>
  </si>
  <si>
    <t>B10141</t>
  </si>
  <si>
    <t>(PROJECT) MOH-Nursing Manihiki</t>
  </si>
  <si>
    <t>B10142</t>
  </si>
  <si>
    <t>(PROJECT) MOH-Hospital Support Service Manihiki</t>
  </si>
  <si>
    <t>B10143</t>
  </si>
  <si>
    <t>(PROJECT) MOH-Nursing Mitiaro</t>
  </si>
  <si>
    <t>B10144</t>
  </si>
  <si>
    <t>(PROJECT) MOH-Medical Mauke</t>
  </si>
  <si>
    <t>B10145</t>
  </si>
  <si>
    <t>(PROJECT) MOH-Nursing Mauke</t>
  </si>
  <si>
    <t>B10146</t>
  </si>
  <si>
    <t>(PROJECT) MOH-Nursing Nassau</t>
  </si>
  <si>
    <t>B10147</t>
  </si>
  <si>
    <t>(PROJECT) MOH-Nursing Palmerston</t>
  </si>
  <si>
    <t>B10148</t>
  </si>
  <si>
    <t>(PROJECT) MOH-Hospital Support Service Mauke</t>
  </si>
  <si>
    <t>B10149</t>
  </si>
  <si>
    <t>(PROJECT) MOH-Medical Pukapuka</t>
  </si>
  <si>
    <t>B10150</t>
  </si>
  <si>
    <t>(PROJECT) MOH-Nursing Pukapuka</t>
  </si>
  <si>
    <t>B10151</t>
  </si>
  <si>
    <t>(PROJECT) MOH-Hospital Support Service Pukapuka</t>
  </si>
  <si>
    <t>B10152</t>
  </si>
  <si>
    <t>(PROJECT) MOH-Nursing Penrhyn</t>
  </si>
  <si>
    <t>B10153</t>
  </si>
  <si>
    <t>(PROJECT) MOH-Hospital Support Service Penrhyn</t>
  </si>
  <si>
    <t>B10154</t>
  </si>
  <si>
    <t>(PROJECT) MOH-Nursing Rakahanga</t>
  </si>
  <si>
    <t>B10155</t>
  </si>
  <si>
    <t>(PROJECT) MOH-Corporate Services</t>
  </si>
  <si>
    <t>B10156</t>
  </si>
  <si>
    <t>(PROJECT) MOH-Finance</t>
  </si>
  <si>
    <t>B10157</t>
  </si>
  <si>
    <t>(PROJECT) MOH-Human Resources</t>
  </si>
  <si>
    <t>B10158</t>
  </si>
  <si>
    <t>(PROJECT) MOH-M&amp;E, Policy, Reporting and Research</t>
  </si>
  <si>
    <t>B10159</t>
  </si>
  <si>
    <t>(PROJECT) MOH-Health Information</t>
  </si>
  <si>
    <t>B10160</t>
  </si>
  <si>
    <t>(PROJECT) MOH-Balance Sheet</t>
  </si>
  <si>
    <t>B10161</t>
  </si>
  <si>
    <t>(PROJECT) MOJ-Courts &amp; Tribunal Rarotonga</t>
  </si>
  <si>
    <t>B10162</t>
  </si>
  <si>
    <t>(PROJECT) MOJ-Courts &amp; Tribunal Aitutaki</t>
  </si>
  <si>
    <t>B10163</t>
  </si>
  <si>
    <t>(PROJECT) MOJ-Courts &amp; Tribunal Atiu</t>
  </si>
  <si>
    <t>B10164</t>
  </si>
  <si>
    <t>(PROJECT) MOJ-Courts &amp; Tribunal Mangaia</t>
  </si>
  <si>
    <t>B10165</t>
  </si>
  <si>
    <t>(PROJECT) MOJ-Courts &amp; Tribunal Manihiki</t>
  </si>
  <si>
    <t>B10166</t>
  </si>
  <si>
    <t>(PROJECT) MOJ-Courts &amp; Tribunal Mitiaro</t>
  </si>
  <si>
    <t>B10167</t>
  </si>
  <si>
    <t>(PROJECT) MOJ-Courts &amp; Tribunal Mauke</t>
  </si>
  <si>
    <t>B10168</t>
  </si>
  <si>
    <t>(PROJECT) MOJ-Courts &amp; Tribunal Palmerston</t>
  </si>
  <si>
    <t>B10169</t>
  </si>
  <si>
    <t>(PROJECT) MOJ-Courts &amp; Tribunal Pukapuka</t>
  </si>
  <si>
    <t>B10170</t>
  </si>
  <si>
    <t>(PROJECT) MOJ-Courts &amp; Tribunal Penrhyn</t>
  </si>
  <si>
    <t>B10171</t>
  </si>
  <si>
    <t>(PROJECT) MOJ-Courts &amp; Tribunal Rakahanga</t>
  </si>
  <si>
    <t>B10172</t>
  </si>
  <si>
    <t>(PROJECT) MOJ-Land Titles &amp; Land Trust</t>
  </si>
  <si>
    <t>B10173</t>
  </si>
  <si>
    <t>(PROJECT) MOJ-BDM/Electoral Roll/Companies/Incorporated Societies</t>
  </si>
  <si>
    <t>B10174</t>
  </si>
  <si>
    <t>(PROJECT) MOJ-Prison Services</t>
  </si>
  <si>
    <t>B10175</t>
  </si>
  <si>
    <t>(PROJECT) MOJ-Probation Services</t>
  </si>
  <si>
    <t>B10176</t>
  </si>
  <si>
    <t>(PROJECT) MOJ-Corporate Services</t>
  </si>
  <si>
    <t>B10177</t>
  </si>
  <si>
    <t>(PROJECT) MOJ-IT</t>
  </si>
  <si>
    <t>B10178</t>
  </si>
  <si>
    <t>(PROJECT) MOJ-Balance Sheet</t>
  </si>
  <si>
    <t>B10179</t>
  </si>
  <si>
    <t>(PROJECT) MOI-Welfare Services Aitutaki</t>
  </si>
  <si>
    <t>B10180</t>
  </si>
  <si>
    <t>(PROJECT) MOI-Welfare Services Atiu</t>
  </si>
  <si>
    <t>B10181</t>
  </si>
  <si>
    <t>(PROJECT) MOI-Welfare Services Mangaia</t>
  </si>
  <si>
    <t>B10182</t>
  </si>
  <si>
    <t>(PROJECT) MOI-Welfare Services Manihiki</t>
  </si>
  <si>
    <t>B10183</t>
  </si>
  <si>
    <t>(PROJECT) MOI-Welfare Services Mitiaro</t>
  </si>
  <si>
    <t>B10184</t>
  </si>
  <si>
    <t>(PROJECT) MOI-Welfare Services Mauke</t>
  </si>
  <si>
    <t>B10185</t>
  </si>
  <si>
    <t>(PROJECT) MOI-Welfare Services Pukapuka</t>
  </si>
  <si>
    <t>B10186</t>
  </si>
  <si>
    <t>(PROJECT) MOI-Welfare Services Penrhyn</t>
  </si>
  <si>
    <t>B10187</t>
  </si>
  <si>
    <t>(PROJECT) MOI-Welfare Services Rakahanga</t>
  </si>
  <si>
    <t>B10188</t>
  </si>
  <si>
    <t>(PROJECT) MOI-Social Policy &amp; Services</t>
  </si>
  <si>
    <t>B10189</t>
  </si>
  <si>
    <t>(PROJECT) MOI-Gender Development</t>
  </si>
  <si>
    <t>B10190</t>
  </si>
  <si>
    <t>(PROJECT) MOI-Disabilities</t>
  </si>
  <si>
    <t>B10191</t>
  </si>
  <si>
    <t>(PROJECT) MOI-Child &amp; Family</t>
  </si>
  <si>
    <t>B10192</t>
  </si>
  <si>
    <t>(PROJECT) MOI-Youth &amp; Sports</t>
  </si>
  <si>
    <t>B10193</t>
  </si>
  <si>
    <t>(PROJECT) MOI-Labour &amp; Consumer Services</t>
  </si>
  <si>
    <t>B10194</t>
  </si>
  <si>
    <t>(PROJECT) MOI-Employment Relations Aitutaki</t>
  </si>
  <si>
    <t>B10195</t>
  </si>
  <si>
    <t>(PROJECT) MOI-Civil Services</t>
  </si>
  <si>
    <t>B10196</t>
  </si>
  <si>
    <t>(PROJECT) MOI-Corporate Services</t>
  </si>
  <si>
    <t>B10197</t>
  </si>
  <si>
    <t>(PROJECT) MOI-Censorship</t>
  </si>
  <si>
    <t>B10198</t>
  </si>
  <si>
    <t>(PROJECT) MOI-Balance Sheet</t>
  </si>
  <si>
    <t>B10199</t>
  </si>
  <si>
    <t>(PROJECT) ICI-Corporate Services</t>
  </si>
  <si>
    <t>B10200</t>
  </si>
  <si>
    <t>(PROJECT) ICI-Human Resources</t>
  </si>
  <si>
    <t>B10201</t>
  </si>
  <si>
    <t>(PROJECT) ICI-Procurement &amp; Assets</t>
  </si>
  <si>
    <t>B10202</t>
  </si>
  <si>
    <t>(PROJECT) ICI-Regulatory Services</t>
  </si>
  <si>
    <t>B10203</t>
  </si>
  <si>
    <t>(PROJECT) ICI-Building Control</t>
  </si>
  <si>
    <t>B10204</t>
  </si>
  <si>
    <t>(PROJECT) ICI-Electrical Inspectorate</t>
  </si>
  <si>
    <t>B10205</t>
  </si>
  <si>
    <t>(PROJECT) ICI-Sanitation Inspectorate</t>
  </si>
  <si>
    <t>B10206</t>
  </si>
  <si>
    <t>(PROJECT) ICI-Planning &amp; Design</t>
  </si>
  <si>
    <t>B10207</t>
  </si>
  <si>
    <t>(PROJECT) ICI-Planning Unit</t>
  </si>
  <si>
    <t>B10208</t>
  </si>
  <si>
    <t>(PROJECT) ICI-Hydrography Unit</t>
  </si>
  <si>
    <t>B10209</t>
  </si>
  <si>
    <t>(PROJECT) ICI-Projects Unit</t>
  </si>
  <si>
    <t>B10210</t>
  </si>
  <si>
    <t>(PROJECT) ICI-OI Infrastructure Unit</t>
  </si>
  <si>
    <t>B10211</t>
  </si>
  <si>
    <t>(PROJECT) ICI-Civil Works</t>
  </si>
  <si>
    <t>B10212</t>
  </si>
  <si>
    <t>(PROJECT) ICI-Road Works</t>
  </si>
  <si>
    <t>B10213</t>
  </si>
  <si>
    <t>(PROJECT) ICI-Workshop</t>
  </si>
  <si>
    <t>B10214</t>
  </si>
  <si>
    <t>(PROJECT) ICI-Rarotonga Waste Facility</t>
  </si>
  <si>
    <t>B10215</t>
  </si>
  <si>
    <t>(PROJECT) ICI-WATSAN</t>
  </si>
  <si>
    <t>B10216</t>
  </si>
  <si>
    <t>(PROJECT) ICI-Water Works</t>
  </si>
  <si>
    <t>B10217</t>
  </si>
  <si>
    <t>(PROJECT) ICI-Sanitation</t>
  </si>
  <si>
    <t>B10218</t>
  </si>
  <si>
    <t>(PROJECT) ICI-Rarotonga Waste Facility (WATSAN)</t>
  </si>
  <si>
    <t>B10219</t>
  </si>
  <si>
    <t>(PROJECT) ICI-Balance Sheet</t>
  </si>
  <si>
    <t>B10220</t>
  </si>
  <si>
    <t>(PROJECT) MMR-Offshore Fisheries Samoa</t>
  </si>
  <si>
    <t>B10221</t>
  </si>
  <si>
    <t>(PROJECT) MMR-Pearl Industry Support Rarotonga</t>
  </si>
  <si>
    <t>B10222</t>
  </si>
  <si>
    <t>(PROJECT) MMR-Pearl Industry Support Penhryn</t>
  </si>
  <si>
    <t>B10223</t>
  </si>
  <si>
    <t>(PROJECT) MMR-Pearl Industry Support Manihiki</t>
  </si>
  <si>
    <t>B10224</t>
  </si>
  <si>
    <t>(PROJECT) MMR-Pearl Industry Support Rakahanga</t>
  </si>
  <si>
    <t>B10225</t>
  </si>
  <si>
    <t>(PROJECT) MMR-Inshore F&amp;A Rarotonga</t>
  </si>
  <si>
    <t>B10226</t>
  </si>
  <si>
    <t>(PROJECT) MMR-Aquaculture &amp; Fisheries Management</t>
  </si>
  <si>
    <t>B10227</t>
  </si>
  <si>
    <t>(PROJECT) MMR-Inshore Fisheries</t>
  </si>
  <si>
    <t>B10228</t>
  </si>
  <si>
    <t>(PROJECT) MMR-Inshore F&amp;A Operations</t>
  </si>
  <si>
    <t>B10229</t>
  </si>
  <si>
    <t>(PROJECT) MMR-Inshore F&amp;A Aitutaki</t>
  </si>
  <si>
    <t>B10230</t>
  </si>
  <si>
    <t>(PROJECT) MMR-Inshore F&amp;A Atiu</t>
  </si>
  <si>
    <t>B10231</t>
  </si>
  <si>
    <t>(PROJECT) MMR-Inshore F&amp;A Mangaia</t>
  </si>
  <si>
    <t>B10232</t>
  </si>
  <si>
    <t>(PROJECT) MMR-Inshore F&amp;A Nassau</t>
  </si>
  <si>
    <t>B10233</t>
  </si>
  <si>
    <t>(PROJECT) MMR-Inshore F&amp;A Palmerston</t>
  </si>
  <si>
    <t>B10234</t>
  </si>
  <si>
    <t>(PROJECT) MMR-Inshore F&amp;A Pukapuka</t>
  </si>
  <si>
    <t>B10235</t>
  </si>
  <si>
    <t>(PROJECT) MMR-Inshore F&amp;A Mauke</t>
  </si>
  <si>
    <t>B10236</t>
  </si>
  <si>
    <t>(PROJECT) MMR-Inshore F&amp;A Mitiaro</t>
  </si>
  <si>
    <t>B10237</t>
  </si>
  <si>
    <t>(PROJECT) MMR-Inshore F&amp;A Outer Islands</t>
  </si>
  <si>
    <t>B10238</t>
  </si>
  <si>
    <t>(PROJECT) MMR-Legal &amp; Policy Services</t>
  </si>
  <si>
    <t>B10239</t>
  </si>
  <si>
    <t>(PROJECT) MMR-Corporate Services</t>
  </si>
  <si>
    <t>B10240</t>
  </si>
  <si>
    <t>(PROJECT) MMR-Balance Sheet</t>
  </si>
  <si>
    <t>B10241</t>
  </si>
  <si>
    <t>(PROJECT) MOT-Civil Aviation NZ</t>
  </si>
  <si>
    <t>B10242</t>
  </si>
  <si>
    <t>(PROJECT) MOT-Maritime</t>
  </si>
  <si>
    <t>B10243</t>
  </si>
  <si>
    <t>(PROJECT) MOT-Meteorological Services</t>
  </si>
  <si>
    <t>B10244</t>
  </si>
  <si>
    <t>(PROJECT) MOT-Finance &amp; Administration</t>
  </si>
  <si>
    <t>B10245</t>
  </si>
  <si>
    <t>(PROJECT) MOT-Balance Sheet</t>
  </si>
  <si>
    <t>B10246</t>
  </si>
  <si>
    <t>(PROJECT) OPM-Central Policy &amp; Planning</t>
  </si>
  <si>
    <t>B10247</t>
  </si>
  <si>
    <t>(PROJECT) OPM-Government Rep Rarotonga</t>
  </si>
  <si>
    <t>B10248</t>
  </si>
  <si>
    <t>(PROJECT) OPM-Government Rep Aitutaki</t>
  </si>
  <si>
    <t>B10249</t>
  </si>
  <si>
    <t>(PROJECT) OPM-Government Rep Atiu</t>
  </si>
  <si>
    <t>B10250</t>
  </si>
  <si>
    <t>(PROJECT) OPM-Government Rep Mangaia</t>
  </si>
  <si>
    <t>B10251</t>
  </si>
  <si>
    <t>(PROJECT) OPM-Government Rep Manihiki</t>
  </si>
  <si>
    <t>B10252</t>
  </si>
  <si>
    <t>(PROJECT) OPM-Government Rep Mitiaro</t>
  </si>
  <si>
    <t>B10253</t>
  </si>
  <si>
    <t>(PROJECT) OPM-Government Rep Mauke</t>
  </si>
  <si>
    <t>B10254</t>
  </si>
  <si>
    <t>(PROJECT) OPM-Government Rep Palmerston</t>
  </si>
  <si>
    <t>B10255</t>
  </si>
  <si>
    <t>(PROJECT) OPM-Government Rep Pukapuka</t>
  </si>
  <si>
    <t>B10256</t>
  </si>
  <si>
    <t>(PROJECT) OPM-Government Rep Penrhyn</t>
  </si>
  <si>
    <t>B10257</t>
  </si>
  <si>
    <t>(PROJECT) OPM-Government Rep Rakahanga</t>
  </si>
  <si>
    <t>B10258</t>
  </si>
  <si>
    <t>(PROJECT) OPM-National ICT</t>
  </si>
  <si>
    <t>B10259</t>
  </si>
  <si>
    <t>(PROJECT) OPM-Renewable Energy Development (REDD)</t>
  </si>
  <si>
    <t>B10260</t>
  </si>
  <si>
    <t>(PROJECT) OPM-Emergency Management Cook Islands (EMCI)</t>
  </si>
  <si>
    <t>B10261</t>
  </si>
  <si>
    <t>(PROJECT) OPM-Climate Change</t>
  </si>
  <si>
    <t>B10262</t>
  </si>
  <si>
    <t>(PROJECT) OPM-Marae Moana</t>
  </si>
  <si>
    <t>B10263</t>
  </si>
  <si>
    <t>(PROJECT) OPM-Finance</t>
  </si>
  <si>
    <t>B10264</t>
  </si>
  <si>
    <t>(PROJECT) OPM-Balance Sheet</t>
  </si>
  <si>
    <t>B10265</t>
  </si>
  <si>
    <t>(PROJECT) PSC-Policy and Planning</t>
  </si>
  <si>
    <t>B10266</t>
  </si>
  <si>
    <t>(PROJECT) PSC-Human Resource Management</t>
  </si>
  <si>
    <t>B10267</t>
  </si>
  <si>
    <t>(PROJECT) PSC-Performance Excellence</t>
  </si>
  <si>
    <t>B10268</t>
  </si>
  <si>
    <t>(PROJECT) PSC-Corporate Services</t>
  </si>
  <si>
    <t>B10269</t>
  </si>
  <si>
    <t>(PROJECT) PSC-Balance Sheet</t>
  </si>
  <si>
    <t>B10270</t>
  </si>
  <si>
    <t>(PROJECT) BTB-Finance &amp; Administration</t>
  </si>
  <si>
    <t>B10271</t>
  </si>
  <si>
    <t>(PROJECT) BTB-Business Development</t>
  </si>
  <si>
    <t>B10272</t>
  </si>
  <si>
    <t>(PROJECT) BTB-Trade &amp; Marketing</t>
  </si>
  <si>
    <t>B10273</t>
  </si>
  <si>
    <t>(PROJECT) BTB-Foreign Investment &amp; Compliance</t>
  </si>
  <si>
    <t>B10274</t>
  </si>
  <si>
    <t>(PROJECT) BTB-Balance Sheet</t>
  </si>
  <si>
    <t>B10275</t>
  </si>
  <si>
    <t>(PROJECT) CPA-Industry Development</t>
  </si>
  <si>
    <t>B10276</t>
  </si>
  <si>
    <t>(PROJECT) CPA-Management &amp; Support Services</t>
  </si>
  <si>
    <t>B10277</t>
  </si>
  <si>
    <t>(PROJECT) CPA-Balance Sheet</t>
  </si>
  <si>
    <t>B10278</t>
  </si>
  <si>
    <t>(PROJECT) SBM-Seabed Mining Commission</t>
  </si>
  <si>
    <t>B10279</t>
  </si>
  <si>
    <t>(PROJECT) SBM-Corporate Services</t>
  </si>
  <si>
    <t>B10280</t>
  </si>
  <si>
    <t>(PROJECT) SBM-Balance Sheet</t>
  </si>
  <si>
    <t>B10281</t>
  </si>
  <si>
    <t>(PROJECT) CTC-Sales &amp; Marketing</t>
  </si>
  <si>
    <t>B10282</t>
  </si>
  <si>
    <t>(PROJECT) CTC-Australia Office</t>
  </si>
  <si>
    <t>B10283</t>
  </si>
  <si>
    <t>(PROJECT) CTC-New Zealand Office</t>
  </si>
  <si>
    <t>B10284</t>
  </si>
  <si>
    <t>(PROJECT) CTC-North America</t>
  </si>
  <si>
    <t>B10285</t>
  </si>
  <si>
    <t>(PROJECT) CTC-UK Rep</t>
  </si>
  <si>
    <t>B10286</t>
  </si>
  <si>
    <t>(PROJECT) CTC-European Rep</t>
  </si>
  <si>
    <t>B10287</t>
  </si>
  <si>
    <t>(PROJECT) CTC-Destination Development</t>
  </si>
  <si>
    <t>B10288</t>
  </si>
  <si>
    <t>(PROJECT) CTC-Aitutaki Information Office</t>
  </si>
  <si>
    <t>B10289</t>
  </si>
  <si>
    <t>(PROJECT) CTC-Atiu Information Office</t>
  </si>
  <si>
    <t>(PROJECT) CTC-Finance &amp; Administration</t>
  </si>
  <si>
    <t>B10291</t>
  </si>
  <si>
    <t>(PROJECT) CTC-Executive Services</t>
  </si>
  <si>
    <t>B10292</t>
  </si>
  <si>
    <t>(PROJECT) CTC-Balance Sheet</t>
  </si>
  <si>
    <t>B10293</t>
  </si>
  <si>
    <t>(PROJECT) FSD-Administration &amp; Finance</t>
  </si>
  <si>
    <t>B10294</t>
  </si>
  <si>
    <t>(PROJECT) FSD-Balance Sheet</t>
  </si>
  <si>
    <t>B10295</t>
  </si>
  <si>
    <t>(PROJECT) NES-Advisory &amp; Compliance</t>
  </si>
  <si>
    <t>B10296</t>
  </si>
  <si>
    <t>(PROJECT) NES-Aitutaki</t>
  </si>
  <si>
    <t>B10297</t>
  </si>
  <si>
    <t>(PROJECT) NES-Atiu</t>
  </si>
  <si>
    <t>B10298</t>
  </si>
  <si>
    <t>(PROJECT) NES-Manihiki</t>
  </si>
  <si>
    <t>B10299</t>
  </si>
  <si>
    <t>(PROJECT) NES-Mitiaro</t>
  </si>
  <si>
    <t>B10300</t>
  </si>
  <si>
    <t>(PROJECT) NES-Mauke</t>
  </si>
  <si>
    <t>B10301</t>
  </si>
  <si>
    <t>(PROJECT) NES-Island Futures</t>
  </si>
  <si>
    <t>B10302</t>
  </si>
  <si>
    <t>(PROJECT) NES-Park Rangers</t>
  </si>
  <si>
    <t>B10303</t>
  </si>
  <si>
    <t>(PROJECT) NES-Corporate Services</t>
  </si>
  <si>
    <t>B10304</t>
  </si>
  <si>
    <t>(PROJECT) NES-Balance Sheet</t>
  </si>
  <si>
    <t>B10305</t>
  </si>
  <si>
    <t>(PROJECT) CIC-Administration</t>
  </si>
  <si>
    <t>B10306</t>
  </si>
  <si>
    <t>(PROJECT) CIC-SOEs</t>
  </si>
  <si>
    <t>B10307</t>
  </si>
  <si>
    <t>(PROJECT) CIC-Special Project Unit</t>
  </si>
  <si>
    <t>B10308</t>
  </si>
  <si>
    <t>(PROJECT) CIC-Property Management</t>
  </si>
  <si>
    <t>B10309</t>
  </si>
  <si>
    <t>(PROJECT) CIC-Finance</t>
  </si>
  <si>
    <t>B10310</t>
  </si>
  <si>
    <t>(PROJECT) CIC-Balance Sheet</t>
  </si>
  <si>
    <t>B10311</t>
  </si>
  <si>
    <t>(PROJECT) HOS-Administration Services</t>
  </si>
  <si>
    <t>B10312</t>
  </si>
  <si>
    <t>(PROJECT) HOS-Balance Sheet</t>
  </si>
  <si>
    <t>B10313</t>
  </si>
  <si>
    <t>(PROJECT) OMB-Administration</t>
  </si>
  <si>
    <t>B10314</t>
  </si>
  <si>
    <t>(PROJECT) OMB-Balance Sheet</t>
  </si>
  <si>
    <t>B10315</t>
  </si>
  <si>
    <t>(PROJECT) CAO-PA/Office/Finance</t>
  </si>
  <si>
    <t>B10316</t>
  </si>
  <si>
    <t>(PROJECT) CAO-Audit</t>
  </si>
  <si>
    <t>B10317</t>
  </si>
  <si>
    <t>(PROJECT) CAO-Special Audits</t>
  </si>
  <si>
    <t>B10318</t>
  </si>
  <si>
    <t>(PROJECT) CAO-PERCA</t>
  </si>
  <si>
    <t>B10319</t>
  </si>
  <si>
    <t>(PROJECT) CAO-Balance Sheet</t>
  </si>
  <si>
    <t>B10320</t>
  </si>
  <si>
    <t>(PROJECT) CPS-Debates</t>
  </si>
  <si>
    <t>B10321</t>
  </si>
  <si>
    <t>(PROJECT) CPS-Committees</t>
  </si>
  <si>
    <t>B10322</t>
  </si>
  <si>
    <t>(PROJECT) CPS-Corporate Services</t>
  </si>
  <si>
    <t>B10323</t>
  </si>
  <si>
    <t>(PROJECT) CPS-House of Ariki</t>
  </si>
  <si>
    <t>B10324</t>
  </si>
  <si>
    <t>(PROJECT) CPS-National Heritage</t>
  </si>
  <si>
    <t>B10325</t>
  </si>
  <si>
    <t>(PROJECT) CPS-Members of Parliament Rarotonga</t>
  </si>
  <si>
    <t>B10326</t>
  </si>
  <si>
    <t>(PROJECT) CPS-Members of Parliament Aitutaki</t>
  </si>
  <si>
    <t>B10327</t>
  </si>
  <si>
    <t>(PROJECT) CPS-Members of Parliament Atiu</t>
  </si>
  <si>
    <t>B10328</t>
  </si>
  <si>
    <t>(PROJECT) CPS-Members of Parliament Mangaia</t>
  </si>
  <si>
    <t>B10329</t>
  </si>
  <si>
    <t>(PROJECT) CPS-Members of Parliament Mitiaro</t>
  </si>
  <si>
    <t>B10330</t>
  </si>
  <si>
    <t>(PROJECT) CPS-Members of Parliament Mauke</t>
  </si>
  <si>
    <t>B10331</t>
  </si>
  <si>
    <t>(PROJECT) CPS-Members of Parliament Pukapuka</t>
  </si>
  <si>
    <t>B10332</t>
  </si>
  <si>
    <t>(PROJECT) CPS-Members of Parliament Penrhyn</t>
  </si>
  <si>
    <t>B10333</t>
  </si>
  <si>
    <t>(PROJECT) CPS-Members of Parliament Rakahanga</t>
  </si>
  <si>
    <t>B10334</t>
  </si>
  <si>
    <t>(PROJECT) CPS-Civil Staff</t>
  </si>
  <si>
    <t>B10335</t>
  </si>
  <si>
    <t>(PROJECT) CPS-Queens Representative</t>
  </si>
  <si>
    <t>B10336</t>
  </si>
  <si>
    <t>(PROJECT) CPS-Balance Sheet</t>
  </si>
  <si>
    <t>B10337</t>
  </si>
  <si>
    <t>(PROJECT) POL-Crime Prevention &amp; Policing Operations</t>
  </si>
  <si>
    <t>B10338</t>
  </si>
  <si>
    <t>(PROJECT) POL-Community Policing</t>
  </si>
  <si>
    <t>B10339</t>
  </si>
  <si>
    <t>(PROJECT) POL-Criminal Investigations</t>
  </si>
  <si>
    <t>B10340</t>
  </si>
  <si>
    <t>(PROJECT) POL-Community Liaison Rarotonga</t>
  </si>
  <si>
    <t>B10341</t>
  </si>
  <si>
    <t>(PROJECT) POL-Community Liaison Aitutaki</t>
  </si>
  <si>
    <t>B10342</t>
  </si>
  <si>
    <t>(PROJECT) POL-Community Liaison Atiu</t>
  </si>
  <si>
    <t>B10343</t>
  </si>
  <si>
    <t>(PROJECT) POL-Community Liaison Mangaia</t>
  </si>
  <si>
    <t>B10344</t>
  </si>
  <si>
    <t>(PROJECT) POL-Community Liaison Manihiki</t>
  </si>
  <si>
    <t>B10345</t>
  </si>
  <si>
    <t>(PROJECT) POL-Community Liaison Mitiaro</t>
  </si>
  <si>
    <t>B10346</t>
  </si>
  <si>
    <t>(PROJECT) POL-Community Liaison Mauke</t>
  </si>
  <si>
    <t>B10347</t>
  </si>
  <si>
    <t>(PROJECT) POL-Community Liaison Palmerston</t>
  </si>
  <si>
    <t>B10348</t>
  </si>
  <si>
    <t>(PROJECT) POL-Community Liaison Pukapuka</t>
  </si>
  <si>
    <t>B10349</t>
  </si>
  <si>
    <t>(PROJECT) POL-Community Liaison Penrhyn</t>
  </si>
  <si>
    <t>B10350</t>
  </si>
  <si>
    <t>(PROJECT) POL-Community Liaison Rakahanga</t>
  </si>
  <si>
    <t>B10351</t>
  </si>
  <si>
    <t>(PROJECT) POL-Professional Standards</t>
  </si>
  <si>
    <t>B10352</t>
  </si>
  <si>
    <t>(PROJECT) POL-Maritime Policing</t>
  </si>
  <si>
    <t>B10353</t>
  </si>
  <si>
    <t>(PROJECT) POL-Corporate Services</t>
  </si>
  <si>
    <t>B10354</t>
  </si>
  <si>
    <t>(PROJECT) POL-HR</t>
  </si>
  <si>
    <t>B10355</t>
  </si>
  <si>
    <t>(PROJECT) POL-Finance</t>
  </si>
  <si>
    <t>B10356</t>
  </si>
  <si>
    <t>(PROJECT) POL-ICT Management</t>
  </si>
  <si>
    <t>B10357</t>
  </si>
  <si>
    <t>(PROJECT) POL-Balance Sheet</t>
  </si>
  <si>
    <t>B10358</t>
  </si>
  <si>
    <t>(PROJECT) CLO-Legal Advice &amp; Litigation</t>
  </si>
  <si>
    <t>B10359</t>
  </si>
  <si>
    <t>(PROJECT) CLO-Corporate Services</t>
  </si>
  <si>
    <t>B10360</t>
  </si>
  <si>
    <t>(PROJECT) CLO-Balance Sheet</t>
  </si>
  <si>
    <t>B10361</t>
  </si>
  <si>
    <t>(PROJECT) AIT-Island Council</t>
  </si>
  <si>
    <t>B10362</t>
  </si>
  <si>
    <t>(PROJECT) AIT-Finance &amp; Administration</t>
  </si>
  <si>
    <t>B10363</t>
  </si>
  <si>
    <t>(PROJECT) AIT-Infrastructure</t>
  </si>
  <si>
    <t>B10364</t>
  </si>
  <si>
    <t>(PROJECT) AIT-Agriculture</t>
  </si>
  <si>
    <t>B10365</t>
  </si>
  <si>
    <t>(PROJECT) AIT-Women, Youth, Sport &amp; Culture</t>
  </si>
  <si>
    <t>B10366</t>
  </si>
  <si>
    <t>(PROJECT) AIT-Waste Management</t>
  </si>
  <si>
    <t>B10367</t>
  </si>
  <si>
    <t>(PROJECT) AIT-Balance Sheet</t>
  </si>
  <si>
    <t>B10368</t>
  </si>
  <si>
    <t>(PROJECT) ATU-Agriculture</t>
  </si>
  <si>
    <t>B10369</t>
  </si>
  <si>
    <t>(PROJECT) ATU-Infrastructure</t>
  </si>
  <si>
    <t>B10370</t>
  </si>
  <si>
    <t>(PROJECT) ATU-Energy</t>
  </si>
  <si>
    <t>B10371</t>
  </si>
  <si>
    <t>(PROJECT) ATU-Corporate Services</t>
  </si>
  <si>
    <t>B10372</t>
  </si>
  <si>
    <t>(PROJECT) ATU-Island Council</t>
  </si>
  <si>
    <t>B10373</t>
  </si>
  <si>
    <t>(PROJECT) ATU-Balance Sheet</t>
  </si>
  <si>
    <t>B10374</t>
  </si>
  <si>
    <t>(PROJECT) MNG-Administration</t>
  </si>
  <si>
    <t>B10375</t>
  </si>
  <si>
    <t>(PROJECT) MNG-Island Council</t>
  </si>
  <si>
    <t>B10376</t>
  </si>
  <si>
    <t>(PROJECT) MNG-Agriculture</t>
  </si>
  <si>
    <t>B10377</t>
  </si>
  <si>
    <t>(PROJECT) MNG-Public Utilities</t>
  </si>
  <si>
    <t>B10378</t>
  </si>
  <si>
    <t>(PROJECT) MNG-Infrastructure</t>
  </si>
  <si>
    <t>B10379</t>
  </si>
  <si>
    <t>(PROJECT) MNG-Tourism &amp; Communication Development</t>
  </si>
  <si>
    <t>B10380</t>
  </si>
  <si>
    <t>(PROJECT) MNG-Balance Sheet</t>
  </si>
  <si>
    <t>B10381</t>
  </si>
  <si>
    <t>(PROJECT) MNH-Gender, Youth &amp; Sports</t>
  </si>
  <si>
    <t>B10382</t>
  </si>
  <si>
    <t>(PROJECT) MNH-Infrastructure</t>
  </si>
  <si>
    <t>B10383</t>
  </si>
  <si>
    <t>(PROJECT) MNH-Energy</t>
  </si>
  <si>
    <t>B10384</t>
  </si>
  <si>
    <t>(PROJECT) MNH-Island Council</t>
  </si>
  <si>
    <t>B10385</t>
  </si>
  <si>
    <t>(PROJECT) MNH-Agriculture</t>
  </si>
  <si>
    <t>B10386</t>
  </si>
  <si>
    <t>(PROJECT) MNH-Administration</t>
  </si>
  <si>
    <t>B10387</t>
  </si>
  <si>
    <t>(PROJECT) MNH-Balance Sheet</t>
  </si>
  <si>
    <t>B10388</t>
  </si>
  <si>
    <t>(PROJECT) MKE-Infrastructure</t>
  </si>
  <si>
    <t>B10389</t>
  </si>
  <si>
    <t>(PROJECT) MKE-Infrastructure Building</t>
  </si>
  <si>
    <t>B10390</t>
  </si>
  <si>
    <t>(PROJECT) MKE-Infrastructure Mechanical</t>
  </si>
  <si>
    <t>B10391</t>
  </si>
  <si>
    <t>(PROJECT) MKE-Infrastructure Machinery</t>
  </si>
  <si>
    <t>B10392</t>
  </si>
  <si>
    <t>(PROJECT) MKE-Infrastructure Beautification</t>
  </si>
  <si>
    <t>B10393</t>
  </si>
  <si>
    <t>(PROJECT) MKE-Energy</t>
  </si>
  <si>
    <t>B10394</t>
  </si>
  <si>
    <t>(PROJECT) MKE-Water</t>
  </si>
  <si>
    <t>B10395</t>
  </si>
  <si>
    <t>(PROJECT) MKE-Administration</t>
  </si>
  <si>
    <t>B10396</t>
  </si>
  <si>
    <t>(PROJECT) MKE-Agriculture</t>
  </si>
  <si>
    <t>B10397</t>
  </si>
  <si>
    <t>(PROJECT) MKE-Gender Development</t>
  </si>
  <si>
    <t>B10398</t>
  </si>
  <si>
    <t>(PROJECT) MKE-Island Council</t>
  </si>
  <si>
    <t>B10399</t>
  </si>
  <si>
    <t>(PROJECT) MKE-Balance Sheet</t>
  </si>
  <si>
    <t>B10400</t>
  </si>
  <si>
    <t>(PROJECT) MIT-Island Administration</t>
  </si>
  <si>
    <t>B10401</t>
  </si>
  <si>
    <t>(PROJECT) MIT-Island Council</t>
  </si>
  <si>
    <t>B10402</t>
  </si>
  <si>
    <t>(PROJECT) MIT-Social and Economic Development</t>
  </si>
  <si>
    <t>B10403</t>
  </si>
  <si>
    <t>(PROJECT) MIT-Infrastructure</t>
  </si>
  <si>
    <t>B10404</t>
  </si>
  <si>
    <t>(PROJECT) MIT-Infrastructure Maintenance</t>
  </si>
  <si>
    <t>B10405</t>
  </si>
  <si>
    <t>(PROJECT) MIT-Infrastructure Water Works</t>
  </si>
  <si>
    <t>B10406</t>
  </si>
  <si>
    <t>(PROJECT) MIT-Infrastructure Airport</t>
  </si>
  <si>
    <t>B10407</t>
  </si>
  <si>
    <t>(PROJECT) MIT-Infrastructure Mechanical</t>
  </si>
  <si>
    <t>B10408</t>
  </si>
  <si>
    <t>(PROJECT) MIT-Infrastructure Heavy Plants</t>
  </si>
  <si>
    <t>B10409</t>
  </si>
  <si>
    <t>(PROJECT) MIT-Infrastructure Building</t>
  </si>
  <si>
    <t>B10410</t>
  </si>
  <si>
    <t>(PROJECT) MIT-Energy</t>
  </si>
  <si>
    <t>B10411</t>
  </si>
  <si>
    <t>(PROJECT) MIT-Agriculture</t>
  </si>
  <si>
    <t>B10412</t>
  </si>
  <si>
    <t>(PROJECT) MIT-Balance Sheet</t>
  </si>
  <si>
    <t>B10413</t>
  </si>
  <si>
    <t>(PROJECT) PLM-Administration</t>
  </si>
  <si>
    <t>B10414</t>
  </si>
  <si>
    <t>(PROJECT) PLM-Education</t>
  </si>
  <si>
    <t>B10415</t>
  </si>
  <si>
    <t>(PROJECT) PLM-Infrastructure</t>
  </si>
  <si>
    <t>B10416</t>
  </si>
  <si>
    <t>(PROJECT) PLM-Island Government Support Services</t>
  </si>
  <si>
    <t>B10417</t>
  </si>
  <si>
    <t>(PROJECT) PLM-School</t>
  </si>
  <si>
    <t>B10418</t>
  </si>
  <si>
    <t>(PROJECT) PLM-Island Council</t>
  </si>
  <si>
    <t>B10419</t>
  </si>
  <si>
    <t>(PROJECT) PLM-Balance Sheet</t>
  </si>
  <si>
    <t>B10420</t>
  </si>
  <si>
    <t>(PROJECT) PEN-Community and Protocol Support</t>
  </si>
  <si>
    <t>B10421</t>
  </si>
  <si>
    <t>(PROJECT) PEN-Infrastructure and Climate Change</t>
  </si>
  <si>
    <t>B10422</t>
  </si>
  <si>
    <t>(PROJECT) PEN-Energy</t>
  </si>
  <si>
    <t>B10423</t>
  </si>
  <si>
    <t>(PROJECT) PEN-Support Services</t>
  </si>
  <si>
    <t>B10424</t>
  </si>
  <si>
    <t>(PROJECT) PEN-Agriculture</t>
  </si>
  <si>
    <t>B10425</t>
  </si>
  <si>
    <t>(PROJECT) PEN-Island Council</t>
  </si>
  <si>
    <t>B10426</t>
  </si>
  <si>
    <t>(PROJECT) PEN-Economic Development</t>
  </si>
  <si>
    <t>B10427</t>
  </si>
  <si>
    <t>(PROJECT) PEN-Balance Sheet</t>
  </si>
  <si>
    <t>B10428</t>
  </si>
  <si>
    <t>(PROJECT) PUK-Administration Pukapuka</t>
  </si>
  <si>
    <t>B10429</t>
  </si>
  <si>
    <t>(PROJECT) PUK-Administration Nassau</t>
  </si>
  <si>
    <t>B10430</t>
  </si>
  <si>
    <t>(PROJECT) PUK-Agriculture</t>
  </si>
  <si>
    <t>B10431</t>
  </si>
  <si>
    <t>(PROJECT) PUK-Energy</t>
  </si>
  <si>
    <t>B10432</t>
  </si>
  <si>
    <t>(PROJECT) PUK-Gender, Youth &amp; Sport</t>
  </si>
  <si>
    <t>B10433</t>
  </si>
  <si>
    <t>(PROJECT) PUK-Infrastructure</t>
  </si>
  <si>
    <t>B10434</t>
  </si>
  <si>
    <t>(PROJECT) PUK-Island Council Pukapuka</t>
  </si>
  <si>
    <t>B10435</t>
  </si>
  <si>
    <t>(PROJECT) PUK-Island Council Nassau</t>
  </si>
  <si>
    <t>B10436</t>
  </si>
  <si>
    <t>(PROJECT) PUK-Balance Sheet</t>
  </si>
  <si>
    <t>B10437</t>
  </si>
  <si>
    <t>(PROJECT) RAK-Agriculture</t>
  </si>
  <si>
    <t>B10438</t>
  </si>
  <si>
    <t>(PROJECT) RAK-Marine</t>
  </si>
  <si>
    <t>B10439</t>
  </si>
  <si>
    <t>(PROJECT) RAK-Beautification</t>
  </si>
  <si>
    <t>B10440</t>
  </si>
  <si>
    <t>(PROJECT) RAK-Infrastructure</t>
  </si>
  <si>
    <t>B10441</t>
  </si>
  <si>
    <t>(PROJECT) RAK-Administration</t>
  </si>
  <si>
    <t>B10442</t>
  </si>
  <si>
    <t>(PROJECT) RAK-Energy</t>
  </si>
  <si>
    <t>B10443</t>
  </si>
  <si>
    <t>(PROJECT) RAK-Island Council</t>
  </si>
  <si>
    <t>B10444</t>
  </si>
  <si>
    <t>(PROJECT) RAK-Balance Sheet</t>
  </si>
  <si>
    <t>B10445</t>
  </si>
  <si>
    <t>(PROJECT) LOP-Finance &amp; Administration</t>
  </si>
  <si>
    <t>B10446</t>
  </si>
  <si>
    <t>(PROJECT) LOP-Balance Sheet</t>
  </si>
  <si>
    <t>B10447</t>
  </si>
  <si>
    <t>(PROJECT) M01-Finance &amp; Administration</t>
  </si>
  <si>
    <t>B10448</t>
  </si>
  <si>
    <t>(PROJECT) M01-Balance Sheet</t>
  </si>
  <si>
    <t>B10449</t>
  </si>
  <si>
    <t>(PROJECT) M02-Finance &amp; Administration</t>
  </si>
  <si>
    <t>B10450</t>
  </si>
  <si>
    <t>(PROJECT) M02-Balance Sheet</t>
  </si>
  <si>
    <t>B10451</t>
  </si>
  <si>
    <t>(PROJECT) M03-Corporate Services</t>
  </si>
  <si>
    <t>B10452</t>
  </si>
  <si>
    <t>(PROJECT) M03-Policy</t>
  </si>
  <si>
    <t>B10453</t>
  </si>
  <si>
    <t>(PROJECT) M03-Projects</t>
  </si>
  <si>
    <t>B10454</t>
  </si>
  <si>
    <t>(PROJECT) M03-Media</t>
  </si>
  <si>
    <t>B10455</t>
  </si>
  <si>
    <t>(PROJECT) M03-Balance Sheet</t>
  </si>
  <si>
    <t>B10456</t>
  </si>
  <si>
    <t>(PROJECT) M04-Finance &amp; Administration</t>
  </si>
  <si>
    <t>B10457</t>
  </si>
  <si>
    <t>(PROJECT) M04-Balance Sheet</t>
  </si>
  <si>
    <t>B10458</t>
  </si>
  <si>
    <t>(PROJECT) M05-Finance &amp; Administration</t>
  </si>
  <si>
    <t>B10459</t>
  </si>
  <si>
    <t>(PROJECT) M05-Balance Sheet</t>
  </si>
  <si>
    <t>B10460</t>
  </si>
  <si>
    <t>(PROJECT) M06-Finance &amp; Administration</t>
  </si>
  <si>
    <t>B10461</t>
  </si>
  <si>
    <t>(PROJECT) M06-Balance Sheet</t>
  </si>
  <si>
    <t>B10462</t>
  </si>
  <si>
    <t>(PROJECT) M07-Finance &amp; Administration</t>
  </si>
  <si>
    <t>B10463</t>
  </si>
  <si>
    <t>(PROJECT) M07-Balance Sheet</t>
  </si>
  <si>
    <t>B10464</t>
  </si>
  <si>
    <t>(PROJECT) CIG-Crown Parent</t>
  </si>
  <si>
    <t>B10465</t>
  </si>
  <si>
    <t>(PROJECT) CIG-Funds Management</t>
  </si>
  <si>
    <t>B10466</t>
  </si>
  <si>
    <t>(PROJECT) CIG-Balance Sheet</t>
  </si>
  <si>
    <t>B10467</t>
  </si>
  <si>
    <t>(PROJECT) SYS-System</t>
  </si>
  <si>
    <t>B10468</t>
  </si>
  <si>
    <t>(PROJECT) M08-Finance &amp; Administration</t>
  </si>
  <si>
    <t>B10469</t>
  </si>
  <si>
    <t>(PROJECT) M08-Balance Sheet</t>
  </si>
  <si>
    <t>B10470</t>
  </si>
  <si>
    <t>(PROJECT) M09-Finance &amp; Administration</t>
  </si>
  <si>
    <t>B10471</t>
  </si>
  <si>
    <t>(PROJECT) M09-Balance Sheet</t>
  </si>
  <si>
    <t>B10472</t>
  </si>
  <si>
    <t>(PROJECT) M10-Finance &amp; Administration</t>
  </si>
  <si>
    <t>B10473</t>
  </si>
  <si>
    <t>(PROJECT) M10-Balance Sheet</t>
  </si>
  <si>
    <t>B10474</t>
  </si>
  <si>
    <t>(PROJECT) MFA-Corporate Services</t>
  </si>
  <si>
    <t>B10475</t>
  </si>
  <si>
    <t>(PROJECT) MFM-Treasury Operations</t>
  </si>
  <si>
    <t>B10476</t>
  </si>
  <si>
    <t>(PROJECT) MFM-Revenue Management</t>
  </si>
  <si>
    <t>B10477</t>
  </si>
  <si>
    <t>(PROJECT) MOI-Welfare Services</t>
  </si>
  <si>
    <t>B10478</t>
  </si>
  <si>
    <t>(PROJECT) MMR-Offshore Fisheries Rarotonga</t>
  </si>
  <si>
    <t>B10479</t>
  </si>
  <si>
    <t>(PROJECT) MOT-Civil Aviation</t>
  </si>
  <si>
    <t>B10480</t>
  </si>
  <si>
    <t>(PROJECT) OPM-Cabinet &amp; Executive Services</t>
  </si>
  <si>
    <t>B10481</t>
  </si>
  <si>
    <t>(PROJECT) PSC-Heads of Ministry</t>
  </si>
  <si>
    <t>B10482</t>
  </si>
  <si>
    <t>(PROJECT) CPA-Marketing</t>
  </si>
  <si>
    <t>B10483</t>
  </si>
  <si>
    <t>(PROJECT) CLO-Legislation Pacific</t>
  </si>
  <si>
    <t>B10484</t>
  </si>
  <si>
    <t>(PROJECT) COR-Corporate Services</t>
  </si>
  <si>
    <t>B10485</t>
  </si>
  <si>
    <t>(PROJECT) COR-Prison Services</t>
  </si>
  <si>
    <t>B10486</t>
  </si>
  <si>
    <t>(PROJECT) COR-Probation Services</t>
  </si>
  <si>
    <t>B10487</t>
  </si>
  <si>
    <t>(PROJECT) MFM-Adaptation Fund - NIE</t>
  </si>
  <si>
    <t>B10488</t>
  </si>
  <si>
    <t>(PROJECT) COR-Balance Sheet</t>
  </si>
  <si>
    <t>B10489</t>
  </si>
  <si>
    <t>(PROJECT) DCD-Development Coordination</t>
  </si>
  <si>
    <t>B10500</t>
  </si>
  <si>
    <t>(PROJECT) POBOC &amp; Administered Payments - Crown Parent</t>
  </si>
  <si>
    <t>B10501</t>
  </si>
  <si>
    <t>(PROJECT) MOI - Welfare POBOC</t>
  </si>
  <si>
    <t>B10502</t>
  </si>
  <si>
    <t>(PROJECT) MOI - Welfare Administered Payment</t>
  </si>
  <si>
    <t>B10503</t>
  </si>
  <si>
    <t>(PROJECT) CAO - POBOC</t>
  </si>
  <si>
    <t>B10504</t>
  </si>
  <si>
    <t>(PROJECT) CAO - Administered Payment</t>
  </si>
  <si>
    <t>B10505</t>
  </si>
  <si>
    <t>(PROJECT) CIC - POBOC</t>
  </si>
  <si>
    <t>B10506</t>
  </si>
  <si>
    <t>(PROJECT) CIC - Administered Payment</t>
  </si>
  <si>
    <t>B10508</t>
  </si>
  <si>
    <t>(PROJECT) CLO - Administered Payment</t>
  </si>
  <si>
    <t>B10509</t>
  </si>
  <si>
    <t>(PROJECT) CPS - Administered Payment</t>
  </si>
  <si>
    <t>B10510</t>
  </si>
  <si>
    <t>(PROJECT) CPS - POBOC</t>
  </si>
  <si>
    <t>B10511</t>
  </si>
  <si>
    <t>(PROJECT) CTC - Administered Payment</t>
  </si>
  <si>
    <t>B10512</t>
  </si>
  <si>
    <t>(PROJECT) HOS - Administered Payment</t>
  </si>
  <si>
    <t>B10513</t>
  </si>
  <si>
    <t>(PROJECT) ICI - Administered Payment</t>
  </si>
  <si>
    <t>B10514</t>
  </si>
  <si>
    <t>(PROJECT) MCD - POBOC</t>
  </si>
  <si>
    <t>B10515</t>
  </si>
  <si>
    <t>(PROJECT) MCD - Administered Payment</t>
  </si>
  <si>
    <t>B10516</t>
  </si>
  <si>
    <t>(PROJECT) MFA - POBOC</t>
  </si>
  <si>
    <t>B10517</t>
  </si>
  <si>
    <t>(PROJECT) MFA - Administered Payment</t>
  </si>
  <si>
    <t>B10518</t>
  </si>
  <si>
    <t>(PROJECT) MFM - Administered Payment</t>
  </si>
  <si>
    <t>B10519</t>
  </si>
  <si>
    <t>(PROJECT) MFM - POBOC</t>
  </si>
  <si>
    <t>B10520</t>
  </si>
  <si>
    <t>(PROJECT) MMR - POBOC</t>
  </si>
  <si>
    <t>B10521</t>
  </si>
  <si>
    <t>(PROJECT) MMR - Administered Payment</t>
  </si>
  <si>
    <t>B10522</t>
  </si>
  <si>
    <t>(PROJECT) MOE - Administered Payment</t>
  </si>
  <si>
    <t>B10523</t>
  </si>
  <si>
    <t>(PROJECT) MOH - Administered Payment</t>
  </si>
  <si>
    <t>B10524</t>
  </si>
  <si>
    <t>(PROJECT) MOI - Administered Payment</t>
  </si>
  <si>
    <t>B10525</t>
  </si>
  <si>
    <t>(PROJECT) MOJ - Administered Payment</t>
  </si>
  <si>
    <t>B10526</t>
  </si>
  <si>
    <t>(PROJECT) NES - Administered Payment</t>
  </si>
  <si>
    <t>B10527</t>
  </si>
  <si>
    <t>(PROJECT) POL - Administered Payment</t>
  </si>
  <si>
    <t>B10528</t>
  </si>
  <si>
    <t>(PROJECT) PSC - Administered Payment</t>
  </si>
  <si>
    <t>B10529</t>
  </si>
  <si>
    <t>(PROJECT) OPM - POBOC</t>
  </si>
  <si>
    <t>B11000</t>
  </si>
  <si>
    <t>(PROJECT) Dividends</t>
  </si>
  <si>
    <t>C10001</t>
  </si>
  <si>
    <t>(PROJECT) AEOI IT System</t>
  </si>
  <si>
    <t>C10002</t>
  </si>
  <si>
    <t>(PROJECT) Atiu Airport Runway Stabilise</t>
  </si>
  <si>
    <t>C10003</t>
  </si>
  <si>
    <t>(PROJECT) Manihiki Airport Terminal</t>
  </si>
  <si>
    <t>C10004</t>
  </si>
  <si>
    <t>(PROJECT) Upgrade Airport Buildings Penrhyn</t>
  </si>
  <si>
    <t>C10005</t>
  </si>
  <si>
    <t>(PROJECT) Apii Nikao School Access Road</t>
  </si>
  <si>
    <t>C10006</t>
  </si>
  <si>
    <t>(PROJECT) Bridges &amp; Drainage</t>
  </si>
  <si>
    <t>C10007</t>
  </si>
  <si>
    <t>(PROJECT) FMIS Purchase and Implementation - CSS</t>
  </si>
  <si>
    <t>C10008</t>
  </si>
  <si>
    <t>(PROJECT) Rutaki Foreshore Rock Revetment</t>
  </si>
  <si>
    <t>C10009</t>
  </si>
  <si>
    <t>(PROJECT) Government IT Network</t>
  </si>
  <si>
    <t>C10010</t>
  </si>
  <si>
    <t>(PROJECT) Omoko Harbour Upgrade Penrhyn</t>
  </si>
  <si>
    <t>C10011</t>
  </si>
  <si>
    <t>(PROJECT) Infrastructure Cook Islands Machinery</t>
  </si>
  <si>
    <t>C10012</t>
  </si>
  <si>
    <t>(PROJECT) Manea Games Upgrade Mitiaro</t>
  </si>
  <si>
    <t>C10013</t>
  </si>
  <si>
    <t>(PROJECT) Mauke Manea Games</t>
  </si>
  <si>
    <t>C10014</t>
  </si>
  <si>
    <t>(PROJECT) Tukao Passage Manihiki Lagoon</t>
  </si>
  <si>
    <t>C10015</t>
  </si>
  <si>
    <t>(PROJECT) Hospital Incinerator</t>
  </si>
  <si>
    <t>C10016</t>
  </si>
  <si>
    <t>(PROJECT) Medical Service Bed End Panels</t>
  </si>
  <si>
    <t>C10017</t>
  </si>
  <si>
    <t>(PROJECT) Ambulance</t>
  </si>
  <si>
    <t>C10018</t>
  </si>
  <si>
    <t>(PROJECT) Atiu Tipper Truck</t>
  </si>
  <si>
    <t>C10019</t>
  </si>
  <si>
    <t>(PROJECT) Cargo Shed Repairs Mangaia</t>
  </si>
  <si>
    <t>C10020</t>
  </si>
  <si>
    <t>(PROJECT) Large Boat &amp; Outboard Motor Rakahanga</t>
  </si>
  <si>
    <t>C10021</t>
  </si>
  <si>
    <t>(PROJECT) Pa Enua Machinery Shelters</t>
  </si>
  <si>
    <t>C10022</t>
  </si>
  <si>
    <t>(PROJECT) HIAB - Mangaia</t>
  </si>
  <si>
    <t>C10023</t>
  </si>
  <si>
    <t>(PROJECT) Palmerston Cyclone Center</t>
  </si>
  <si>
    <t>C10024</t>
  </si>
  <si>
    <t>(PROJECT) Rakahanga Cyclone Center</t>
  </si>
  <si>
    <t>C10025</t>
  </si>
  <si>
    <t>(PROJECT) Yato Cargo Shed Upgrade Pukapuka</t>
  </si>
  <si>
    <t>C10026</t>
  </si>
  <si>
    <t>(PROJECT) Southern Renewable Energy Project</t>
  </si>
  <si>
    <t>C10027</t>
  </si>
  <si>
    <t>(PROJECT) Renewable Management Project</t>
  </si>
  <si>
    <t>C10028</t>
  </si>
  <si>
    <t>(PROJECT) Aitutaki Road Sealing</t>
  </si>
  <si>
    <t>C10029</t>
  </si>
  <si>
    <t>(PROJECT) Atiu Road Improvement</t>
  </si>
  <si>
    <t>C10030</t>
  </si>
  <si>
    <t>(PROJECT) Mangaia Road Sealing</t>
  </si>
  <si>
    <t>C10031</t>
  </si>
  <si>
    <t>(PROJECT) Muri Road Widening</t>
  </si>
  <si>
    <t>C10032</t>
  </si>
  <si>
    <t>(PROJECT) Rarotonga Road Sealing</t>
  </si>
  <si>
    <t>C10033</t>
  </si>
  <si>
    <t>(PROJECT) Road Network Maintenance</t>
  </si>
  <si>
    <t>C10034</t>
  </si>
  <si>
    <t>(PROJECT) Tereora College Stage 1 Works</t>
  </si>
  <si>
    <t>C10035</t>
  </si>
  <si>
    <t>(PROJECT) Vanilla Shade House</t>
  </si>
  <si>
    <t>C10036</t>
  </si>
  <si>
    <t>(PROJECT) Atiu Water Distribution Mains</t>
  </si>
  <si>
    <t>C10037</t>
  </si>
  <si>
    <t>(PROJECT) Central Water Project</t>
  </si>
  <si>
    <t>C10038</t>
  </si>
  <si>
    <t>(PROJECT) Establishment of New Water Galleries</t>
  </si>
  <si>
    <t>C10039</t>
  </si>
  <si>
    <t>(PROJECT) Tamarua Water Project</t>
  </si>
  <si>
    <t>C10040</t>
  </si>
  <si>
    <t>(PROJECT) Te Mato Vai</t>
  </si>
  <si>
    <t>C10041</t>
  </si>
  <si>
    <t>(PROJECT) Water &amp; Sanitation (WASP)</t>
  </si>
  <si>
    <t>C10042</t>
  </si>
  <si>
    <t>(PROJECT) Water Network Maintenance</t>
  </si>
  <si>
    <t>C10043</t>
  </si>
  <si>
    <t>(PROJECT) Water Upgrade Mitiaro</t>
  </si>
  <si>
    <t>C10044</t>
  </si>
  <si>
    <t>(PROJECT) Agriculture Revitalisation Project (Equipment &amp; Supplies)</t>
  </si>
  <si>
    <t>C10045</t>
  </si>
  <si>
    <t>(PROJECT) Chinese Building Repairs</t>
  </si>
  <si>
    <t>C10046</t>
  </si>
  <si>
    <t>(PROJECT) GEF Small Grants Programme</t>
  </si>
  <si>
    <t>C10047</t>
  </si>
  <si>
    <t>(PROJECT) Korean Grant for AV Equipment</t>
  </si>
  <si>
    <t>C10048</t>
  </si>
  <si>
    <t>(PROJECT) Korean Grant for Service Vehicles</t>
  </si>
  <si>
    <t>C10049</t>
  </si>
  <si>
    <t>(PROJECT) Renewable Energy program support</t>
  </si>
  <si>
    <t>C10050</t>
  </si>
  <si>
    <t>(PROJECT) Mauke &amp; Mitiaro Harbours</t>
  </si>
  <si>
    <t>C10051</t>
  </si>
  <si>
    <t>(PROJECT) Online Companies Registry</t>
  </si>
  <si>
    <t>C10052</t>
  </si>
  <si>
    <t>(PROJECT) Pearl Industry Revitalisation</t>
  </si>
  <si>
    <t>C10053</t>
  </si>
  <si>
    <t>(PROJECT) Automated Border Management System</t>
  </si>
  <si>
    <t>C10054</t>
  </si>
  <si>
    <t>(PROJECT) Aitutaki Recovery and Reconstruction plan</t>
  </si>
  <si>
    <t>C10055</t>
  </si>
  <si>
    <t>(PROJECT) Waste Management and Sanitation improvement program</t>
  </si>
  <si>
    <t>C10056</t>
  </si>
  <si>
    <t>(PROJECT) Renewable Energy (Airport West &amp; Enabling)</t>
  </si>
  <si>
    <t>C10057</t>
  </si>
  <si>
    <t>(PROJECT) Northern Renewable Energy Project</t>
  </si>
  <si>
    <t>C10058</t>
  </si>
  <si>
    <t>(PROJECT) Pacific Maritime Safety Programme</t>
  </si>
  <si>
    <t>C10059</t>
  </si>
  <si>
    <t>(PROJECT) Cook Islands Water Shortage Response</t>
  </si>
  <si>
    <t>C10060</t>
  </si>
  <si>
    <t>(PROJECT) Apii Nikao School Rebuild</t>
  </si>
  <si>
    <t>C10061</t>
  </si>
  <si>
    <t>(PROJECT) MTVKTV - Sanitation Upgrade Programme</t>
  </si>
  <si>
    <t>C10062</t>
  </si>
  <si>
    <t>(PROJECT) Tereora Reconstruction Phase One</t>
  </si>
  <si>
    <t>C10063</t>
  </si>
  <si>
    <t>(PROJECT) Tropic Twilight</t>
  </si>
  <si>
    <t>C10064</t>
  </si>
  <si>
    <t>(PROJECT) PDCT RSA WW1 War Graves</t>
  </si>
  <si>
    <t>C10065</t>
  </si>
  <si>
    <t>(PROJECT) PCP Manatua Submarine Cable Contribution</t>
  </si>
  <si>
    <t>C10066</t>
  </si>
  <si>
    <t>(PROJECT) Te Kukupa TA, operations</t>
  </si>
  <si>
    <t>C10067</t>
  </si>
  <si>
    <t>(PROJECT) Outer Island Airport Upgrade</t>
  </si>
  <si>
    <t>C10068</t>
  </si>
  <si>
    <t>(PROJECT) Outer Islands Heavy Machinery</t>
  </si>
  <si>
    <t>C10069</t>
  </si>
  <si>
    <t>(PROJECT) Pearl Farming Equipment</t>
  </si>
  <si>
    <t>C10070</t>
  </si>
  <si>
    <t>(PROJECT) Cook Islands Solar PV Mini Grid Project</t>
  </si>
  <si>
    <t>C10071</t>
  </si>
  <si>
    <t>(PROJECT) Promoting Energy Effeciency in the Pacific</t>
  </si>
  <si>
    <t>C10072</t>
  </si>
  <si>
    <t>(PROJECT) Rarotonga Water Tank Subsidy</t>
  </si>
  <si>
    <t>C10073</t>
  </si>
  <si>
    <t>(PROJECT) Energy Transformation</t>
  </si>
  <si>
    <t>C10074</t>
  </si>
  <si>
    <t>(PROJECT) Educational Programmes at Mauke School</t>
  </si>
  <si>
    <t>C10075</t>
  </si>
  <si>
    <t>(PROJECT) Financial Management Information System - CIG</t>
  </si>
  <si>
    <t>C10076</t>
  </si>
  <si>
    <t>(PROJECT) Vaikapuangi Government Building-Design</t>
  </si>
  <si>
    <t>O10001</t>
  </si>
  <si>
    <t>(PROJECT) Audit Housekeeping</t>
  </si>
  <si>
    <t>O10002</t>
  </si>
  <si>
    <t>(PROJECT) FMIS Purchase and Implementation - PBBS</t>
  </si>
  <si>
    <t>O10003</t>
  </si>
  <si>
    <t>O10004</t>
  </si>
  <si>
    <t>(PROJECT) ADB Operational Costs</t>
  </si>
  <si>
    <t>O10005</t>
  </si>
  <si>
    <t>(PROJECT) ADB Asset Management Technical Assistance</t>
  </si>
  <si>
    <t>O10006</t>
  </si>
  <si>
    <t>(PROJECT) CI Police Service HR development</t>
  </si>
  <si>
    <t>O10007</t>
  </si>
  <si>
    <t>(PROJECT) Cook Islands NIIP</t>
  </si>
  <si>
    <t>O10008</t>
  </si>
  <si>
    <t>(PROJECT) Deep Sea Minerals</t>
  </si>
  <si>
    <t>O10009</t>
  </si>
  <si>
    <t>(PROJECT) Disability Inclusive Development</t>
  </si>
  <si>
    <t>O10010</t>
  </si>
  <si>
    <t>(PROJECT) EIB Airport Upgrades Project</t>
  </si>
  <si>
    <t>O10011</t>
  </si>
  <si>
    <t>(PROJECT) NIE Accreditation Process</t>
  </si>
  <si>
    <t>O10012</t>
  </si>
  <si>
    <t>(PROJECT) Te Tarai Vaka</t>
  </si>
  <si>
    <t>O10013</t>
  </si>
  <si>
    <t>(PROJECT) Fisheries Policy Support</t>
  </si>
  <si>
    <t>O10014</t>
  </si>
  <si>
    <t>(PROJECT) Pacific Regional Tourism Capability Buidling Programme</t>
  </si>
  <si>
    <t>O10015</t>
  </si>
  <si>
    <t>(PROJECT) Trade Facilitation in Customs Cooperation</t>
  </si>
  <si>
    <t>O10016</t>
  </si>
  <si>
    <t>(PROJECT) Pacific Financial Technical Assistance Centre (PFTAC)</t>
  </si>
  <si>
    <t>O10017</t>
  </si>
  <si>
    <t>(PROJECT) Increasing Agricultural Commodity Trade (IACT)</t>
  </si>
  <si>
    <t>O10018</t>
  </si>
  <si>
    <t>(PROJECT) Pacific Hazardous Waste Management</t>
  </si>
  <si>
    <t>O10019</t>
  </si>
  <si>
    <t>(PROJECT) Pacific Integration Technical Assistance Project (PITAP)</t>
  </si>
  <si>
    <t>O10020</t>
  </si>
  <si>
    <t>(PROJECT) Scientific Management of Coastal and Oceanic Fish(SciCOFish)</t>
  </si>
  <si>
    <t>O10021</t>
  </si>
  <si>
    <t>(PROJECT) ACP-EU Building Resilience and Safety in the Pacific</t>
  </si>
  <si>
    <t>O10022</t>
  </si>
  <si>
    <t>(PROJECT) Pacific Technical &amp; Vocational Ed &amp; Training (PacTVET)</t>
  </si>
  <si>
    <t>O10023</t>
  </si>
  <si>
    <t>(PROJECT) EU-Intra ACP Pacific Agriculture Policy Project</t>
  </si>
  <si>
    <t>O10024</t>
  </si>
  <si>
    <t>(PROJECT) Ratification and Implementation of Human Rights Treaties</t>
  </si>
  <si>
    <t>O10025</t>
  </si>
  <si>
    <t>(PROJECT) Strengthening Non-State Actors Engagement in Regional Policy</t>
  </si>
  <si>
    <t>O10026</t>
  </si>
  <si>
    <t>(PROJECT) EU-CKI Sustainable Fishers Partnership Programme DCD</t>
  </si>
  <si>
    <t>O10027</t>
  </si>
  <si>
    <t>(PROJECT) EU-CKI Sustainable Fisheries Partnership Programme</t>
  </si>
  <si>
    <t>O10028</t>
  </si>
  <si>
    <t>(PROJECT) State of Environment report</t>
  </si>
  <si>
    <t>O10029</t>
  </si>
  <si>
    <t>(PROJECT) Crop Enhancement Technical Cooperation</t>
  </si>
  <si>
    <t>O10030</t>
  </si>
  <si>
    <t>(PROJECT) Agribusiness and agricultural value chain investment support</t>
  </si>
  <si>
    <t>O10031</t>
  </si>
  <si>
    <t>(PROJECT) Improved Production, Processing &amp; Marketing of Agri Produce</t>
  </si>
  <si>
    <t>O10032</t>
  </si>
  <si>
    <t>(PROJECT) Fisheries Project Development Fund</t>
  </si>
  <si>
    <t>O10033</t>
  </si>
  <si>
    <t>(PROJECT) Pago Pago MCS Operations - Vaka Moana</t>
  </si>
  <si>
    <t>O10034</t>
  </si>
  <si>
    <t>(PROJECT) US Fisheries Treaty</t>
  </si>
  <si>
    <t>O10035</t>
  </si>
  <si>
    <t>(PROJECT) Green Climate Fund - Readiness Proposal</t>
  </si>
  <si>
    <t>O10036</t>
  </si>
  <si>
    <t>(PROJECT) Green Climate Fund - Readiness 2</t>
  </si>
  <si>
    <t>O10037</t>
  </si>
  <si>
    <t>(PROJECT) Prevention, control and management of invasive alien species</t>
  </si>
  <si>
    <t>O10038</t>
  </si>
  <si>
    <t>(PROJECT) Integated Island Biodiversity</t>
  </si>
  <si>
    <t>O10039</t>
  </si>
  <si>
    <t>(PROJECT) Minimata Convention Mercury Initial Assessment in the Pacifi</t>
  </si>
  <si>
    <t>O10040</t>
  </si>
  <si>
    <t>(PROJECT) UNCCD Data Reporting Project</t>
  </si>
  <si>
    <t>O10041</t>
  </si>
  <si>
    <t>(PROJECT) Ridge to Reef (National)</t>
  </si>
  <si>
    <t>O10042</t>
  </si>
  <si>
    <t>(PROJECT) Ridge To Reef (ICI)</t>
  </si>
  <si>
    <t>O10043</t>
  </si>
  <si>
    <t>(PROJECT) Monitoring of Ozone Depletion Substance</t>
  </si>
  <si>
    <t>O10044</t>
  </si>
  <si>
    <t>(PROJECT) GEF Pacific PoPs Release Reduction Project</t>
  </si>
  <si>
    <t>O10045</t>
  </si>
  <si>
    <t>(PROJECT) National Adaptation to CC (3rd Nat Com &amp; 3-4 Nat Rept)</t>
  </si>
  <si>
    <t>O10046</t>
  </si>
  <si>
    <t>(PROJECT) Pacific Adaptation to CC (PACC+) Cook Is</t>
  </si>
  <si>
    <t>O10047</t>
  </si>
  <si>
    <t>(PROJECT) Nagoya Protocol on Access to Genetic Resources</t>
  </si>
  <si>
    <t>O10048</t>
  </si>
  <si>
    <t>(PROJECT) National Biodiversity Planning to Support CBD 2011-2020</t>
  </si>
  <si>
    <t>O10049</t>
  </si>
  <si>
    <t>(PROJECT) Gender Empowerment</t>
  </si>
  <si>
    <t>O10050</t>
  </si>
  <si>
    <t>(PROJECT) General Budget Support</t>
  </si>
  <si>
    <t>O10051</t>
  </si>
  <si>
    <t>(PROJECT) Northern Water Project - Phase 2</t>
  </si>
  <si>
    <t>O10052</t>
  </si>
  <si>
    <t>(PROJECT) Strengthening the management, prevention of TB in CK</t>
  </si>
  <si>
    <t>O10053</t>
  </si>
  <si>
    <t>(PROJECT) HIV New Funding Model</t>
  </si>
  <si>
    <t>O10054</t>
  </si>
  <si>
    <t>(PROJECT) Global Climate Change Adaptation - OPM &amp; MMR</t>
  </si>
  <si>
    <t>O10055</t>
  </si>
  <si>
    <t>(PROJECT) Improve infrastructure service delivery techincal assistance</t>
  </si>
  <si>
    <t>O10056</t>
  </si>
  <si>
    <t>(PROJECT) JICA Training Program</t>
  </si>
  <si>
    <t>O10057</t>
  </si>
  <si>
    <t>(PROJECT) MFEM Dynamics Adjustments</t>
  </si>
  <si>
    <t>O10058</t>
  </si>
  <si>
    <t>(PROJECT) Police Development Programme</t>
  </si>
  <si>
    <t>O10059</t>
  </si>
  <si>
    <t>(PROJECT) CI Technical Assistance Facility</t>
  </si>
  <si>
    <t>O10060</t>
  </si>
  <si>
    <t>(PROJECT) Aid Effectiveness</t>
  </si>
  <si>
    <t>O10061</t>
  </si>
  <si>
    <t>(PROJECT) Scholarships, Training Awards</t>
  </si>
  <si>
    <t>O10062</t>
  </si>
  <si>
    <t>(PROJECT) Tourism Sector Support Administered Payment</t>
  </si>
  <si>
    <t>O10063</t>
  </si>
  <si>
    <t>(PROJECT) Cook Islands Gender Statistics System</t>
  </si>
  <si>
    <t>O10064</t>
  </si>
  <si>
    <t>(PROJECT) Landcare Biocontrol Invasive Weeds</t>
  </si>
  <si>
    <t>O10065</t>
  </si>
  <si>
    <t>(PROJECT) Tertiary Scholarships NZ</t>
  </si>
  <si>
    <t>O10066</t>
  </si>
  <si>
    <t>(PROJECT) Social Impact Funds Evaluation</t>
  </si>
  <si>
    <t>O10067</t>
  </si>
  <si>
    <t>(PROJECT) MFEM Reimbursement</t>
  </si>
  <si>
    <t>O10068</t>
  </si>
  <si>
    <t>(PROJECT) Core Sector Support</t>
  </si>
  <si>
    <t>O10069</t>
  </si>
  <si>
    <t>(PROJECT) PBBS Incentive Grant</t>
  </si>
  <si>
    <t>O10070</t>
  </si>
  <si>
    <t>(PROJECT) PBBS</t>
  </si>
  <si>
    <t>O10071</t>
  </si>
  <si>
    <t>(PROJECT) Sanitation Upgrade Programme - Manihiki Lagoon</t>
  </si>
  <si>
    <t>O10072</t>
  </si>
  <si>
    <t>(PROJECT) Cook Islands Emergency Response</t>
  </si>
  <si>
    <t>O10073</t>
  </si>
  <si>
    <t>(PROJECT) Tertiary Scholarships Pacific Regional</t>
  </si>
  <si>
    <t>O10074</t>
  </si>
  <si>
    <t>(PROJECT) Training and Professional Development (TPD)</t>
  </si>
  <si>
    <t>O10075</t>
  </si>
  <si>
    <t>(PROJECT) Commonwealth Scholars</t>
  </si>
  <si>
    <t>O10076</t>
  </si>
  <si>
    <t>(PROJECT) Pacer Plus</t>
  </si>
  <si>
    <t>O10077</t>
  </si>
  <si>
    <t>(PROJECT) Pacific Forum Sec Small Island States</t>
  </si>
  <si>
    <t>O10078</t>
  </si>
  <si>
    <t>(PROJECT) Polynesian Cable Project TA</t>
  </si>
  <si>
    <t>O10079</t>
  </si>
  <si>
    <t>(PROJECT) Public Sector Reform TA  Support</t>
  </si>
  <si>
    <t>O10080</t>
  </si>
  <si>
    <t>O10081</t>
  </si>
  <si>
    <t>(PROJECT) Seabed Minerals and Natural Resources TA</t>
  </si>
  <si>
    <t>O10082</t>
  </si>
  <si>
    <t>(PROJECT) Social welfare review, protection of the vulnerable</t>
  </si>
  <si>
    <t>O10083</t>
  </si>
  <si>
    <t>(PROJECT) Household Income Expenditure Survey</t>
  </si>
  <si>
    <t>O10084</t>
  </si>
  <si>
    <t>(PROJECT) Regional Ridge to Reef (ICI)</t>
  </si>
  <si>
    <t>O10085</t>
  </si>
  <si>
    <t>(PROJECT) Rarotonga Land Use</t>
  </si>
  <si>
    <t>O10086</t>
  </si>
  <si>
    <t>(PROJECT) Plant Genetic Resource</t>
  </si>
  <si>
    <t>O10087</t>
  </si>
  <si>
    <t>(PROJECT) Power sector study, EIA, verfications (PIGGAREP)</t>
  </si>
  <si>
    <t>O10088</t>
  </si>
  <si>
    <t>(PROJECT) Trauma Training</t>
  </si>
  <si>
    <t>O10089</t>
  </si>
  <si>
    <t>(PROJECT) UNP NIE Accreditation Process</t>
  </si>
  <si>
    <t>O10090</t>
  </si>
  <si>
    <t>(PROJECT) CI National Policy for Children</t>
  </si>
  <si>
    <t>O10091</t>
  </si>
  <si>
    <t>(PROJECT) Presistant Organic Pollutants POPs</t>
  </si>
  <si>
    <t>O10092</t>
  </si>
  <si>
    <t>(PROJECT) Institutional Strengthening for Ozone depletion</t>
  </si>
  <si>
    <t>O10093</t>
  </si>
  <si>
    <t>(PROJECT) Western Pacific Multi Country Integrated HIV TB Programme</t>
  </si>
  <si>
    <t>O10094</t>
  </si>
  <si>
    <t>(PROJECT) Development of National Policy for Cook Islands</t>
  </si>
  <si>
    <t>O10095</t>
  </si>
  <si>
    <t>(PROJECT) World Intellectual Property Organisation WIPO &amp; HIPOC</t>
  </si>
  <si>
    <t>O10096</t>
  </si>
  <si>
    <t>(PROJECT) Pacific Parliamentary Development Project</t>
  </si>
  <si>
    <t>O10097</t>
  </si>
  <si>
    <t>(PROJECT) UN Joint Presence &amp; Coordination (Intership Programme)</t>
  </si>
  <si>
    <t>O10098</t>
  </si>
  <si>
    <t>(PROJECT) Participation Program</t>
  </si>
  <si>
    <t>O10099</t>
  </si>
  <si>
    <t>(PROJECT) UNESCO Participation Programme 2016-17</t>
  </si>
  <si>
    <t>O10100</t>
  </si>
  <si>
    <t>(PROJECT) Strengthening Resilience of Island Communities</t>
  </si>
  <si>
    <t>O10101</t>
  </si>
  <si>
    <t>(PROJECT) UNFPA Programme</t>
  </si>
  <si>
    <t>O10102</t>
  </si>
  <si>
    <t>(PROJECT) Climate Change Finance</t>
  </si>
  <si>
    <t>O10103</t>
  </si>
  <si>
    <t>(PROJECT) UNFPA Programme 2014-2015</t>
  </si>
  <si>
    <t>O10104</t>
  </si>
  <si>
    <t>(PROJECT) Human Resources Development (Fellowships)</t>
  </si>
  <si>
    <t>O10105</t>
  </si>
  <si>
    <t>(PROJECT) Technical Cooperation Programme</t>
  </si>
  <si>
    <t>O10106</t>
  </si>
  <si>
    <t>(PROJECT) Pago Pago MCS Operations</t>
  </si>
  <si>
    <t>O10107</t>
  </si>
  <si>
    <t>(PROJECT) Destination Marketing</t>
  </si>
  <si>
    <t>R10001</t>
  </si>
  <si>
    <t>(PROJECT) Te Maeva Nui Constitution</t>
  </si>
  <si>
    <t>R10002</t>
  </si>
  <si>
    <t>(PROJECT) BTIB Trade Days</t>
  </si>
  <si>
    <t>AGXBC</t>
  </si>
  <si>
    <t>(RESNO) Brett Cornforth</t>
  </si>
  <si>
    <t>AGXDM</t>
  </si>
  <si>
    <t>(RESNO) Dawn Mayos</t>
  </si>
  <si>
    <t>AGXMK</t>
  </si>
  <si>
    <t>(RESNO) Min Kwak</t>
  </si>
  <si>
    <t>AHAS001</t>
  </si>
  <si>
    <t>(RESNO) Aashqeen Hasan</t>
  </si>
  <si>
    <t>AMAF001</t>
  </si>
  <si>
    <t>(RESNO) Aisake Mafua</t>
  </si>
  <si>
    <t>ANAR001</t>
  </si>
  <si>
    <t>(RESNO) Ana Narovu</t>
  </si>
  <si>
    <t>ASAM001</t>
  </si>
  <si>
    <t>(RESNO) Adele Samuel</t>
  </si>
  <si>
    <t>AWIL001</t>
  </si>
  <si>
    <t>(RESNO) Angelia Williams-Tangapiri</t>
  </si>
  <si>
    <t>BRAF001</t>
  </si>
  <si>
    <t>(RESNO) Bernie Raffe</t>
  </si>
  <si>
    <t>CARE001</t>
  </si>
  <si>
    <t>(RESNO) Caroline Areai</t>
  </si>
  <si>
    <t>CDOL001</t>
  </si>
  <si>
    <t>(RESNO) Charmaine Dolan</t>
  </si>
  <si>
    <t>CRER001</t>
  </si>
  <si>
    <t>(RESNO) Cecilia Rere</t>
  </si>
  <si>
    <t>EDRO001</t>
  </si>
  <si>
    <t>(RESNO) Etuatina Drollet</t>
  </si>
  <si>
    <t>EHAR001</t>
  </si>
  <si>
    <t>(RESNO) Elizabeth Harmon</t>
  </si>
  <si>
    <t>GHEN001</t>
  </si>
  <si>
    <t>(RESNO) Garth Henderson</t>
  </si>
  <si>
    <t>IHAY001</t>
  </si>
  <si>
    <t>(RESNO) Ian Hayes</t>
  </si>
  <si>
    <t>INIC001</t>
  </si>
  <si>
    <t>(RESNO) Itinga Nicholas</t>
  </si>
  <si>
    <t>KBER001</t>
  </si>
  <si>
    <t>(RESNO) Kai Berlick</t>
  </si>
  <si>
    <t>KTAT001</t>
  </si>
  <si>
    <t>(RESNO) Krystina Tatuava</t>
  </si>
  <si>
    <t>LTAM001</t>
  </si>
  <si>
    <t>(RESNO) Lavinia Tama</t>
  </si>
  <si>
    <t>LTUR001</t>
  </si>
  <si>
    <t>(RESNO) Lafala Turepu</t>
  </si>
  <si>
    <t>MAIS001</t>
  </si>
  <si>
    <t>(RESNO) Michelle Aisake</t>
  </si>
  <si>
    <t>MBRY001</t>
  </si>
  <si>
    <t>(RESNO) Marianna Bryson</t>
  </si>
  <si>
    <t>MCHA001</t>
  </si>
  <si>
    <t>(RESNO) Mary Charlie</t>
  </si>
  <si>
    <t>MCOO001</t>
  </si>
  <si>
    <t>(RESNO) Miriam Cook</t>
  </si>
  <si>
    <t>MEMM001</t>
  </si>
  <si>
    <t>(RESNO) Matangaro Emmanuela</t>
  </si>
  <si>
    <t>MKIN001</t>
  </si>
  <si>
    <t>(RESNO) Miimetua Kino</t>
  </si>
  <si>
    <t>MLEM001</t>
  </si>
  <si>
    <t>(RESNO) Miimetua Lemalu</t>
  </si>
  <si>
    <t>MMAT001</t>
  </si>
  <si>
    <t>(RESNO) Mani Mate</t>
  </si>
  <si>
    <t>MPIE001</t>
  </si>
  <si>
    <t>(RESNO) Melinda Pierre</t>
  </si>
  <si>
    <t>MROS001</t>
  </si>
  <si>
    <t>(RESNO) Marcelle Rossouw</t>
  </si>
  <si>
    <t>MTEA001</t>
  </si>
  <si>
    <t>(RESNO) Mia Teaurima</t>
  </si>
  <si>
    <t>NARE001</t>
  </si>
  <si>
    <t>(RESNO) Natasha Areora</t>
  </si>
  <si>
    <t>NCOO001</t>
  </si>
  <si>
    <t>(RESNO) Natalie Cooke</t>
  </si>
  <si>
    <t>NNGA001</t>
  </si>
  <si>
    <t>(RESNO) Norma Ngatamariki</t>
  </si>
  <si>
    <t>PTEP001</t>
  </si>
  <si>
    <t>(RESNO) Peerui Tepuretu</t>
  </si>
  <si>
    <t>PTEU001</t>
  </si>
  <si>
    <t>(RESNO) Pari Teuru</t>
  </si>
  <si>
    <t>RTEU001</t>
  </si>
  <si>
    <t>(RESNO) Rufina Teulilo</t>
  </si>
  <si>
    <t>SBEN001</t>
  </si>
  <si>
    <t>(RESNO) Susan Ben</t>
  </si>
  <si>
    <t>SGOU001</t>
  </si>
  <si>
    <t>(RESNO) Siva Gounder</t>
  </si>
  <si>
    <t>SLIK001</t>
  </si>
  <si>
    <t>(RESNO) Sione Likiliki</t>
  </si>
  <si>
    <t>TIRO001</t>
  </si>
  <si>
    <t>(RESNO) Taina Iro</t>
  </si>
  <si>
    <t>TJAC001</t>
  </si>
  <si>
    <t>(RESNO) Tereapii Jacob</t>
  </si>
  <si>
    <t>TPAU001</t>
  </si>
  <si>
    <t>(RESNO) Tatianna Paulo</t>
  </si>
  <si>
    <t>TPIR001</t>
  </si>
  <si>
    <t>(RESNO) Terry Piri</t>
  </si>
  <si>
    <t>TRIN001</t>
  </si>
  <si>
    <t>(RESNO) Tekura Ringi</t>
  </si>
  <si>
    <t>TTAN001</t>
  </si>
  <si>
    <t>(RESNO) Taggy Tangimetua</t>
  </si>
  <si>
    <t>TTEU001</t>
  </si>
  <si>
    <t>(RESNO) Teu Teulilo</t>
  </si>
  <si>
    <t>TVAE001</t>
  </si>
  <si>
    <t>(RESNO) Tessa Vaetoru</t>
  </si>
  <si>
    <t>XMIT001</t>
  </si>
  <si>
    <t>(RESNO) Xavier Mitchell</t>
  </si>
  <si>
    <t>N10001</t>
  </si>
  <si>
    <t>(ASSET) New Asset</t>
  </si>
  <si>
    <t>B10001-100</t>
  </si>
  <si>
    <t>(WORKORD) Foreign Investment Fees</t>
  </si>
  <si>
    <t>B10001-101</t>
  </si>
  <si>
    <t>(WORKORD) BTIB Registrations</t>
  </si>
  <si>
    <t>B10002-100</t>
  </si>
  <si>
    <t>(WORKORD) Other Revenue on Behalf of Crown</t>
  </si>
  <si>
    <t>B10003-100</t>
  </si>
  <si>
    <t>(WORKORD) IMO Subscriptions MCI</t>
  </si>
  <si>
    <t>B10003-101</t>
  </si>
  <si>
    <t>(WORKORD) Immigration Fees</t>
  </si>
  <si>
    <t>B10004-100</t>
  </si>
  <si>
    <t>(WORKORD) Numismatics</t>
  </si>
  <si>
    <t>B10004-101</t>
  </si>
  <si>
    <t>(WORKORD) Sale of Circulating Currency</t>
  </si>
  <si>
    <t>B10005-100</t>
  </si>
  <si>
    <t>(WORKORD) Financial Supervisory Commission - Return of Excess</t>
  </si>
  <si>
    <t>B10005-101</t>
  </si>
  <si>
    <t>(WORKORD) Core Sector Support</t>
  </si>
  <si>
    <t>B10006-100</t>
  </si>
  <si>
    <t>(WORKORD) Company Tax</t>
  </si>
  <si>
    <t>B10006-101</t>
  </si>
  <si>
    <t>(WORKORD) Company Tax refunds</t>
  </si>
  <si>
    <t>B10006-102</t>
  </si>
  <si>
    <t>(WORKORD) Import Duties/Levies</t>
  </si>
  <si>
    <t>B10006-103</t>
  </si>
  <si>
    <t>(WORKORD) Import Levy Refunds</t>
  </si>
  <si>
    <t>B10006-104</t>
  </si>
  <si>
    <t>(WORKORD) Departure Tax</t>
  </si>
  <si>
    <t>B10006-105</t>
  </si>
  <si>
    <t>(WORKORD) Environment Tax</t>
  </si>
  <si>
    <t>B10006-106</t>
  </si>
  <si>
    <t>(WORKORD) Income Tax / PAYE</t>
  </si>
  <si>
    <t>B10006-107</t>
  </si>
  <si>
    <t>(WORKORD) Income Tax Refunds</t>
  </si>
  <si>
    <t>B10006-108</t>
  </si>
  <si>
    <t>(WORKORD) Turnover Tax</t>
  </si>
  <si>
    <t>B10006-109</t>
  </si>
  <si>
    <t>(WORKORD) Value Added Tax</t>
  </si>
  <si>
    <t>B10006-110</t>
  </si>
  <si>
    <t>(WORKORD) VAT on Crown Appropriations</t>
  </si>
  <si>
    <t>B10006-111</t>
  </si>
  <si>
    <t>(WORKORD) VAT Refunds</t>
  </si>
  <si>
    <t>B10006-112</t>
  </si>
  <si>
    <t>(WORKORD) Withholding Tax</t>
  </si>
  <si>
    <t>B10007-100</t>
  </si>
  <si>
    <t>(WORKORD) Border Management Fees</t>
  </si>
  <si>
    <t>B10008-100</t>
  </si>
  <si>
    <t>(WORKORD) Fisheries - US Treaties</t>
  </si>
  <si>
    <t>B10008-101</t>
  </si>
  <si>
    <t>(WORKORD) Fisheries Catch Revenue</t>
  </si>
  <si>
    <t>B10008-102</t>
  </si>
  <si>
    <t>(WORKORD) Fishing Fines</t>
  </si>
  <si>
    <t>B10009-100</t>
  </si>
  <si>
    <t>(WORKORD) Censorship Fees</t>
  </si>
  <si>
    <t>B10009-101</t>
  </si>
  <si>
    <t>(WORKORD) Employer Liabilities</t>
  </si>
  <si>
    <t>B10009-102</t>
  </si>
  <si>
    <t>(WORKORD) Tattslotto</t>
  </si>
  <si>
    <t>B10010-100</t>
  </si>
  <si>
    <t>(WORKORD) Court Fines</t>
  </si>
  <si>
    <t>B10011-100</t>
  </si>
  <si>
    <t>(WORKORD) International Shipping Fee</t>
  </si>
  <si>
    <t>B10011-101</t>
  </si>
  <si>
    <t>(WORKORD) Liquor License</t>
  </si>
  <si>
    <t>B10011-102</t>
  </si>
  <si>
    <t>(WORKORD) Motor Vehicle Dealers</t>
  </si>
  <si>
    <t>B10011-103</t>
  </si>
  <si>
    <t>(WORKORD) Shipping Registry Licenses</t>
  </si>
  <si>
    <t>B10011-104</t>
  </si>
  <si>
    <t>(WORKORD) Upper Air Space Fees</t>
  </si>
  <si>
    <t>B10012-100</t>
  </si>
  <si>
    <t>(WORKORD) Motor Vehicle Registration Fees</t>
  </si>
  <si>
    <t>B10012-101</t>
  </si>
  <si>
    <t>(WORKORD) Dog Permits</t>
  </si>
  <si>
    <t>B10012-102</t>
  </si>
  <si>
    <t>(WORKORD) Firearm Permits</t>
  </si>
  <si>
    <t>B10012-103</t>
  </si>
  <si>
    <t>(WORKORD) Drivers License Fees</t>
  </si>
  <si>
    <t>B10012-104</t>
  </si>
  <si>
    <t>(WORKORD) Instant Fines</t>
  </si>
  <si>
    <t>B10013-100</t>
  </si>
  <si>
    <t>B10013-101</t>
  </si>
  <si>
    <t>B10013-102</t>
  </si>
  <si>
    <t>B10013-103</t>
  </si>
  <si>
    <t>B10013-104</t>
  </si>
  <si>
    <t>B10013-105</t>
  </si>
  <si>
    <t>B10013-106</t>
  </si>
  <si>
    <t>B10013-107</t>
  </si>
  <si>
    <t>B10013-108</t>
  </si>
  <si>
    <t>B10013-109</t>
  </si>
  <si>
    <t>B10013-110</t>
  </si>
  <si>
    <t>B10013-111</t>
  </si>
  <si>
    <t>B10013-112</t>
  </si>
  <si>
    <t>B10013-113</t>
  </si>
  <si>
    <t>B10013-114</t>
  </si>
  <si>
    <t>B10013-115</t>
  </si>
  <si>
    <t>B10013-116</t>
  </si>
  <si>
    <t>B10013-117</t>
  </si>
  <si>
    <t>B10013-118</t>
  </si>
  <si>
    <t>B10013-119</t>
  </si>
  <si>
    <t>B10013-120</t>
  </si>
  <si>
    <t>B10013-121</t>
  </si>
  <si>
    <t>B10013-122</t>
  </si>
  <si>
    <t>B10013-123</t>
  </si>
  <si>
    <t>B10013-124</t>
  </si>
  <si>
    <t>B10013-125</t>
  </si>
  <si>
    <t>B10013-126</t>
  </si>
  <si>
    <t>B10013-127</t>
  </si>
  <si>
    <t>B10013-128</t>
  </si>
  <si>
    <t>B10013-129</t>
  </si>
  <si>
    <t>B10013-130</t>
  </si>
  <si>
    <t>B10013-131</t>
  </si>
  <si>
    <t>B10013-132</t>
  </si>
  <si>
    <t>B10013-133</t>
  </si>
  <si>
    <t>B10013-134</t>
  </si>
  <si>
    <t>B10013-135</t>
  </si>
  <si>
    <t>B10013-136</t>
  </si>
  <si>
    <t>B10013-137</t>
  </si>
  <si>
    <t>B10013-138</t>
  </si>
  <si>
    <t>B10013-139</t>
  </si>
  <si>
    <t>(WORKORD) Research Fees</t>
  </si>
  <si>
    <t>B10013-140</t>
  </si>
  <si>
    <t>B10013-142</t>
  </si>
  <si>
    <t>(WORKORD) Interest on Balances (Crown)</t>
  </si>
  <si>
    <t>B10013-143</t>
  </si>
  <si>
    <t>(WORKORD) Interest Income from SOE Advances</t>
  </si>
  <si>
    <t>B10014-100</t>
  </si>
  <si>
    <t>B10022-100</t>
  </si>
  <si>
    <t>(WORKORD) MOA-Crops Research &amp; Development BAU</t>
  </si>
  <si>
    <t>B10022-101</t>
  </si>
  <si>
    <t>(WORKORD) MOA-Crops Research &amp; Development Payroll</t>
  </si>
  <si>
    <t>B10023-100</t>
  </si>
  <si>
    <t>(WORKORD) MOA-Bio-Security BAU</t>
  </si>
  <si>
    <t>B10023-101</t>
  </si>
  <si>
    <t>(WORKORD) MOA-Bio-Security Payroll</t>
  </si>
  <si>
    <t>B10024-100</t>
  </si>
  <si>
    <t>(WORKORD) MOA-Livestock BAU</t>
  </si>
  <si>
    <t>B10024-101</t>
  </si>
  <si>
    <t>(WORKORD) MOA-Livestock Payroll</t>
  </si>
  <si>
    <t>B10025-100</t>
  </si>
  <si>
    <t>(WORKORD) MOA-Policy &amp; Projects BAU</t>
  </si>
  <si>
    <t>B10025-101</t>
  </si>
  <si>
    <t>(WORKORD) MOA-Policy &amp; Projects Payroll</t>
  </si>
  <si>
    <t>B10026-100</t>
  </si>
  <si>
    <t>(WORKORD) MOA-Corporate Services BAU</t>
  </si>
  <si>
    <t>B10026-101</t>
  </si>
  <si>
    <t>(WORKORD) MOA-Corporate Services Payroll</t>
  </si>
  <si>
    <t>B10027-100</t>
  </si>
  <si>
    <t>(WORKORD) MOA-Administration BAU</t>
  </si>
  <si>
    <t>B10027-101</t>
  </si>
  <si>
    <t>(WORKORD) MOA-Administration Payroll</t>
  </si>
  <si>
    <t>B10028-100</t>
  </si>
  <si>
    <t>(WORKORD) MOA-Property Maintenance BAU</t>
  </si>
  <si>
    <t>B10028-101</t>
  </si>
  <si>
    <t>(WORKORD) MOA-Property Maintenance Payroll</t>
  </si>
  <si>
    <t>B10029-100</t>
  </si>
  <si>
    <t>(WORKORD) MOA-Security BAU</t>
  </si>
  <si>
    <t>B10029-101</t>
  </si>
  <si>
    <t>(WORKORD) MOA-Security Payroll</t>
  </si>
  <si>
    <t>B10030-100</t>
  </si>
  <si>
    <t>(WORKORD) MOA-Balance Sheet BAU</t>
  </si>
  <si>
    <t>B10030-101</t>
  </si>
  <si>
    <t>(WORKORD) MOA-Balance Sheet Payroll</t>
  </si>
  <si>
    <t>B10031-100</t>
  </si>
  <si>
    <t>(WORKORD) MCD-Cultural Identity BAU</t>
  </si>
  <si>
    <t>B10031-101</t>
  </si>
  <si>
    <t>(WORKORD) MCD-Cultural Identity Payroll</t>
  </si>
  <si>
    <t>B10032-100</t>
  </si>
  <si>
    <t>(WORKORD) MCD-Cultural Heritage BAU</t>
  </si>
  <si>
    <t>B10032-101</t>
  </si>
  <si>
    <t>(WORKORD) MCD-Cultural Heritage Payroll</t>
  </si>
  <si>
    <t>B10033-100</t>
  </si>
  <si>
    <t>(WORKORD) MCD-Cultural Governance BAU</t>
  </si>
  <si>
    <t>B10033-101</t>
  </si>
  <si>
    <t>(WORKORD) MCD-Cultural Governance Payroll</t>
  </si>
  <si>
    <t>B10034-100</t>
  </si>
  <si>
    <t>(WORKORD) MCD-National Records &amp; Information BAU</t>
  </si>
  <si>
    <t>B10034-101</t>
  </si>
  <si>
    <t>(WORKORD) MCD-National Records &amp; Information Payroll</t>
  </si>
  <si>
    <t>B10035-100</t>
  </si>
  <si>
    <t>(WORKORD) MCD-Balance Sheet BAU</t>
  </si>
  <si>
    <t>B10035-101</t>
  </si>
  <si>
    <t>(WORKORD) MCD-Balance Sheet Payroll</t>
  </si>
  <si>
    <t>B10036-100</t>
  </si>
  <si>
    <t>(WORKORD) MOE-Learning &amp; Teaching BAU</t>
  </si>
  <si>
    <t>B10036-101</t>
  </si>
  <si>
    <t>(WORKORD) MOE-Learning &amp; Teaching Payroll</t>
  </si>
  <si>
    <t>B10037-100</t>
  </si>
  <si>
    <t>(WORKORD) MOE-Curriculum &amp; Pedagogy BAU</t>
  </si>
  <si>
    <t>B10037-101</t>
  </si>
  <si>
    <t>(WORKORD) MOE-Curriculum &amp; Pedagogy Payroll</t>
  </si>
  <si>
    <t>B10038-100</t>
  </si>
  <si>
    <t>(WORKORD) MOE-Language &amp; Culture BAU</t>
  </si>
  <si>
    <t>B10038-101</t>
  </si>
  <si>
    <t>(WORKORD) MOE-Language &amp; Culture Payroll</t>
  </si>
  <si>
    <t>B10039-100</t>
  </si>
  <si>
    <t>(WORKORD) MOE-Learner Support BAU</t>
  </si>
  <si>
    <t>B10039-101</t>
  </si>
  <si>
    <t>(WORKORD) MOE-Learner Support Payroll</t>
  </si>
  <si>
    <t>B10040-100</t>
  </si>
  <si>
    <t>(WORKORD) MOE-Planning &amp; Development BAU</t>
  </si>
  <si>
    <t>B10040-101</t>
  </si>
  <si>
    <t>(WORKORD) MOE-Planning &amp; Development Payroll</t>
  </si>
  <si>
    <t>B10041-100</t>
  </si>
  <si>
    <t>(WORKORD) MOE-Human Resource Management BAU</t>
  </si>
  <si>
    <t>B10041-101</t>
  </si>
  <si>
    <t>(WORKORD) MOE-Human Resource Management Payroll</t>
  </si>
  <si>
    <t>B10042-100</t>
  </si>
  <si>
    <t>(WORKORD) MOE-ITC BAU</t>
  </si>
  <si>
    <t>B10042-101</t>
  </si>
  <si>
    <t>(WORKORD) MOE-ITC Payroll</t>
  </si>
  <si>
    <t>B10043-100</t>
  </si>
  <si>
    <t>(WORKORD) MOE-Finance BAU</t>
  </si>
  <si>
    <t>B10043-101</t>
  </si>
  <si>
    <t>(WORKORD) MOE-Finance Payroll</t>
  </si>
  <si>
    <t>B10044-100</t>
  </si>
  <si>
    <t>(WORKORD) MOE-Avarua Primary BAU</t>
  </si>
  <si>
    <t>B10044-101</t>
  </si>
  <si>
    <t>(WORKORD) MOE-Avarua Primary Payroll</t>
  </si>
  <si>
    <t>B10045-100</t>
  </si>
  <si>
    <t>(WORKORD) MOE-Avatea Primary BAU</t>
  </si>
  <si>
    <t>B10045-101</t>
  </si>
  <si>
    <t>(WORKORD) MOE-Avatea Primary Payroll</t>
  </si>
  <si>
    <t>B10046-100</t>
  </si>
  <si>
    <t>(WORKORD) MOE-Arorangi Primary BAU</t>
  </si>
  <si>
    <t>B10046-101</t>
  </si>
  <si>
    <t>(WORKORD) MOE-Arorangi Primary Payroll</t>
  </si>
  <si>
    <t>B10047-100</t>
  </si>
  <si>
    <t>(WORKORD) MOE-Takitumu Primary BAU</t>
  </si>
  <si>
    <t>B10047-101</t>
  </si>
  <si>
    <t>(WORKORD) MOE-Takitumu Primary Payroll</t>
  </si>
  <si>
    <t>B10048-100</t>
  </si>
  <si>
    <t>(WORKORD) MOE-Apii Nikao Primary BAU</t>
  </si>
  <si>
    <t>B10048-101</t>
  </si>
  <si>
    <t>(WORKORD) MOE-Apii Nikao Primary Payroll</t>
  </si>
  <si>
    <t>B10049-100</t>
  </si>
  <si>
    <t>(WORKORD) MOE-Rutaki Primary BAU</t>
  </si>
  <si>
    <t>B10049-101</t>
  </si>
  <si>
    <t>(WORKORD) MOE-Rutaki Primary Payroll</t>
  </si>
  <si>
    <t>B10050-100</t>
  </si>
  <si>
    <t>(WORKORD) MOE-Araura Primary BAU</t>
  </si>
  <si>
    <t>B10050-101</t>
  </si>
  <si>
    <t>(WORKORD) MOE-Araura Primary Payroll</t>
  </si>
  <si>
    <t>B10051-100</t>
  </si>
  <si>
    <t>(WORKORD) MOE-Vaitau Primary BAU</t>
  </si>
  <si>
    <t>B10051-101</t>
  </si>
  <si>
    <t>(WORKORD) MOE-Vaitau Primary Payroll</t>
  </si>
  <si>
    <t>B10052-100</t>
  </si>
  <si>
    <t>(WORKORD) MOE-Enuamanu School BAU</t>
  </si>
  <si>
    <t>B10052-101</t>
  </si>
  <si>
    <t>(WORKORD) MOE-Enuamanu School Payroll</t>
  </si>
  <si>
    <t>B10053-100</t>
  </si>
  <si>
    <t>(WORKORD) MOE-Mangaia School BAU</t>
  </si>
  <si>
    <t>B10053-101</t>
  </si>
  <si>
    <t>(WORKORD) MOE-Mangaia School Payroll</t>
  </si>
  <si>
    <t>B10054-100</t>
  </si>
  <si>
    <t>(WORKORD) MOE-Tukao School BAU</t>
  </si>
  <si>
    <t>B10054-101</t>
  </si>
  <si>
    <t>(WORKORD) MOE-Tukao School Payroll</t>
  </si>
  <si>
    <t>B10055-100</t>
  </si>
  <si>
    <t>(WORKORD) MOE-Tauhunu School BAU</t>
  </si>
  <si>
    <t>B10055-101</t>
  </si>
  <si>
    <t>(WORKORD) MOE-Tauhunu School Payroll</t>
  </si>
  <si>
    <t>B10056-100</t>
  </si>
  <si>
    <t>(WORKORD) MOE-Mitiaro School BAU</t>
  </si>
  <si>
    <t>B10056-101</t>
  </si>
  <si>
    <t>(WORKORD) MOE-Mitiaro School Payroll</t>
  </si>
  <si>
    <t>B10057-100</t>
  </si>
  <si>
    <t>(WORKORD) MOE-Mauke School BAU</t>
  </si>
  <si>
    <t>B10057-101</t>
  </si>
  <si>
    <t>(WORKORD) MOE-Mauke School Payroll</t>
  </si>
  <si>
    <t>B10058-100</t>
  </si>
  <si>
    <t>(WORKORD) MOE-Nassau School BAU</t>
  </si>
  <si>
    <t>B10058-101</t>
  </si>
  <si>
    <t>(WORKORD) MOE-Nassau School Payroll</t>
  </si>
  <si>
    <t>B10059-100</t>
  </si>
  <si>
    <t>(WORKORD) MOE-Pukapuka School BAU</t>
  </si>
  <si>
    <t>B10059-101</t>
  </si>
  <si>
    <t>(WORKORD) MOE-Pukapuka School Payroll</t>
  </si>
  <si>
    <t>B10060-100</t>
  </si>
  <si>
    <t>(WORKORD) MOE-Omoka School BAU</t>
  </si>
  <si>
    <t>B10060-101</t>
  </si>
  <si>
    <t>(WORKORD) MOE-Omoka School Payroll</t>
  </si>
  <si>
    <t>B10061-100</t>
  </si>
  <si>
    <t>(WORKORD) MOE-Tetautua School BAU</t>
  </si>
  <si>
    <t>B10061-101</t>
  </si>
  <si>
    <t>(WORKORD) MOE-Tetautua School Payroll</t>
  </si>
  <si>
    <t>B10062-100</t>
  </si>
  <si>
    <t>(WORKORD) MOE-Rakahanga School BAU</t>
  </si>
  <si>
    <t>B10062-101</t>
  </si>
  <si>
    <t>(WORKORD) MOE-Rakahanga School Payroll</t>
  </si>
  <si>
    <t>B10063-100</t>
  </si>
  <si>
    <t>(WORKORD) MOE-Tereora College BAU</t>
  </si>
  <si>
    <t>B10063-101</t>
  </si>
  <si>
    <t>(WORKORD) MOE-Tereora College Payroll</t>
  </si>
  <si>
    <t>B10064-100</t>
  </si>
  <si>
    <t>(WORKORD) MOE-Titikaveka College BAU</t>
  </si>
  <si>
    <t>B10064-101</t>
  </si>
  <si>
    <t>(WORKORD) MOE-Titikaveka College Payroll</t>
  </si>
  <si>
    <t>B10065-100</t>
  </si>
  <si>
    <t>(WORKORD) MOE-Araura College BAU</t>
  </si>
  <si>
    <t>B10065-101</t>
  </si>
  <si>
    <t>(WORKORD) MOE-Araura College Payroll</t>
  </si>
  <si>
    <t>B10066-100</t>
  </si>
  <si>
    <t>(WORKORD) MOE-Tutor Aitutaki BAU</t>
  </si>
  <si>
    <t>B10066-101</t>
  </si>
  <si>
    <t>(WORKORD) MOE-Tutor Aitutaki Payroll</t>
  </si>
  <si>
    <t>B10067-100</t>
  </si>
  <si>
    <t>(WORKORD) MOE-Hospitality &amp; Services Aitutaki BAU</t>
  </si>
  <si>
    <t>B10067-101</t>
  </si>
  <si>
    <t>(WORKORD) MOE-Hospitality &amp; Services Aitutaki Payroll</t>
  </si>
  <si>
    <t>B10068-100</t>
  </si>
  <si>
    <t>(WORKORD) MOE-Sister Island Broker Aitutaki BAU</t>
  </si>
  <si>
    <t>B10068-101</t>
  </si>
  <si>
    <t>(WORKORD) MOE-Sister Island Broker Aitutaki Payroll</t>
  </si>
  <si>
    <t>B10069-100</t>
  </si>
  <si>
    <t>(WORKORD) MOE-Tutor Pukapuka BAU</t>
  </si>
  <si>
    <t>B10069-101</t>
  </si>
  <si>
    <t>(WORKORD) MOE-Tutor Pukapuka Payroll</t>
  </si>
  <si>
    <t>B10070-100</t>
  </si>
  <si>
    <t>(WORKORD) MOE-Sister Island Broker Pukapuka BAU</t>
  </si>
  <si>
    <t>B10070-101</t>
  </si>
  <si>
    <t>(WORKORD) MOE-Sister Island Broker Pukapuka Payroll</t>
  </si>
  <si>
    <t>B10071-100</t>
  </si>
  <si>
    <t>(WORKORD) MOE-Sister Island Broker Atiu BAU</t>
  </si>
  <si>
    <t>B10071-101</t>
  </si>
  <si>
    <t>(WORKORD) MOE-Sister Island Broker Atiu Payroll</t>
  </si>
  <si>
    <t>B10072-100</t>
  </si>
  <si>
    <t>(WORKORD) MOE-Sister Island Broker Mangaia BAU</t>
  </si>
  <si>
    <t>B10072-101</t>
  </si>
  <si>
    <t>(WORKORD) MOE-Sister Island Broker Mangaia Payroll</t>
  </si>
  <si>
    <t>B10073-100</t>
  </si>
  <si>
    <t>(WORKORD) MOE-Hospitality &amp; Services BAU</t>
  </si>
  <si>
    <t>B10073-101</t>
  </si>
  <si>
    <t>(WORKORD) MOE-Hospitality &amp; Services Payroll</t>
  </si>
  <si>
    <t>B10074-100</t>
  </si>
  <si>
    <t>(WORKORD) MOE-Trade &amp; Technology BAU</t>
  </si>
  <si>
    <t>B10074-101</t>
  </si>
  <si>
    <t>(WORKORD) MOE-Trade &amp; Technology Payroll</t>
  </si>
  <si>
    <t>B10075-100</t>
  </si>
  <si>
    <t>(WORKORD) MOE-Academic Quality &amp; Student Services BAU</t>
  </si>
  <si>
    <t>B10075-101</t>
  </si>
  <si>
    <t>(WORKORD) MOE-Academic Quality &amp; Student Services Payroll</t>
  </si>
  <si>
    <t>B10076-100</t>
  </si>
  <si>
    <t>(WORKORD) MOE-Administration BAU</t>
  </si>
  <si>
    <t>B10076-101</t>
  </si>
  <si>
    <t>(WORKORD) MOE-Administration Payroll</t>
  </si>
  <si>
    <t>B10077-100</t>
  </si>
  <si>
    <t>(WORKORD) MOE-Balance Sheet BAU</t>
  </si>
  <si>
    <t>B10077-101</t>
  </si>
  <si>
    <t>(WORKORD) MOE-Balance Sheet Payroll</t>
  </si>
  <si>
    <t>B10078-100</t>
  </si>
  <si>
    <t>(WORKORD) MFA-Foreign Affairs BAU</t>
  </si>
  <si>
    <t>B10078-101</t>
  </si>
  <si>
    <t>(WORKORD) MFA-Foreign Affairs Payroll</t>
  </si>
  <si>
    <t>B10079-100</t>
  </si>
  <si>
    <t>(WORKORD) MFA-Pacific BAU</t>
  </si>
  <si>
    <t>B10079-101</t>
  </si>
  <si>
    <t>(WORKORD) MFA-Pacific Payroll</t>
  </si>
  <si>
    <t>B10080-100</t>
  </si>
  <si>
    <t>(WORKORD) MFA-International BAU</t>
  </si>
  <si>
    <t>B10080-101</t>
  </si>
  <si>
    <t>(WORKORD) MFA-International Payroll</t>
  </si>
  <si>
    <t>B10081-100</t>
  </si>
  <si>
    <t>(WORKORD) MFA-Trade BAU</t>
  </si>
  <si>
    <t>B10081-101</t>
  </si>
  <si>
    <t>(WORKORD) MFA-Trade Payroll</t>
  </si>
  <si>
    <t>B10082-100</t>
  </si>
  <si>
    <t>(WORKORD) MFA-United Nations &amp; Treaties BAU</t>
  </si>
  <si>
    <t>B10082-101</t>
  </si>
  <si>
    <t>(WORKORD) MFA-United Nations &amp; Treaties Payroll</t>
  </si>
  <si>
    <t>B10083-100</t>
  </si>
  <si>
    <t>(WORKORD) MFA-Immigration BAU</t>
  </si>
  <si>
    <t>B10083-101</t>
  </si>
  <si>
    <t>(WORKORD) MFA-Immigration Payroll</t>
  </si>
  <si>
    <t>B10084-100</t>
  </si>
  <si>
    <t>(WORKORD) MFA-Administration BAU</t>
  </si>
  <si>
    <t>B10084-101</t>
  </si>
  <si>
    <t>(WORKORD) MFA-Administration Payroll</t>
  </si>
  <si>
    <t>B10085-100</t>
  </si>
  <si>
    <t>(WORKORD) MFA-Protocol &amp; State Ceremonies BAU</t>
  </si>
  <si>
    <t>B10085-101</t>
  </si>
  <si>
    <t>(WORKORD) MFA-Protocol &amp; State Ceremonies Payroll</t>
  </si>
  <si>
    <t>B10086-100</t>
  </si>
  <si>
    <t>(WORKORD) MFA-High Commission Wellington BAU</t>
  </si>
  <si>
    <t>B10086-101</t>
  </si>
  <si>
    <t>(WORKORD) MFA-High Commission Wellington Payroll</t>
  </si>
  <si>
    <t>B10087-100</t>
  </si>
  <si>
    <t>(WORKORD) MFA-Consulate Auckland BAU</t>
  </si>
  <si>
    <t>B10087-101</t>
  </si>
  <si>
    <t>(WORKORD) MFA-Consulate Auckland Payroll</t>
  </si>
  <si>
    <t>B10088-100</t>
  </si>
  <si>
    <t>(WORKORD) MFA-Balance Sheet BAU</t>
  </si>
  <si>
    <t>B10088-101</t>
  </si>
  <si>
    <t>(WORKORD) MFA-Balance Sheet Payroll</t>
  </si>
  <si>
    <t>B10089-100</t>
  </si>
  <si>
    <t>(WORKORD) MFM-Funds Management BAU</t>
  </si>
  <si>
    <t>B10089-101</t>
  </si>
  <si>
    <t>(WORKORD) MFM-Funds Management Payroll</t>
  </si>
  <si>
    <t>B10090-100</t>
  </si>
  <si>
    <t>(WORKORD) MFM-Crown Accounts BAU</t>
  </si>
  <si>
    <t>B10090-101</t>
  </si>
  <si>
    <t>(WORKORD) MFM-Crown Accounts Payroll</t>
  </si>
  <si>
    <t>B10091-100</t>
  </si>
  <si>
    <t>(WORKORD) MFM-Budget &amp; Planning BAU</t>
  </si>
  <si>
    <t>B10091-101</t>
  </si>
  <si>
    <t>(WORKORD) MFM-Budget &amp; Planning Payroll</t>
  </si>
  <si>
    <t>B10092-100</t>
  </si>
  <si>
    <t>(WORKORD) MFM-Shared Services BAU</t>
  </si>
  <si>
    <t>B10092-101</t>
  </si>
  <si>
    <t>(WORKORD) MFM-Shared Services Payroll</t>
  </si>
  <si>
    <t>B10093-100</t>
  </si>
  <si>
    <t>(WORKORD) MFM-Taxation BAU</t>
  </si>
  <si>
    <t>B10093-101</t>
  </si>
  <si>
    <t>(WORKORD) MFM-Taxation Payroll</t>
  </si>
  <si>
    <t>B10094-100</t>
  </si>
  <si>
    <t>(WORKORD) MFM-Senior Customs BAU</t>
  </si>
  <si>
    <t>B10094-101</t>
  </si>
  <si>
    <t>(WORKORD) MFM-Senior Customs Payroll</t>
  </si>
  <si>
    <t>B10095-100</t>
  </si>
  <si>
    <t>(WORKORD) MFM-Customs BAU</t>
  </si>
  <si>
    <t>B10095-101</t>
  </si>
  <si>
    <t>(WORKORD) MFM-Customs Payroll</t>
  </si>
  <si>
    <t>B10096-100</t>
  </si>
  <si>
    <t>(WORKORD) MFM-Development Coordination BAU</t>
  </si>
  <si>
    <t>B10096-101</t>
  </si>
  <si>
    <t>(WORKORD) MFM-Development Coordination Payroll</t>
  </si>
  <si>
    <t>B10097-100</t>
  </si>
  <si>
    <t>(WORKORD) MFM-Te Mato Vai BAU</t>
  </si>
  <si>
    <t>B10097-101</t>
  </si>
  <si>
    <t>(WORKORD) MFM-Te Mato Vai Payroll</t>
  </si>
  <si>
    <t>B10098-100</t>
  </si>
  <si>
    <t>(WORKORD) MFM-Statistics BAU</t>
  </si>
  <si>
    <t>B10098-101</t>
  </si>
  <si>
    <t>(WORKORD) MFM-Statistics Payroll</t>
  </si>
  <si>
    <t>B10099-100</t>
  </si>
  <si>
    <t>(WORKORD) MFM-CEO &amp; Fiscal Economic Advice BAU</t>
  </si>
  <si>
    <t>B10099-101</t>
  </si>
  <si>
    <t>(WORKORD) MFM-CEO &amp; Fiscal Economic Advice Payroll</t>
  </si>
  <si>
    <t>B10100-100</t>
  </si>
  <si>
    <t>(WORKORD) MFM-Balance Sheet BAU</t>
  </si>
  <si>
    <t>B10100-101</t>
  </si>
  <si>
    <t>(WORKORD) MFM-Balance Sheet Payroll</t>
  </si>
  <si>
    <t>B10101-100</t>
  </si>
  <si>
    <t>(WORKORD) MOH-Community Health Services BAU</t>
  </si>
  <si>
    <t>B10101-101</t>
  </si>
  <si>
    <t>(WORKORD) MOH-Community Health Services Payroll</t>
  </si>
  <si>
    <t>B10102-100</t>
  </si>
  <si>
    <t>(WORKORD) MOH-Health Protection Aitutaki BAU</t>
  </si>
  <si>
    <t>B10102-101</t>
  </si>
  <si>
    <t>(WORKORD) MOH-Health Protection Aitutaki Payroll</t>
  </si>
  <si>
    <t>B10103-100</t>
  </si>
  <si>
    <t>(WORKORD) MOH-Public Health Aitutaki BAU</t>
  </si>
  <si>
    <t>B10103-101</t>
  </si>
  <si>
    <t>(WORKORD) MOH-Public Health Aitutaki Payroll</t>
  </si>
  <si>
    <t>B10104-100</t>
  </si>
  <si>
    <t>(WORKORD) MOH-Primary Oral Health Aitutaki BAU</t>
  </si>
  <si>
    <t>B10104-101</t>
  </si>
  <si>
    <t>(WORKORD) MOH-Primary Oral Health Aitutaki Payroll</t>
  </si>
  <si>
    <t>B10105-100</t>
  </si>
  <si>
    <t>(WORKORD) MOH-Health Protection Atiu BAU</t>
  </si>
  <si>
    <t>B10105-101</t>
  </si>
  <si>
    <t>(WORKORD) MOH-Health Protection Atiu Payroll</t>
  </si>
  <si>
    <t>B10106-100</t>
  </si>
  <si>
    <t>(WORKORD) MOH-Public Health Atiu BAU</t>
  </si>
  <si>
    <t>B10106-101</t>
  </si>
  <si>
    <t>(WORKORD) MOH-Public Health Atiu Payroll</t>
  </si>
  <si>
    <t>B10107-100</t>
  </si>
  <si>
    <t>(WORKORD) MOH-Primary Oral Health Atiu BAU</t>
  </si>
  <si>
    <t>B10107-101</t>
  </si>
  <si>
    <t>(WORKORD) MOH-Primary Oral Health Atiu Payroll</t>
  </si>
  <si>
    <t>B10108-100</t>
  </si>
  <si>
    <t>(WORKORD) MOH-Health Protection Mangaia BAU</t>
  </si>
  <si>
    <t>B10108-101</t>
  </si>
  <si>
    <t>(WORKORD) MOH-Health Protection Mangaia Payroll</t>
  </si>
  <si>
    <t>B10109-100</t>
  </si>
  <si>
    <t>(WORKORD) MOH-Public Health Mangaia BAU</t>
  </si>
  <si>
    <t>B10109-101</t>
  </si>
  <si>
    <t>(WORKORD) MOH-Public Health Mangaia Payroll</t>
  </si>
  <si>
    <t>B10110-100</t>
  </si>
  <si>
    <t>(WORKORD) MOH-Primary Oral Health Mangaia BAU</t>
  </si>
  <si>
    <t>B10110-101</t>
  </si>
  <si>
    <t>(WORKORD) MOH-Primary Oral Health Mangaia Payroll</t>
  </si>
  <si>
    <t>B10111-100</t>
  </si>
  <si>
    <t>(WORKORD) MOH-Health Protection Manihiki BAU</t>
  </si>
  <si>
    <t>B10111-101</t>
  </si>
  <si>
    <t>(WORKORD) MOH-Health Protection Manihiki Payroll</t>
  </si>
  <si>
    <t>B10112-100</t>
  </si>
  <si>
    <t>(WORKORD) MOH-Hospital Protection Mitiaro BAU</t>
  </si>
  <si>
    <t>B10112-101</t>
  </si>
  <si>
    <t>(WORKORD) MOH-Hospital Protection Mitiaro Payroll</t>
  </si>
  <si>
    <t>B10113-100</t>
  </si>
  <si>
    <t>(WORKORD) MOH-Hospital Promotion Mitiaro BAU</t>
  </si>
  <si>
    <t>B10113-101</t>
  </si>
  <si>
    <t>(WORKORD) MOH-Hospital Promotion Mitiaro Payroll</t>
  </si>
  <si>
    <t>B10114-100</t>
  </si>
  <si>
    <t>(WORKORD) MOH-Health Protection Mauke BAU</t>
  </si>
  <si>
    <t>B10114-101</t>
  </si>
  <si>
    <t>(WORKORD) MOH-Health Protection Mauke Payroll</t>
  </si>
  <si>
    <t>B10115-100</t>
  </si>
  <si>
    <t>(WORKORD) MOH-Primary Oral Health Mauke BAU</t>
  </si>
  <si>
    <t>B10115-101</t>
  </si>
  <si>
    <t>(WORKORD) MOH-Primary Oral Health Mauke Payroll</t>
  </si>
  <si>
    <t>B10116-100</t>
  </si>
  <si>
    <t>(WORKORD) MOH-Primary Oral Health Nassau BAU</t>
  </si>
  <si>
    <t>B10116-101</t>
  </si>
  <si>
    <t>(WORKORD) MOH-Primary Oral Health Nassau Payroll</t>
  </si>
  <si>
    <t>B10117-100</t>
  </si>
  <si>
    <t>(WORKORD) MOH-Health Protection Pukapuka BAU</t>
  </si>
  <si>
    <t>B10117-101</t>
  </si>
  <si>
    <t>(WORKORD) MOH-Health Protection Pukapuka Payroll</t>
  </si>
  <si>
    <t>B10118-100</t>
  </si>
  <si>
    <t>(WORKORD) MOH-Primary Oral Health Pukapuka BAU</t>
  </si>
  <si>
    <t>B10118-101</t>
  </si>
  <si>
    <t>(WORKORD) MOH-Primary Oral Health Pukapuka Payroll</t>
  </si>
  <si>
    <t>B10119-100</t>
  </si>
  <si>
    <t>(WORKORD) MOH-Health Protection Penrhyn BAU</t>
  </si>
  <si>
    <t>B10119-101</t>
  </si>
  <si>
    <t>(WORKORD) MOH-Health Protection Penrhyn Payroll</t>
  </si>
  <si>
    <t>B10120-100</t>
  </si>
  <si>
    <t>(WORKORD) MOH-Health Protection Rakahanga BAU</t>
  </si>
  <si>
    <t>B10120-101</t>
  </si>
  <si>
    <t>(WORKORD) MOH-Health Protection Rakahanga Payroll</t>
  </si>
  <si>
    <t>B10121-100</t>
  </si>
  <si>
    <t>(WORKORD) MOH-Public Health Rarotonga BAU</t>
  </si>
  <si>
    <t>B10121-101</t>
  </si>
  <si>
    <t>(WORKORD) MOH-Public Health Rarotonga Payroll</t>
  </si>
  <si>
    <t>B10122-100</t>
  </si>
  <si>
    <t>(WORKORD) MOH-Public Health Nursing Rarotonga BAU</t>
  </si>
  <si>
    <t>B10122-101</t>
  </si>
  <si>
    <t>(WORKORD) MOH-Public Health Nursing Rarotonga Payroll</t>
  </si>
  <si>
    <t>B10123-100</t>
  </si>
  <si>
    <t>(WORKORD) MOH-Mental &amp; Community Health Rarotonga BAU</t>
  </si>
  <si>
    <t>B10123-101</t>
  </si>
  <si>
    <t>(WORKORD) MOH-Mental &amp; Community Health Rarotonga Payroll</t>
  </si>
  <si>
    <t>B10124-100</t>
  </si>
  <si>
    <t>(WORKORD) MOH-Health Promotion Rarotonga BAU</t>
  </si>
  <si>
    <t>B10124-101</t>
  </si>
  <si>
    <t>(WORKORD) MOH-Health Promotion Rarotonga Payroll</t>
  </si>
  <si>
    <t>B10125-100</t>
  </si>
  <si>
    <t>(WORKORD) MOH-Dental Health Rarotonga BAU</t>
  </si>
  <si>
    <t>B10125-101</t>
  </si>
  <si>
    <t>(WORKORD) MOH-Dental Health Rarotonga Payroll</t>
  </si>
  <si>
    <t>B10126-100</t>
  </si>
  <si>
    <t>(WORKORD) MOH-Public Health Dental Rarotonga BAU</t>
  </si>
  <si>
    <t>B10126-101</t>
  </si>
  <si>
    <t>(WORKORD) MOH-Public Health Dental Rarotonga Payroll</t>
  </si>
  <si>
    <t>B10127-100</t>
  </si>
  <si>
    <t>(WORKORD) MOH-Clinical Dental Health Rarotonga BAU</t>
  </si>
  <si>
    <t>B10127-101</t>
  </si>
  <si>
    <t>(WORKORD) MOH-Clinical Dental Health Rarotonga Payroll</t>
  </si>
  <si>
    <t>B10128-100</t>
  </si>
  <si>
    <t>(WORKORD) MOH-Hospital Health Services BAU</t>
  </si>
  <si>
    <t>B10128-101</t>
  </si>
  <si>
    <t>(WORKORD) MOH-Hospital Health Services Payroll</t>
  </si>
  <si>
    <t>B10129-100</t>
  </si>
  <si>
    <t>(WORKORD) MOH-Medical &amp; Clinical Services Rarotonga BAU</t>
  </si>
  <si>
    <t>B10129-101</t>
  </si>
  <si>
    <t>(WORKORD) MOH-Medical &amp; Clinical Services Rarotonga Payroll</t>
  </si>
  <si>
    <t>B10130-100</t>
  </si>
  <si>
    <t>(WORKORD) MOH-Nursing Rarotonga BAU</t>
  </si>
  <si>
    <t>B10130-101</t>
  </si>
  <si>
    <t>(WORKORD) MOH-Nursing Rarotonga Payroll</t>
  </si>
  <si>
    <t>B10131-100</t>
  </si>
  <si>
    <t>(WORKORD) MOH-Hospital Support Service Rarotonga BAU</t>
  </si>
  <si>
    <t>B10131-101</t>
  </si>
  <si>
    <t>(WORKORD) MOH-Hospital Support Service Rarotonga Payroll</t>
  </si>
  <si>
    <t>B10132-100</t>
  </si>
  <si>
    <t>(WORKORD) MOH-Medical Aitutaki BAU</t>
  </si>
  <si>
    <t>B10132-101</t>
  </si>
  <si>
    <t>(WORKORD) MOH-Medical Aitutaki Payroll</t>
  </si>
  <si>
    <t>B10133-100</t>
  </si>
  <si>
    <t>(WORKORD) MOH-Nursing Aitutaki BAU</t>
  </si>
  <si>
    <t>B10133-101</t>
  </si>
  <si>
    <t>(WORKORD) MOH-Nursing Aitutaki Payroll</t>
  </si>
  <si>
    <t>B10134-100</t>
  </si>
  <si>
    <t>(WORKORD) MOH-Hospital Support Service Aitutaki BAU</t>
  </si>
  <si>
    <t>B10134-101</t>
  </si>
  <si>
    <t>(WORKORD) MOH-Hospital Support Service Aitutaki Payroll</t>
  </si>
  <si>
    <t>B10135-100</t>
  </si>
  <si>
    <t>(WORKORD) MOH-Medical Atiu BAU</t>
  </si>
  <si>
    <t>B10135-101</t>
  </si>
  <si>
    <t>(WORKORD) MOH-Medical Atiu Payroll</t>
  </si>
  <si>
    <t>B10136-100</t>
  </si>
  <si>
    <t>(WORKORD) MOH-Nursing Atiu BAU</t>
  </si>
  <si>
    <t>B10136-101</t>
  </si>
  <si>
    <t>(WORKORD) MOH-Nursing Atiu Payroll</t>
  </si>
  <si>
    <t>B10137-100</t>
  </si>
  <si>
    <t>(WORKORD) MOH-Hospital Support Service Atiu BAU</t>
  </si>
  <si>
    <t>B10137-101</t>
  </si>
  <si>
    <t>(WORKORD) MOH-Hospital Support Service Atiu Payroll</t>
  </si>
  <si>
    <t>B10138-100</t>
  </si>
  <si>
    <t>(WORKORD) MOH-Medical Mangaia BAU</t>
  </si>
  <si>
    <t>B10138-101</t>
  </si>
  <si>
    <t>(WORKORD) MOH-Medical Mangaia Payroll</t>
  </si>
  <si>
    <t>B10139-100</t>
  </si>
  <si>
    <t>(WORKORD) MOH-Nursing Mangaia BAU</t>
  </si>
  <si>
    <t>B10139-101</t>
  </si>
  <si>
    <t>(WORKORD) MOH-Nursing Mangaia Payroll</t>
  </si>
  <si>
    <t>B10140-100</t>
  </si>
  <si>
    <t>(WORKORD) MOH-Hospital Support Service Mangaia BAU</t>
  </si>
  <si>
    <t>B10140-101</t>
  </si>
  <si>
    <t>(WORKORD) MOH-Hospital Support Service Mangaia Payroll</t>
  </si>
  <si>
    <t>B10141-100</t>
  </si>
  <si>
    <t>(WORKORD) MOH-Nursing Manihiki BAU</t>
  </si>
  <si>
    <t>B10141-101</t>
  </si>
  <si>
    <t>(WORKORD) MOH-Nursing Manihiki Payroll</t>
  </si>
  <si>
    <t>B10142-100</t>
  </si>
  <si>
    <t>(WORKORD) MOH-Hospital Support Service Manihiki BAU</t>
  </si>
  <si>
    <t>B10142-101</t>
  </si>
  <si>
    <t>(WORKORD) MOH-Hospital Support Service Manihiki Payroll</t>
  </si>
  <si>
    <t>B10143-100</t>
  </si>
  <si>
    <t>(WORKORD) MOH-Nursing Mitiaro BAU</t>
  </si>
  <si>
    <t>B10143-101</t>
  </si>
  <si>
    <t>(WORKORD) MOH-Nursing Mitiaro Payroll</t>
  </si>
  <si>
    <t>B10144-100</t>
  </si>
  <si>
    <t>(WORKORD) MOH-Medical Mauke BAU</t>
  </si>
  <si>
    <t>B10144-101</t>
  </si>
  <si>
    <t>(WORKORD) MOH-Medical Mauke Payroll</t>
  </si>
  <si>
    <t>B10145-100</t>
  </si>
  <si>
    <t>(WORKORD) MOH-Nursing Mauke BAU</t>
  </si>
  <si>
    <t>B10145-101</t>
  </si>
  <si>
    <t>(WORKORD) MOH-Nursing Mauke Payroll</t>
  </si>
  <si>
    <t>B10146-100</t>
  </si>
  <si>
    <t>(WORKORD) MOH-Nursing Nassau BAU</t>
  </si>
  <si>
    <t>B10146-101</t>
  </si>
  <si>
    <t>(WORKORD) MOH-Nursing Nassau Payroll</t>
  </si>
  <si>
    <t>B10147-100</t>
  </si>
  <si>
    <t>(WORKORD) MOH-Nursing Palmerston BAU</t>
  </si>
  <si>
    <t>B10147-101</t>
  </si>
  <si>
    <t>(WORKORD) MOH-Nursing Palmerston Payroll</t>
  </si>
  <si>
    <t>B10148-100</t>
  </si>
  <si>
    <t>(WORKORD) MOH-Hospital Support Service Mauke BAU</t>
  </si>
  <si>
    <t>B10148-101</t>
  </si>
  <si>
    <t>(WORKORD) MOH-Hospital Support Service Mauke Payroll</t>
  </si>
  <si>
    <t>B10149-100</t>
  </si>
  <si>
    <t>(WORKORD) MOH-Medical Pukapuka BAU</t>
  </si>
  <si>
    <t>B10149-101</t>
  </si>
  <si>
    <t>(WORKORD) MOH-Medical Pukapuka Payroll</t>
  </si>
  <si>
    <t>B10150-100</t>
  </si>
  <si>
    <t>(WORKORD) MOH-Nursing Pukapuka BAU</t>
  </si>
  <si>
    <t>B10150-101</t>
  </si>
  <si>
    <t>(WORKORD) MOH-Nursing Pukapuka Payroll</t>
  </si>
  <si>
    <t>B10151-100</t>
  </si>
  <si>
    <t>(WORKORD) MOH-Hospital Support Service Pukapuka BAU</t>
  </si>
  <si>
    <t>B10151-101</t>
  </si>
  <si>
    <t>(WORKORD) MOH-Hospital Support Service Pukapuka Payroll</t>
  </si>
  <si>
    <t>B10152-100</t>
  </si>
  <si>
    <t>(WORKORD) MOH-Nursing Penrhyn BAU</t>
  </si>
  <si>
    <t>B10152-101</t>
  </si>
  <si>
    <t>(WORKORD) MOH-Nursing Penrhyn Payroll</t>
  </si>
  <si>
    <t>B10153-100</t>
  </si>
  <si>
    <t>(WORKORD) MOH-Hospital Support Service Penrhyn BAU</t>
  </si>
  <si>
    <t>B10153-101</t>
  </si>
  <si>
    <t>(WORKORD) MOH-Hospital Support Service Penrhyn Payroll</t>
  </si>
  <si>
    <t>B10154-100</t>
  </si>
  <si>
    <t>(WORKORD) MOH-Nursing Rakahanga BAU</t>
  </si>
  <si>
    <t>B10154-101</t>
  </si>
  <si>
    <t>(WORKORD) MOH-Nursing Rakahanga Payroll</t>
  </si>
  <si>
    <t>B10155-100</t>
  </si>
  <si>
    <t>(WORKORD) MOH-Corporate Services BAU</t>
  </si>
  <si>
    <t>B10155-101</t>
  </si>
  <si>
    <t>(WORKORD) MOH-Corporate Services Payroll</t>
  </si>
  <si>
    <t>B10156-100</t>
  </si>
  <si>
    <t>(WORKORD) MOH-Finance BAU</t>
  </si>
  <si>
    <t>B10156-101</t>
  </si>
  <si>
    <t>(WORKORD) MOH-Finance Payroll</t>
  </si>
  <si>
    <t>B10157-100</t>
  </si>
  <si>
    <t>(WORKORD) MOH-Human Resources BAU</t>
  </si>
  <si>
    <t>B10157-101</t>
  </si>
  <si>
    <t>(WORKORD) MOH-Human Resources Payroll</t>
  </si>
  <si>
    <t>B10158-100</t>
  </si>
  <si>
    <t>(WORKORD) MOH-M&amp;E, Policy, Reporting and Research BAU</t>
  </si>
  <si>
    <t>B10158-101</t>
  </si>
  <si>
    <t>(WORKORD) MOH-M&amp;E, Policy, Reporting and Research Payroll</t>
  </si>
  <si>
    <t>B10159-100</t>
  </si>
  <si>
    <t>(WORKORD) MOH-Health Information BAU</t>
  </si>
  <si>
    <t>B10159-101</t>
  </si>
  <si>
    <t>(WORKORD) MOH-Health Information Payroll</t>
  </si>
  <si>
    <t>B10160-100</t>
  </si>
  <si>
    <t>(WORKORD) MOH-Balance Sheet BAU</t>
  </si>
  <si>
    <t>B10160-101</t>
  </si>
  <si>
    <t>(WORKORD) MOH-Balance Sheet Payroll</t>
  </si>
  <si>
    <t>B10161-100</t>
  </si>
  <si>
    <t>(WORKORD) MOJ-Courts &amp; Tribunal Rarotonga BAU</t>
  </si>
  <si>
    <t>B10161-101</t>
  </si>
  <si>
    <t>(WORKORD) MOJ-Courts &amp; Tribunal Rarotonga Payroll</t>
  </si>
  <si>
    <t>B10162-100</t>
  </si>
  <si>
    <t>(WORKORD) MOJ-Courts &amp; Tribunal Aitutaki BAU</t>
  </si>
  <si>
    <t>B10162-101</t>
  </si>
  <si>
    <t>(WORKORD) MOJ-Courts &amp; Tribunal Aitutaki Payroll</t>
  </si>
  <si>
    <t>B10163-100</t>
  </si>
  <si>
    <t>(WORKORD) MOJ-Courts &amp; Tribunal Atiu BAU</t>
  </si>
  <si>
    <t>B10163-101</t>
  </si>
  <si>
    <t>(WORKORD) MOJ-Courts &amp; Tribunal Atiu Payroll</t>
  </si>
  <si>
    <t>B10164-100</t>
  </si>
  <si>
    <t>(WORKORD) MOJ-Courts &amp; Tribunal Mangaia BAU</t>
  </si>
  <si>
    <t>B10164-101</t>
  </si>
  <si>
    <t>(WORKORD) MOJ-Courts &amp; Tribunal Mangaia Payroll</t>
  </si>
  <si>
    <t>B10165-100</t>
  </si>
  <si>
    <t>(WORKORD) MOJ-Courts &amp; Tribunal Manihiki BAU</t>
  </si>
  <si>
    <t>B10165-101</t>
  </si>
  <si>
    <t>(WORKORD) MOJ-Courts &amp; Tribunal Manihiki Payroll</t>
  </si>
  <si>
    <t>B10166-100</t>
  </si>
  <si>
    <t>(WORKORD) MOJ-Courts &amp; Tribunal Mitiaro BAU</t>
  </si>
  <si>
    <t>B10166-101</t>
  </si>
  <si>
    <t>(WORKORD) MOJ-Courts &amp; Tribunal Mitiaro Payroll</t>
  </si>
  <si>
    <t>B10167-100</t>
  </si>
  <si>
    <t>(WORKORD) MOJ-Courts &amp; Tribunal Mauke BAU</t>
  </si>
  <si>
    <t>B10167-101</t>
  </si>
  <si>
    <t>(WORKORD) MOJ-Courts &amp; Tribunal Mauke Payroll</t>
  </si>
  <si>
    <t>B10168-100</t>
  </si>
  <si>
    <t>(WORKORD) MOJ-Courts &amp; Tribunal Palmerston BAU</t>
  </si>
  <si>
    <t>B10168-101</t>
  </si>
  <si>
    <t>(WORKORD) MOJ-Courts &amp; Tribunal Palmerston Payroll</t>
  </si>
  <si>
    <t>B10169-100</t>
  </si>
  <si>
    <t>(WORKORD) MOJ-Courts &amp; Tribunal Pukapuka BAU</t>
  </si>
  <si>
    <t>B10169-101</t>
  </si>
  <si>
    <t>(WORKORD) MOJ-Courts &amp; Tribunal Pukapuka Payroll</t>
  </si>
  <si>
    <t>B10170-100</t>
  </si>
  <si>
    <t>(WORKORD) MOJ-Courts &amp; Tribunal Penrhyn BAU</t>
  </si>
  <si>
    <t>B10170-101</t>
  </si>
  <si>
    <t>(WORKORD) MOJ-Courts &amp; Tribunal Penrhyn Payroll</t>
  </si>
  <si>
    <t>B10171-100</t>
  </si>
  <si>
    <t>(WORKORD) MOJ-Courts &amp; Tribunal Rakahanga BAU</t>
  </si>
  <si>
    <t>B10171-101</t>
  </si>
  <si>
    <t>(WORKORD) MOJ-Courts &amp; Tribunal Rakahanga Payroll</t>
  </si>
  <si>
    <t>B10172-100</t>
  </si>
  <si>
    <t>(WORKORD) MOJ-Land Titles &amp; Land Trust BAU</t>
  </si>
  <si>
    <t>B10172-101</t>
  </si>
  <si>
    <t>(WORKORD) MOJ-Land Titles &amp; Land Trust Payroll</t>
  </si>
  <si>
    <t>B10173-100</t>
  </si>
  <si>
    <t>(WORKORD) MOJ-BDM/Electoral Roll/Companies/Incorporated Societies BAU</t>
  </si>
  <si>
    <t>B10173-101</t>
  </si>
  <si>
    <t>(WORKORD) MOJ-BDM/Electoral Roll/Companies/Incorporated Societies Payroll</t>
  </si>
  <si>
    <t>B10174-100</t>
  </si>
  <si>
    <t>(WORKORD) MOJ-Prison Services BAU</t>
  </si>
  <si>
    <t>B10174-101</t>
  </si>
  <si>
    <t>(WORKORD) MOJ-Prison Services Payroll</t>
  </si>
  <si>
    <t>B10175-100</t>
  </si>
  <si>
    <t>(WORKORD) MOJ-Probation Services BAU</t>
  </si>
  <si>
    <t>B10175-101</t>
  </si>
  <si>
    <t>(WORKORD) MOJ-Probation Services Payroll</t>
  </si>
  <si>
    <t>B10176-100</t>
  </si>
  <si>
    <t>(WORKORD) MOJ-Corporate Services BAU</t>
  </si>
  <si>
    <t>B10176-101</t>
  </si>
  <si>
    <t>(WORKORD) MOJ-Corporate Services Payroll</t>
  </si>
  <si>
    <t>B10177-100</t>
  </si>
  <si>
    <t>(WORKORD) MOJ-IT BAU</t>
  </si>
  <si>
    <t>B10177-101</t>
  </si>
  <si>
    <t>(WORKORD) MOJ-IT Payroll</t>
  </si>
  <si>
    <t>B10178-100</t>
  </si>
  <si>
    <t>(WORKORD) MOJ-Balance Sheet BAU</t>
  </si>
  <si>
    <t>B10178-101</t>
  </si>
  <si>
    <t>(WORKORD) MOJ-Balance Sheet Payroll</t>
  </si>
  <si>
    <t>B10179-100</t>
  </si>
  <si>
    <t>(WORKORD) MOI-Welfare Services Aitutaki BAU</t>
  </si>
  <si>
    <t>B10179-101</t>
  </si>
  <si>
    <t>(WORKORD) MOI-Welfare Services Aitutaki Payroll</t>
  </si>
  <si>
    <t>B10180-100</t>
  </si>
  <si>
    <t>(WORKORD) MOI-Welfare Services Atiu BAU</t>
  </si>
  <si>
    <t>B10180-101</t>
  </si>
  <si>
    <t>(WORKORD) MOI-Welfare Services Atiu Payroll</t>
  </si>
  <si>
    <t>B10181-100</t>
  </si>
  <si>
    <t>(WORKORD) MOI-Welfare Services Mangaia BAU</t>
  </si>
  <si>
    <t>B10181-101</t>
  </si>
  <si>
    <t>(WORKORD) MOI-Welfare Services Mangaia Payroll</t>
  </si>
  <si>
    <t>B10182-100</t>
  </si>
  <si>
    <t>(WORKORD) MOI-Welfare Services Manihiki BAU</t>
  </si>
  <si>
    <t>B10182-101</t>
  </si>
  <si>
    <t>(WORKORD) MOI-Welfare Services Manihiki Payroll</t>
  </si>
  <si>
    <t>B10183-100</t>
  </si>
  <si>
    <t>(WORKORD) MOI-Welfare Services Mitiaro BAU</t>
  </si>
  <si>
    <t>B10183-101</t>
  </si>
  <si>
    <t>(WORKORD) MOI-Welfare Services Mitiaro Payroll</t>
  </si>
  <si>
    <t>B10184-100</t>
  </si>
  <si>
    <t>(WORKORD) MOI-Welfare Services Mauke BAU</t>
  </si>
  <si>
    <t>B10184-101</t>
  </si>
  <si>
    <t>(WORKORD) MOI-Welfare Services Mauke Payroll</t>
  </si>
  <si>
    <t>B10185-100</t>
  </si>
  <si>
    <t>(WORKORD) MOI-Welfare Services Pukapuka BAU</t>
  </si>
  <si>
    <t>B10185-101</t>
  </si>
  <si>
    <t>(WORKORD) MOI-Welfare Services Pukapuka Payroll</t>
  </si>
  <si>
    <t>B10186-100</t>
  </si>
  <si>
    <t>(WORKORD) MOI-Welfare Services Penrhyn BAU</t>
  </si>
  <si>
    <t>B10186-101</t>
  </si>
  <si>
    <t>(WORKORD) MOI-Welfare Services Penrhyn Payroll</t>
  </si>
  <si>
    <t>B10187-100</t>
  </si>
  <si>
    <t>(WORKORD) MOI-Welfare Services Rakahanga BAU</t>
  </si>
  <si>
    <t>B10187-101</t>
  </si>
  <si>
    <t>(WORKORD) MOI-Welfare Services Rakahanga Payroll</t>
  </si>
  <si>
    <t>B10188-100</t>
  </si>
  <si>
    <t>(WORKORD) MOI-Social Policy &amp; Services BAU</t>
  </si>
  <si>
    <t>B10188-101</t>
  </si>
  <si>
    <t>(WORKORD) MOI-Social Policy &amp; Services Payroll</t>
  </si>
  <si>
    <t>B10189-100</t>
  </si>
  <si>
    <t>(WORKORD) MOI-Gender Development BAU</t>
  </si>
  <si>
    <t>B10189-101</t>
  </si>
  <si>
    <t>(WORKORD) MOI-Gender Development Payroll</t>
  </si>
  <si>
    <t>B10190-100</t>
  </si>
  <si>
    <t>(WORKORD) MOI-Disabilities BAU</t>
  </si>
  <si>
    <t>B10190-101</t>
  </si>
  <si>
    <t>(WORKORD) MOI-Disabilities Payroll</t>
  </si>
  <si>
    <t>B10191-100</t>
  </si>
  <si>
    <t>(WORKORD) MOI-Child &amp; Family BAU</t>
  </si>
  <si>
    <t>B10191-101</t>
  </si>
  <si>
    <t>(WORKORD) MOI-Child &amp; Family Payroll</t>
  </si>
  <si>
    <t>B10192-100</t>
  </si>
  <si>
    <t>(WORKORD) MOI-Youth &amp; Sports BAU</t>
  </si>
  <si>
    <t>B10192-101</t>
  </si>
  <si>
    <t>(WORKORD) MOI-Youth &amp; Sports Payroll</t>
  </si>
  <si>
    <t>B10193-100</t>
  </si>
  <si>
    <t>(WORKORD) MOI-Labour &amp; Consumer Services  BAU</t>
  </si>
  <si>
    <t>B10193-101</t>
  </si>
  <si>
    <t>(WORKORD) MOI-Labour &amp; Consumer Services  Payroll</t>
  </si>
  <si>
    <t>B10194-100</t>
  </si>
  <si>
    <t>(WORKORD) MOI-Employment Relations Aitutaki  BAU</t>
  </si>
  <si>
    <t>B10194-101</t>
  </si>
  <si>
    <t>(WORKORD) MOI-Employment Relations Aitutaki  Payroll</t>
  </si>
  <si>
    <t>B10195-100</t>
  </si>
  <si>
    <t>(WORKORD) MOI-Civil Services BAU</t>
  </si>
  <si>
    <t>B10195-101</t>
  </si>
  <si>
    <t>(WORKORD) MOI-Civil Services Payroll</t>
  </si>
  <si>
    <t>B10196-100</t>
  </si>
  <si>
    <t>(WORKORD) MOI-Corporate Services BAU</t>
  </si>
  <si>
    <t>B10196-101</t>
  </si>
  <si>
    <t>(WORKORD) MOI-Corporate Services Payroll</t>
  </si>
  <si>
    <t>B10197-100</t>
  </si>
  <si>
    <t>(WORKORD) MOI-Censorship BAU</t>
  </si>
  <si>
    <t>B10197-101</t>
  </si>
  <si>
    <t>(WORKORD) MOI-Censorship Payroll</t>
  </si>
  <si>
    <t>B10198-100</t>
  </si>
  <si>
    <t>(WORKORD) MOI-Balance Sheet BAU</t>
  </si>
  <si>
    <t>B10198-101</t>
  </si>
  <si>
    <t>(WORKORD) MOI-Balance Sheet Payroll</t>
  </si>
  <si>
    <t>B10199-100</t>
  </si>
  <si>
    <t>(WORKORD) ICI-Corporate Services BAU</t>
  </si>
  <si>
    <t>B10199-101</t>
  </si>
  <si>
    <t>(WORKORD) ICI-Corporate Services Payroll</t>
  </si>
  <si>
    <t>B10200-100</t>
  </si>
  <si>
    <t>(WORKORD) ICI-Human Resources BAU</t>
  </si>
  <si>
    <t>B10200-101</t>
  </si>
  <si>
    <t>(WORKORD) ICI-Human Resources Payroll</t>
  </si>
  <si>
    <t>B10201-100</t>
  </si>
  <si>
    <t>(WORKORD) ICI-Procurement &amp; Assets BAU</t>
  </si>
  <si>
    <t>B10201-101</t>
  </si>
  <si>
    <t>(WORKORD) ICI-Procurement &amp; Assets Payroll</t>
  </si>
  <si>
    <t>B10202-100</t>
  </si>
  <si>
    <t>(WORKORD) ICI-Regulatory Services BAU</t>
  </si>
  <si>
    <t>B10202-101</t>
  </si>
  <si>
    <t>(WORKORD) ICI-Regulatory Services Payroll</t>
  </si>
  <si>
    <t>B10203-100</t>
  </si>
  <si>
    <t>(WORKORD) ICI-Building Control BAU</t>
  </si>
  <si>
    <t>B10203-101</t>
  </si>
  <si>
    <t>(WORKORD) ICI-Building Control Payroll</t>
  </si>
  <si>
    <t>B10204-100</t>
  </si>
  <si>
    <t>(WORKORD) ICI-Electrical Inspectorate BAU</t>
  </si>
  <si>
    <t>B10204-101</t>
  </si>
  <si>
    <t>(WORKORD) ICI-Electrical Inspectorate Payroll</t>
  </si>
  <si>
    <t>B10205-100</t>
  </si>
  <si>
    <t>(WORKORD) ICI-Sanitation Inspectorate BAU</t>
  </si>
  <si>
    <t>B10205-101</t>
  </si>
  <si>
    <t>(WORKORD) ICI-Sanitation Inspectorate Payroll</t>
  </si>
  <si>
    <t>B10206-100</t>
  </si>
  <si>
    <t>(WORKORD) ICI-Planning &amp; Design BAU</t>
  </si>
  <si>
    <t>B10206-101</t>
  </si>
  <si>
    <t>(WORKORD) ICI-Planning &amp; Design Payroll</t>
  </si>
  <si>
    <t>B10207-100</t>
  </si>
  <si>
    <t>(WORKORD) ICI-Planning Unit BAU</t>
  </si>
  <si>
    <t>B10207-101</t>
  </si>
  <si>
    <t>(WORKORD) ICI-Planning Unit Payroll</t>
  </si>
  <si>
    <t>B10208-100</t>
  </si>
  <si>
    <t>(WORKORD) ICI-Hydrography Unit BAU</t>
  </si>
  <si>
    <t>B10208-101</t>
  </si>
  <si>
    <t>(WORKORD) ICI-Hydrography Unit Payroll</t>
  </si>
  <si>
    <t>B10209-100</t>
  </si>
  <si>
    <t>(WORKORD) ICI-Projects Unit BAU</t>
  </si>
  <si>
    <t>B10209-101</t>
  </si>
  <si>
    <t>(WORKORD) ICI-Projects Unit Payroll</t>
  </si>
  <si>
    <t>B10210-100</t>
  </si>
  <si>
    <t>(WORKORD) ICI-OI Infrastructure Unit BAU</t>
  </si>
  <si>
    <t>B10210-101</t>
  </si>
  <si>
    <t>(WORKORD) ICI-OI Infrastructure Unit Payroll</t>
  </si>
  <si>
    <t>B10211-100</t>
  </si>
  <si>
    <t>(WORKORD) ICI-Civil Works BAU</t>
  </si>
  <si>
    <t>B10211-101</t>
  </si>
  <si>
    <t>(WORKORD) ICI-Civil Works Payroll</t>
  </si>
  <si>
    <t>B10212-100</t>
  </si>
  <si>
    <t>(WORKORD) ICI-Road Works BAU</t>
  </si>
  <si>
    <t>B10212-101</t>
  </si>
  <si>
    <t>(WORKORD) ICI-Road Works Payroll</t>
  </si>
  <si>
    <t>B10213-100</t>
  </si>
  <si>
    <t>(WORKORD) ICI-Workshop BAU</t>
  </si>
  <si>
    <t>B10213-101</t>
  </si>
  <si>
    <t>(WORKORD) ICI-Workshop Payroll</t>
  </si>
  <si>
    <t>B10214-100</t>
  </si>
  <si>
    <t>(WORKORD) ICI-Rarotonga Waste Facility BAU</t>
  </si>
  <si>
    <t>B10214-101</t>
  </si>
  <si>
    <t>(WORKORD) ICI-Rarotonga Waste Facility Payroll</t>
  </si>
  <si>
    <t>B10215-100</t>
  </si>
  <si>
    <t>(WORKORD) ICI-WATSAN BAU</t>
  </si>
  <si>
    <t>B10215-101</t>
  </si>
  <si>
    <t>(WORKORD) ICI-WATSAN Payroll</t>
  </si>
  <si>
    <t>B10216-100</t>
  </si>
  <si>
    <t>(WORKORD) ICI-Water Works BAU</t>
  </si>
  <si>
    <t>B10216-101</t>
  </si>
  <si>
    <t>(WORKORD) ICI-Water Works Payroll</t>
  </si>
  <si>
    <t>B10217-100</t>
  </si>
  <si>
    <t>(WORKORD) ICI-Sanitation BAU</t>
  </si>
  <si>
    <t>B10217-101</t>
  </si>
  <si>
    <t>(WORKORD) ICI-Sanitation Payroll</t>
  </si>
  <si>
    <t>B10218-100</t>
  </si>
  <si>
    <t>(WORKORD) ICI-Rarotonga Waste Facility (WATSAN) BAU</t>
  </si>
  <si>
    <t>B10218-101</t>
  </si>
  <si>
    <t>(WORKORD) ICI-Rarotonga Waste Facility (WATSAN) Payroll</t>
  </si>
  <si>
    <t>B10219-100</t>
  </si>
  <si>
    <t>(WORKORD) ICI-Balance Sheet BAU</t>
  </si>
  <si>
    <t>B10219-101</t>
  </si>
  <si>
    <t>(WORKORD) ICI-Balance Sheet Payroll</t>
  </si>
  <si>
    <t>B10220-100</t>
  </si>
  <si>
    <t>(WORKORD) MMR-Offshore Fisheries Samoa BAU</t>
  </si>
  <si>
    <t>B10220-101</t>
  </si>
  <si>
    <t>(WORKORD) MMR-Offshore Fisheries Samoa Payroll</t>
  </si>
  <si>
    <t>B10221-100</t>
  </si>
  <si>
    <t>(WORKORD) MMR-Pearl Industry Support Rarotonga BAU</t>
  </si>
  <si>
    <t>B10221-101</t>
  </si>
  <si>
    <t>(WORKORD) MMR-Pearl Industry Support Rarotonga Payroll</t>
  </si>
  <si>
    <t>B10222-100</t>
  </si>
  <si>
    <t>(WORKORD) MMR-Pearl Industry Support Penhryn BAU</t>
  </si>
  <si>
    <t>B10222-101</t>
  </si>
  <si>
    <t>(WORKORD) MMR-Pearl Industry Support Penhryn Payroll</t>
  </si>
  <si>
    <t>B10223-100</t>
  </si>
  <si>
    <t>(WORKORD) MMR-Pearl Industry Support Manihiki BAU</t>
  </si>
  <si>
    <t>B10223-101</t>
  </si>
  <si>
    <t>(WORKORD) MMR-Pearl Industry Support Manihiki Payroll</t>
  </si>
  <si>
    <t>B10224-100</t>
  </si>
  <si>
    <t>(WORKORD) MMR-Pearl Industry Support Rakahanga BAU</t>
  </si>
  <si>
    <t>B10224-101</t>
  </si>
  <si>
    <t>(WORKORD) MMR-Pearl Industry Support Rakahanga Payroll</t>
  </si>
  <si>
    <t>B10225-100</t>
  </si>
  <si>
    <t>(WORKORD) MMR-Inshore F&amp;A Rarotonga BAU</t>
  </si>
  <si>
    <t>B10225-101</t>
  </si>
  <si>
    <t>(WORKORD) MMR-Inshore F&amp;A Rarotonga Payroll</t>
  </si>
  <si>
    <t>B10226-100</t>
  </si>
  <si>
    <t>(WORKORD) MMR-Aquaculture &amp; Fisheries Management BAU</t>
  </si>
  <si>
    <t>B10226-101</t>
  </si>
  <si>
    <t>(WORKORD) MMR-Aquaculture &amp; Fisheries Management Payroll</t>
  </si>
  <si>
    <t>B10227-100</t>
  </si>
  <si>
    <t>(WORKORD) MMR-Inshore Fisheries BAU</t>
  </si>
  <si>
    <t>B10227-101</t>
  </si>
  <si>
    <t>(WORKORD) MMR-Inshore Fisheries Payroll</t>
  </si>
  <si>
    <t>B10228-100</t>
  </si>
  <si>
    <t>(WORKORD) MMR-Inshore F&amp;A Operations BAU</t>
  </si>
  <si>
    <t>B10228-101</t>
  </si>
  <si>
    <t>(WORKORD) MMR-Inshore F&amp;A Operations Payroll</t>
  </si>
  <si>
    <t>B10229-100</t>
  </si>
  <si>
    <t>(WORKORD) MMR-Inshore F&amp;A Aitutaki BAU</t>
  </si>
  <si>
    <t>B10229-101</t>
  </si>
  <si>
    <t>(WORKORD) MMR-Inshore F&amp;A Aitutaki Payroll</t>
  </si>
  <si>
    <t>B10230-100</t>
  </si>
  <si>
    <t>(WORKORD) MMR-Inshore F&amp;A Atiu BAU</t>
  </si>
  <si>
    <t>B10230-101</t>
  </si>
  <si>
    <t>(WORKORD) MMR-Inshore F&amp;A Atiu Payroll</t>
  </si>
  <si>
    <t>B10231-100</t>
  </si>
  <si>
    <t>(WORKORD) MMR-Inshore F&amp;A Mangaia BAU</t>
  </si>
  <si>
    <t>B10231-101</t>
  </si>
  <si>
    <t>(WORKORD) MMR-Inshore F&amp;A Mangaia Payroll</t>
  </si>
  <si>
    <t>B10232-100</t>
  </si>
  <si>
    <t>(WORKORD) MMR-Inshore F&amp;A Nassau BAU</t>
  </si>
  <si>
    <t>B10232-101</t>
  </si>
  <si>
    <t>(WORKORD) MMR-Inshore F&amp;A Nassau Payroll</t>
  </si>
  <si>
    <t>B10233-100</t>
  </si>
  <si>
    <t>(WORKORD) MMR-Inshore F&amp;A Palmerston BAU</t>
  </si>
  <si>
    <t>B10233-101</t>
  </si>
  <si>
    <t>(WORKORD) MMR-Inshore F&amp;A Palmerston Payroll</t>
  </si>
  <si>
    <t>B10234-100</t>
  </si>
  <si>
    <t>(WORKORD) MMR-Inshore F&amp;A Pukapuka BAU</t>
  </si>
  <si>
    <t>B10234-101</t>
  </si>
  <si>
    <t>(WORKORD) MMR-Inshore F&amp;A Pukapuka Payroll</t>
  </si>
  <si>
    <t>B10235-100</t>
  </si>
  <si>
    <t>(WORKORD) MMR-Inshore F&amp;A Mauke BAU</t>
  </si>
  <si>
    <t>B10235-101</t>
  </si>
  <si>
    <t>(WORKORD) MMR-Inshore F&amp;A Mauke Payroll</t>
  </si>
  <si>
    <t>B10236-100</t>
  </si>
  <si>
    <t>(WORKORD) MMR-Inshore F&amp;A Mitiaro BAU</t>
  </si>
  <si>
    <t>B10236-101</t>
  </si>
  <si>
    <t>(WORKORD) MMR-Inshore F&amp;A Mitiaro Payroll</t>
  </si>
  <si>
    <t>B10237-100</t>
  </si>
  <si>
    <t>(WORKORD) MMR-Inshore F&amp;A Outer Islands BAU</t>
  </si>
  <si>
    <t>B10237-101</t>
  </si>
  <si>
    <t>(WORKORD) MMR-Inshore F&amp;A Outer Islands Payroll</t>
  </si>
  <si>
    <t>B10238-100</t>
  </si>
  <si>
    <t>(WORKORD) MMR-Legal &amp; Policy Services BAU</t>
  </si>
  <si>
    <t>B10238-101</t>
  </si>
  <si>
    <t>(WORKORD) MMR-Legal &amp; Policy Services Payroll</t>
  </si>
  <si>
    <t>B10239-100</t>
  </si>
  <si>
    <t>(WORKORD) MMR-Corporate Services BAU</t>
  </si>
  <si>
    <t>B10239-101</t>
  </si>
  <si>
    <t>(WORKORD) MMR-Corporate Services Payroll</t>
  </si>
  <si>
    <t>B10240-100</t>
  </si>
  <si>
    <t>(WORKORD) MMR-Balance Sheet BAU</t>
  </si>
  <si>
    <t>B10240-101</t>
  </si>
  <si>
    <t>(WORKORD) MMR-Balance Sheet Payroll</t>
  </si>
  <si>
    <t>B10241-100</t>
  </si>
  <si>
    <t>(WORKORD) MOT-Civil Aviation NZ BAU</t>
  </si>
  <si>
    <t>B10241-101</t>
  </si>
  <si>
    <t>(WORKORD) MOT-Civil Aviation NZ Payroll</t>
  </si>
  <si>
    <t>B10242-100</t>
  </si>
  <si>
    <t>(WORKORD) MOT-Maritime BAU</t>
  </si>
  <si>
    <t>B10242-101</t>
  </si>
  <si>
    <t>(WORKORD) MOT-Maritime Payroll</t>
  </si>
  <si>
    <t>B10243-100</t>
  </si>
  <si>
    <t>(WORKORD) MOT-Meteorological Services BAU</t>
  </si>
  <si>
    <t>B10243-101</t>
  </si>
  <si>
    <t>(WORKORD) MOT-Meteorological Services Payroll</t>
  </si>
  <si>
    <t>B10244-100</t>
  </si>
  <si>
    <t>(WORKORD) MOT-Finance &amp; Administration BAU</t>
  </si>
  <si>
    <t>B10244-101</t>
  </si>
  <si>
    <t>(WORKORD) MOT-Finance &amp; Administration Payroll</t>
  </si>
  <si>
    <t>B10245-100</t>
  </si>
  <si>
    <t>(WORKORD) MOT-Balance Sheet BAU</t>
  </si>
  <si>
    <t>B10245-101</t>
  </si>
  <si>
    <t>(WORKORD) MOT-Balance Sheet Payroll</t>
  </si>
  <si>
    <t>B10246-100</t>
  </si>
  <si>
    <t>(WORKORD) OPM-Central Policy &amp; Planning BAU</t>
  </si>
  <si>
    <t>B10246-101</t>
  </si>
  <si>
    <t>(WORKORD) OPM-Central Policy &amp; Planning Payroll</t>
  </si>
  <si>
    <t>B10247-100</t>
  </si>
  <si>
    <t>(WORKORD) OPM-Government Rep Rarotonga BAU</t>
  </si>
  <si>
    <t>B10247-101</t>
  </si>
  <si>
    <t>(WORKORD) OPM-Government Rep Rarotonga Payroll</t>
  </si>
  <si>
    <t>B10248-100</t>
  </si>
  <si>
    <t>(WORKORD) OPM-Government Rep Aitutaki BAU</t>
  </si>
  <si>
    <t>B10248-101</t>
  </si>
  <si>
    <t>(WORKORD) OPM-Government Rep Aitutaki Payroll</t>
  </si>
  <si>
    <t>B10249-100</t>
  </si>
  <si>
    <t>(WORKORD) OPM-Government Rep Atiu BAU</t>
  </si>
  <si>
    <t>B10249-101</t>
  </si>
  <si>
    <t>(WORKORD) OPM-Government Rep Atiu Payroll</t>
  </si>
  <si>
    <t>B10250-100</t>
  </si>
  <si>
    <t>(WORKORD) OPM-Government Rep Mangaia BAU</t>
  </si>
  <si>
    <t>B10250-101</t>
  </si>
  <si>
    <t>(WORKORD) OPM-Government Rep Mangaia Payroll</t>
  </si>
  <si>
    <t>B10251-100</t>
  </si>
  <si>
    <t>(WORKORD) OPM-Government Rep Manihiki BAU</t>
  </si>
  <si>
    <t>B10251-101</t>
  </si>
  <si>
    <t>(WORKORD) OPM-Government Rep Manihiki Payroll</t>
  </si>
  <si>
    <t>B10252-100</t>
  </si>
  <si>
    <t>(WORKORD) OPM-Government Rep Mitiaro BAU</t>
  </si>
  <si>
    <t>B10252-101</t>
  </si>
  <si>
    <t>(WORKORD) OPM-Government Rep Mitiaro Payroll</t>
  </si>
  <si>
    <t>B10253-100</t>
  </si>
  <si>
    <t>(WORKORD) OPM-Government Rep Mauke BAU</t>
  </si>
  <si>
    <t>B10253-101</t>
  </si>
  <si>
    <t>(WORKORD) OPM-Government Rep Mauke Payroll</t>
  </si>
  <si>
    <t>B10254-100</t>
  </si>
  <si>
    <t>(WORKORD) OPM-Government Rep Palmerston BAU</t>
  </si>
  <si>
    <t>B10254-101</t>
  </si>
  <si>
    <t>(WORKORD) OPM-Government Rep Palmerston Payroll</t>
  </si>
  <si>
    <t>B10255-100</t>
  </si>
  <si>
    <t>(WORKORD) OPM-Government Rep Pukapuka BAU</t>
  </si>
  <si>
    <t>B10255-101</t>
  </si>
  <si>
    <t>(WORKORD) OPM-Government Rep Pukapuka Payroll</t>
  </si>
  <si>
    <t>B10256-100</t>
  </si>
  <si>
    <t>(WORKORD) OPM-Government Rep Penrhyn BAU</t>
  </si>
  <si>
    <t>B10256-101</t>
  </si>
  <si>
    <t>(WORKORD) OPM-Government Rep Penrhyn Payroll</t>
  </si>
  <si>
    <t>B10257-100</t>
  </si>
  <si>
    <t>(WORKORD) OPM-Government Rep Rakahanga BAU</t>
  </si>
  <si>
    <t>B10257-101</t>
  </si>
  <si>
    <t>(WORKORD) OPM-Government Rep Rakahanga Payroll</t>
  </si>
  <si>
    <t>B10258-100</t>
  </si>
  <si>
    <t>(WORKORD) OPM-National ICT BAU</t>
  </si>
  <si>
    <t>B10258-101</t>
  </si>
  <si>
    <t>(WORKORD) OPM-National ICT Payroll</t>
  </si>
  <si>
    <t>B10259-100</t>
  </si>
  <si>
    <t>(WORKORD) OPM-Renewable Energy Development (REDD) BAU</t>
  </si>
  <si>
    <t>B10259-101</t>
  </si>
  <si>
    <t>(WORKORD) OPM-Renewable Energy Development (REDD) Payroll</t>
  </si>
  <si>
    <t>B10260-100</t>
  </si>
  <si>
    <t>(WORKORD) OPM-Emergency Management Cook Islands (EMCI) BAU</t>
  </si>
  <si>
    <t>B10260-101</t>
  </si>
  <si>
    <t>(WORKORD) OPM-Emergency Management Cook Islands (EMCI) Payroll</t>
  </si>
  <si>
    <t>B10261-100</t>
  </si>
  <si>
    <t>(WORKORD) OPM-Climate Change BAU</t>
  </si>
  <si>
    <t>B10261-101</t>
  </si>
  <si>
    <t>(WORKORD) OPM-Climate Change Payroll</t>
  </si>
  <si>
    <t>B10262-100</t>
  </si>
  <si>
    <t>(WORKORD) OPM-Marae Moana BAU</t>
  </si>
  <si>
    <t>B10262-101</t>
  </si>
  <si>
    <t>(WORKORD) OPM-Marae Moana Payroll</t>
  </si>
  <si>
    <t>B10263-100</t>
  </si>
  <si>
    <t>(WORKORD) OPM-Finance BAU</t>
  </si>
  <si>
    <t>B10263-101</t>
  </si>
  <si>
    <t>(WORKORD) OPM-Finance Payroll</t>
  </si>
  <si>
    <t>B10264-100</t>
  </si>
  <si>
    <t>(WORKORD) OPM-Balance Sheet BAU</t>
  </si>
  <si>
    <t>B10264-101</t>
  </si>
  <si>
    <t>(WORKORD) OPM-Balance Sheet Payroll</t>
  </si>
  <si>
    <t>B10265-100</t>
  </si>
  <si>
    <t>(WORKORD) PSC-Policy and Planning BAU</t>
  </si>
  <si>
    <t>B10265-101</t>
  </si>
  <si>
    <t>(WORKORD) PSC-Policy and Planning Payroll</t>
  </si>
  <si>
    <t>B10266-100</t>
  </si>
  <si>
    <t>(WORKORD) PSC-Human Resource Management BAU</t>
  </si>
  <si>
    <t>B10266-101</t>
  </si>
  <si>
    <t>(WORKORD) PSC-Human Resource Management Payroll</t>
  </si>
  <si>
    <t>B10267-100</t>
  </si>
  <si>
    <t>(WORKORD) PSC-Performance Excellence BAU</t>
  </si>
  <si>
    <t>B10267-101</t>
  </si>
  <si>
    <t>(WORKORD) PSC-Performance Excellence Payroll</t>
  </si>
  <si>
    <t>B10268-100</t>
  </si>
  <si>
    <t>(WORKORD) PSC-Corporate Services BAU</t>
  </si>
  <si>
    <t>B10268-101</t>
  </si>
  <si>
    <t>(WORKORD) PSC-Corporate Services Payroll</t>
  </si>
  <si>
    <t>B10269-100</t>
  </si>
  <si>
    <t>(WORKORD) PSC-Balance Sheet BAU</t>
  </si>
  <si>
    <t>B10269-101</t>
  </si>
  <si>
    <t>(WORKORD) PSC-Balance Sheet Payroll</t>
  </si>
  <si>
    <t>B10270-100</t>
  </si>
  <si>
    <t>(WORKORD) BTB-Finance &amp; Administration BAU</t>
  </si>
  <si>
    <t>B10270-101</t>
  </si>
  <si>
    <t>(WORKORD) BTB-Finance &amp; Administration Payroll</t>
  </si>
  <si>
    <t>B10271-100</t>
  </si>
  <si>
    <t>(WORKORD) BTB-Business Development BAU</t>
  </si>
  <si>
    <t>B10271-101</t>
  </si>
  <si>
    <t>(WORKORD) BTB-Business Development Payroll</t>
  </si>
  <si>
    <t>B10272-100</t>
  </si>
  <si>
    <t>(WORKORD) BTB-Trade &amp; Marketing BAU</t>
  </si>
  <si>
    <t>B10272-101</t>
  </si>
  <si>
    <t>(WORKORD) BTB-Trade &amp; Marketing Payroll</t>
  </si>
  <si>
    <t>B10273-100</t>
  </si>
  <si>
    <t>(WORKORD) BTB-Foreign Investment &amp; Compliance BAU</t>
  </si>
  <si>
    <t>B10273-101</t>
  </si>
  <si>
    <t>(WORKORD) BTB-Foreign Investment &amp; Compliance Payroll</t>
  </si>
  <si>
    <t>B10274-100</t>
  </si>
  <si>
    <t>(WORKORD) BTB-Balance Sheet BAU</t>
  </si>
  <si>
    <t>B10274-101</t>
  </si>
  <si>
    <t>(WORKORD) BTB-Balance Sheet Payroll</t>
  </si>
  <si>
    <t>B10275-100</t>
  </si>
  <si>
    <t>(WORKORD) CPA-Industry Development BAU</t>
  </si>
  <si>
    <t>B10275-101</t>
  </si>
  <si>
    <t>(WORKORD) CPA-Industry Development Payroll</t>
  </si>
  <si>
    <t>B10276-100</t>
  </si>
  <si>
    <t>(WORKORD) CPA-Management &amp; Support Services BAU</t>
  </si>
  <si>
    <t>B10276-101</t>
  </si>
  <si>
    <t>(WORKORD) CPA-Management &amp; Support Services Payroll</t>
  </si>
  <si>
    <t>B10277-100</t>
  </si>
  <si>
    <t>(WORKORD) CPA-Balance Sheet BAU</t>
  </si>
  <si>
    <t>B10277-101</t>
  </si>
  <si>
    <t>(WORKORD) CPA-Balance Sheet Payroll</t>
  </si>
  <si>
    <t>B10278-100</t>
  </si>
  <si>
    <t>(WORKORD) SBM-Seabed Mining Commission BAU</t>
  </si>
  <si>
    <t>B10278-101</t>
  </si>
  <si>
    <t>(WORKORD) SBM-Seabed Mining Commission Payroll</t>
  </si>
  <si>
    <t>B10279-100</t>
  </si>
  <si>
    <t>(WORKORD) SBM-Corporate Services BAU</t>
  </si>
  <si>
    <t>B10279-101</t>
  </si>
  <si>
    <t>(WORKORD) SBM-Corporate Services Payroll</t>
  </si>
  <si>
    <t>B10280-100</t>
  </si>
  <si>
    <t>(WORKORD) SBM-Balance Sheet BAU</t>
  </si>
  <si>
    <t>B10280-101</t>
  </si>
  <si>
    <t>(WORKORD) SBM-Balance Sheet Payroll</t>
  </si>
  <si>
    <t>B10281-100</t>
  </si>
  <si>
    <t>(WORKORD) CTC-Sales &amp; Marketing BAU</t>
  </si>
  <si>
    <t>B10281-101</t>
  </si>
  <si>
    <t>(WORKORD) CTC-Sales &amp; Marketing Payroll</t>
  </si>
  <si>
    <t>B10282-100</t>
  </si>
  <si>
    <t>(WORKORD) CTC-Australia Office BAU</t>
  </si>
  <si>
    <t>B10282-101</t>
  </si>
  <si>
    <t>(WORKORD) CTC-Australia Office Payroll</t>
  </si>
  <si>
    <t>B10283-100</t>
  </si>
  <si>
    <t>(WORKORD) CTC-New Zealand Office BAU</t>
  </si>
  <si>
    <t>B10283-101</t>
  </si>
  <si>
    <t>(WORKORD) CTC-New Zealand Office Payroll</t>
  </si>
  <si>
    <t>B10284-100</t>
  </si>
  <si>
    <t>(WORKORD) CTC-North America BAU</t>
  </si>
  <si>
    <t>B10284-101</t>
  </si>
  <si>
    <t>(WORKORD) CTC-North America Payroll</t>
  </si>
  <si>
    <t>B10285-100</t>
  </si>
  <si>
    <t>(WORKORD) CTC-UK Rep BAU</t>
  </si>
  <si>
    <t>B10285-101</t>
  </si>
  <si>
    <t>(WORKORD) CTC-UK Rep Payroll</t>
  </si>
  <si>
    <t>B10286-100</t>
  </si>
  <si>
    <t>(WORKORD) CTC-European Rep BAU</t>
  </si>
  <si>
    <t>B10286-101</t>
  </si>
  <si>
    <t>(WORKORD) CTC-European Rep Payroll</t>
  </si>
  <si>
    <t>B10287-100</t>
  </si>
  <si>
    <t>(WORKORD) CTC-Destination Development BAU</t>
  </si>
  <si>
    <t>B10287-101</t>
  </si>
  <si>
    <t>(WORKORD) CTC-Destination Development Payroll</t>
  </si>
  <si>
    <t>B10288-100</t>
  </si>
  <si>
    <t>(WORKORD) CTC-Aitutaki Information Office BAU</t>
  </si>
  <si>
    <t>B10288-101</t>
  </si>
  <si>
    <t>(WORKORD) CTC-Aitutaki Information Office Payroll</t>
  </si>
  <si>
    <t>B10289-100</t>
  </si>
  <si>
    <t>(WORKORD) CTC-Atiu Information Office BAU</t>
  </si>
  <si>
    <t>B10289-101</t>
  </si>
  <si>
    <t>(WORKORD) CTC-Atiu Information Office Payroll</t>
  </si>
  <si>
    <t>(WORKORD) CTC-Finance &amp; Administration BAU</t>
  </si>
  <si>
    <t>B10290-101</t>
  </si>
  <si>
    <t>(WORKORD) CTC-Finance &amp; Administration Payroll</t>
  </si>
  <si>
    <t>B10291-100</t>
  </si>
  <si>
    <t>(WORKORD) CTC-Executive Services BAU</t>
  </si>
  <si>
    <t>B10291-101</t>
  </si>
  <si>
    <t>(WORKORD) CTC-Executive Services Payroll</t>
  </si>
  <si>
    <t>B10292-100</t>
  </si>
  <si>
    <t>(WORKORD) CTC-Balance Sheet BAU</t>
  </si>
  <si>
    <t>B10292-101</t>
  </si>
  <si>
    <t>(WORKORD) CTC-Balance Sheet Payroll</t>
  </si>
  <si>
    <t>B10293-100</t>
  </si>
  <si>
    <t>(WORKORD) FSD-Administration &amp; Finance BAU</t>
  </si>
  <si>
    <t>B10293-101</t>
  </si>
  <si>
    <t>(WORKORD) FSD-Administration &amp; Finance Payroll</t>
  </si>
  <si>
    <t>B10294-100</t>
  </si>
  <si>
    <t>(WORKORD) FSD-Balance Sheet BAU</t>
  </si>
  <si>
    <t>B10294-101</t>
  </si>
  <si>
    <t>(WORKORD) FSD-Balance Sheet Payroll</t>
  </si>
  <si>
    <t>B10295-100</t>
  </si>
  <si>
    <t>(WORKORD) NES-Advisory &amp; Compliance BAU</t>
  </si>
  <si>
    <t>B10295-101</t>
  </si>
  <si>
    <t>(WORKORD) NES-Advisory &amp; Compliance Payroll</t>
  </si>
  <si>
    <t>B10296-100</t>
  </si>
  <si>
    <t>(WORKORD) NES-Aitutaki BAU</t>
  </si>
  <si>
    <t>B10296-101</t>
  </si>
  <si>
    <t>(WORKORD) NES-Aitutaki Payroll</t>
  </si>
  <si>
    <t>B10297-100</t>
  </si>
  <si>
    <t>(WORKORD) NES-Atiu BAU</t>
  </si>
  <si>
    <t>B10297-101</t>
  </si>
  <si>
    <t>(WORKORD) NES-Atiu Payroll</t>
  </si>
  <si>
    <t>B10298-100</t>
  </si>
  <si>
    <t>(WORKORD) NES-Manihiki BAU</t>
  </si>
  <si>
    <t>B10298-101</t>
  </si>
  <si>
    <t>(WORKORD) NES-Manihiki Payroll</t>
  </si>
  <si>
    <t>B10299-100</t>
  </si>
  <si>
    <t>(WORKORD) NES-Mitiaro BAU</t>
  </si>
  <si>
    <t>B10299-101</t>
  </si>
  <si>
    <t>(WORKORD) NES-Mitiaro Payroll</t>
  </si>
  <si>
    <t>B10300-100</t>
  </si>
  <si>
    <t>(WORKORD) NES-Mauke BAU</t>
  </si>
  <si>
    <t>B10300-101</t>
  </si>
  <si>
    <t>(WORKORD) NES-Mauke Payroll</t>
  </si>
  <si>
    <t>B10301-100</t>
  </si>
  <si>
    <t>(WORKORD) NES-Island Futures BAU</t>
  </si>
  <si>
    <t>B10301-101</t>
  </si>
  <si>
    <t>(WORKORD) NES-Island Futures Payroll</t>
  </si>
  <si>
    <t>B10302-100</t>
  </si>
  <si>
    <t>(WORKORD) NES-Park Rangers BAU</t>
  </si>
  <si>
    <t>B10302-101</t>
  </si>
  <si>
    <t>(WORKORD) NES-Park Rangers Payroll</t>
  </si>
  <si>
    <t>B10303-100</t>
  </si>
  <si>
    <t>(WORKORD) NES-Corporate Services BAU</t>
  </si>
  <si>
    <t>B10303-101</t>
  </si>
  <si>
    <t>(WORKORD) NES-Corporate Services Payroll</t>
  </si>
  <si>
    <t>B10304-100</t>
  </si>
  <si>
    <t>(WORKORD) NES-Balance Sheet BAU</t>
  </si>
  <si>
    <t>B10304-101</t>
  </si>
  <si>
    <t>(WORKORD) NES-Balance Sheet Payroll</t>
  </si>
  <si>
    <t>B10305-100</t>
  </si>
  <si>
    <t>(WORKORD) CIC-Administration BAU</t>
  </si>
  <si>
    <t>B10305-101</t>
  </si>
  <si>
    <t>(WORKORD) CIC-Administration Payroll</t>
  </si>
  <si>
    <t>B10306-100</t>
  </si>
  <si>
    <t>(WORKORD) CIC-SOEs BAU</t>
  </si>
  <si>
    <t>B10306-101</t>
  </si>
  <si>
    <t>(WORKORD) CIC-SOEs Payroll</t>
  </si>
  <si>
    <t>B10307-100</t>
  </si>
  <si>
    <t>(WORKORD) CIC-Special Project Unit BAU</t>
  </si>
  <si>
    <t>B10307-101</t>
  </si>
  <si>
    <t>(WORKORD) CIC-Special Project Unit Payroll</t>
  </si>
  <si>
    <t>B10308-100</t>
  </si>
  <si>
    <t>(WORKORD) CIC-Property Management BAU</t>
  </si>
  <si>
    <t>B10308-101</t>
  </si>
  <si>
    <t>(WORKORD) CIC-Property Management Payroll</t>
  </si>
  <si>
    <t>B10309-100</t>
  </si>
  <si>
    <t>(WORKORD) CIC-Finance BAU</t>
  </si>
  <si>
    <t>B10309-101</t>
  </si>
  <si>
    <t>(WORKORD) CIC-Finance Payroll</t>
  </si>
  <si>
    <t>B10310-100</t>
  </si>
  <si>
    <t>(WORKORD) CIC-Balance Sheet BAU</t>
  </si>
  <si>
    <t>B10310-101</t>
  </si>
  <si>
    <t>(WORKORD) CIC-Balance Sheet Payroll</t>
  </si>
  <si>
    <t>B10311-100</t>
  </si>
  <si>
    <t>(WORKORD) HOS-Administration Services BAU</t>
  </si>
  <si>
    <t>B10311-101</t>
  </si>
  <si>
    <t>(WORKORD) HOS-Administration Services Payroll</t>
  </si>
  <si>
    <t>B10312-100</t>
  </si>
  <si>
    <t>(WORKORD) HOS-Balance Sheet BAU</t>
  </si>
  <si>
    <t>B10312-101</t>
  </si>
  <si>
    <t>(WORKORD) HOS-Balance Sheet Payroll</t>
  </si>
  <si>
    <t>B10313-100</t>
  </si>
  <si>
    <t>(WORKORD) OMB-Administration BAU</t>
  </si>
  <si>
    <t>B10313-101</t>
  </si>
  <si>
    <t>(WORKORD) OMB-Administration Payroll</t>
  </si>
  <si>
    <t>B10314-100</t>
  </si>
  <si>
    <t>(WORKORD) OMB-Balance Sheet BAU</t>
  </si>
  <si>
    <t>B10314-101</t>
  </si>
  <si>
    <t>(WORKORD) OMB-Balance Sheet Payroll</t>
  </si>
  <si>
    <t>B10315-100</t>
  </si>
  <si>
    <t>(WORKORD) CAO-PA/Office/Finance BAU</t>
  </si>
  <si>
    <t>B10315-101</t>
  </si>
  <si>
    <t>(WORKORD) CAO-PA/Office/Finance Payroll</t>
  </si>
  <si>
    <t>B10316-100</t>
  </si>
  <si>
    <t>(WORKORD) CAO-Audit BAU</t>
  </si>
  <si>
    <t>B10316-101</t>
  </si>
  <si>
    <t>(WORKORD) CAO-Audit Payroll</t>
  </si>
  <si>
    <t>B10317-100</t>
  </si>
  <si>
    <t>(WORKORD) CAO-Special Audits BAU</t>
  </si>
  <si>
    <t>B10317-101</t>
  </si>
  <si>
    <t>(WORKORD) CAO-Special Audits Payroll</t>
  </si>
  <si>
    <t>B10318-100</t>
  </si>
  <si>
    <t>(WORKORD) CAO-PERCA BAU</t>
  </si>
  <si>
    <t>B10318-101</t>
  </si>
  <si>
    <t>(WORKORD) CAO-PERCA Payroll</t>
  </si>
  <si>
    <t>B10319-100</t>
  </si>
  <si>
    <t>(WORKORD) CAO-Balance Sheet BAU</t>
  </si>
  <si>
    <t>B10319-101</t>
  </si>
  <si>
    <t>(WORKORD) CAO-Balance Sheet Payroll</t>
  </si>
  <si>
    <t>B10320-100</t>
  </si>
  <si>
    <t>(WORKORD) CPS-Debates BAU</t>
  </si>
  <si>
    <t>B10320-101</t>
  </si>
  <si>
    <t>(WORKORD) CPS-Debates Payroll</t>
  </si>
  <si>
    <t>B10321-100</t>
  </si>
  <si>
    <t>(WORKORD) CPS-Committees BAU</t>
  </si>
  <si>
    <t>B10321-101</t>
  </si>
  <si>
    <t>(WORKORD) CPS-Committees Payroll</t>
  </si>
  <si>
    <t>B10322-100</t>
  </si>
  <si>
    <t>(WORKORD) CPS-Corporate Services BAU</t>
  </si>
  <si>
    <t>B10322-101</t>
  </si>
  <si>
    <t>(WORKORD) CPS-Corporate Services Payroll</t>
  </si>
  <si>
    <t>B10323-100</t>
  </si>
  <si>
    <t>(WORKORD) CPS-House of Ariki BAU</t>
  </si>
  <si>
    <t>B10323-101</t>
  </si>
  <si>
    <t>(WORKORD) CPS-House of Ariki Payroll</t>
  </si>
  <si>
    <t>B10324-100</t>
  </si>
  <si>
    <t>(WORKORD) CPS-National Heritage BAU</t>
  </si>
  <si>
    <t>B10324-101</t>
  </si>
  <si>
    <t>(WORKORD) CPS-National Heritage Payroll</t>
  </si>
  <si>
    <t>B10325-100</t>
  </si>
  <si>
    <t>(WORKORD) CPS-Members of Parliament Rarotonga BAU</t>
  </si>
  <si>
    <t>B10325-101</t>
  </si>
  <si>
    <t>(WORKORD) CPS-Members of Parliament Rarotonga Payroll</t>
  </si>
  <si>
    <t>B10326-100</t>
  </si>
  <si>
    <t>(WORKORD) CPS-Members of Parliament Aitutaki BAU</t>
  </si>
  <si>
    <t>B10326-101</t>
  </si>
  <si>
    <t>(WORKORD) CPS-Members of Parliament Aitutaki Payroll</t>
  </si>
  <si>
    <t>B10327-100</t>
  </si>
  <si>
    <t>(WORKORD) CPS-Members of Parliament Atiu BAU</t>
  </si>
  <si>
    <t>B10327-101</t>
  </si>
  <si>
    <t>(WORKORD) CPS-Members of Parliament Atiu Payroll</t>
  </si>
  <si>
    <t>B10328-100</t>
  </si>
  <si>
    <t>(WORKORD) CPS-Members of Parliament Mangaia BAU</t>
  </si>
  <si>
    <t>B10328-101</t>
  </si>
  <si>
    <t>(WORKORD) CPS-Members of Parliament Mangaia Payroll</t>
  </si>
  <si>
    <t>B10329-100</t>
  </si>
  <si>
    <t>(WORKORD) CPS-Members of Parliament Mitiaro BAU</t>
  </si>
  <si>
    <t>B10329-101</t>
  </si>
  <si>
    <t>(WORKORD) CPS-Members of Parliament Mitiaro Payroll</t>
  </si>
  <si>
    <t>B10330-100</t>
  </si>
  <si>
    <t>(WORKORD) CPS-Members of Parliament Mauke BAU</t>
  </si>
  <si>
    <t>B10330-101</t>
  </si>
  <si>
    <t>(WORKORD) CPS-Members of Parliament Mauke Payroll</t>
  </si>
  <si>
    <t>B10331-100</t>
  </si>
  <si>
    <t>(WORKORD) CPS-Members of Parliament Pukapuka BAU</t>
  </si>
  <si>
    <t>B10331-101</t>
  </si>
  <si>
    <t>(WORKORD) CPS-Members of Parliament Pukapuka Payroll</t>
  </si>
  <si>
    <t>B10332-100</t>
  </si>
  <si>
    <t>(WORKORD) CPS-Members of Parliament Penrhyn BAU</t>
  </si>
  <si>
    <t>B10332-101</t>
  </si>
  <si>
    <t>(WORKORD) CPS-Members of Parliament Penrhyn Payroll</t>
  </si>
  <si>
    <t>B10333-100</t>
  </si>
  <si>
    <t>(WORKORD) CPS-Members of Parliament Rakahanga BAU</t>
  </si>
  <si>
    <t>B10333-101</t>
  </si>
  <si>
    <t>(WORKORD) CPS-Members of Parliament Rakahanga Payroll</t>
  </si>
  <si>
    <t>B10334-100</t>
  </si>
  <si>
    <t>(WORKORD) CPS-Civil Staff BAU</t>
  </si>
  <si>
    <t>B10334-101</t>
  </si>
  <si>
    <t>(WORKORD) CPS-Civil Staff Payroll</t>
  </si>
  <si>
    <t>B10335-100</t>
  </si>
  <si>
    <t>(WORKORD) CPS-Queens Representative BAU</t>
  </si>
  <si>
    <t>B10335-101</t>
  </si>
  <si>
    <t>(WORKORD) CPS-Queens Representative Payroll</t>
  </si>
  <si>
    <t>B10336-100</t>
  </si>
  <si>
    <t>(WORKORD) CPS-Balance Sheet BAU</t>
  </si>
  <si>
    <t>B10336-101</t>
  </si>
  <si>
    <t>(WORKORD) CPS-Balance Sheet Payroll</t>
  </si>
  <si>
    <t>B10337-100</t>
  </si>
  <si>
    <t>(WORKORD) POL-Crime Prevention &amp; Policing Operations BAU</t>
  </si>
  <si>
    <t>B10337-101</t>
  </si>
  <si>
    <t>(WORKORD) POL-Crime Prevention &amp; Policing Operations Payroll</t>
  </si>
  <si>
    <t>B10338-100</t>
  </si>
  <si>
    <t>(WORKORD) POL-Community Policing BAU</t>
  </si>
  <si>
    <t>B10338-101</t>
  </si>
  <si>
    <t>(WORKORD) POL-Community Policing Payroll</t>
  </si>
  <si>
    <t>B10339-100</t>
  </si>
  <si>
    <t>(WORKORD) POL-Criminal Investigations BAU</t>
  </si>
  <si>
    <t>B10339-101</t>
  </si>
  <si>
    <t>(WORKORD) POL-Criminal Investigations Payroll</t>
  </si>
  <si>
    <t>B10340-100</t>
  </si>
  <si>
    <t>(WORKORD) POL-Community Liaison Rarotonga BAU</t>
  </si>
  <si>
    <t>B10340-101</t>
  </si>
  <si>
    <t>(WORKORD) POL-Community Liaison Rarotonga Payroll</t>
  </si>
  <si>
    <t>B10341-100</t>
  </si>
  <si>
    <t>(WORKORD) POL-Community Liaison Aitutaki BAU</t>
  </si>
  <si>
    <t>B10341-101</t>
  </si>
  <si>
    <t>(WORKORD) POL-Community Liaison Aitutaki Payroll</t>
  </si>
  <si>
    <t>B10342-100</t>
  </si>
  <si>
    <t>(WORKORD) POL-Community Liaison Atiu BAU</t>
  </si>
  <si>
    <t>B10342-101</t>
  </si>
  <si>
    <t>(WORKORD) POL-Community Liaison Atiu Payroll</t>
  </si>
  <si>
    <t>B10343-100</t>
  </si>
  <si>
    <t>(WORKORD) POL-Community Liaison Mangaia BAU</t>
  </si>
  <si>
    <t>B10343-101</t>
  </si>
  <si>
    <t>(WORKORD) POL-Community Liaison Mangaia Payroll</t>
  </si>
  <si>
    <t>B10344-100</t>
  </si>
  <si>
    <t>(WORKORD) POL-Community Liaison Manihiki BAU</t>
  </si>
  <si>
    <t>B10344-101</t>
  </si>
  <si>
    <t>(WORKORD) POL-Community Liaison Manihiki Payroll</t>
  </si>
  <si>
    <t>B10345-100</t>
  </si>
  <si>
    <t>(WORKORD) POL-Community Liaison Mitiaro BAU</t>
  </si>
  <si>
    <t>B10345-101</t>
  </si>
  <si>
    <t>(WORKORD) POL-Community Liaison Mitiaro Payroll</t>
  </si>
  <si>
    <t>B10346-100</t>
  </si>
  <si>
    <t>(WORKORD) POL-Community Liaison Mauke BAU</t>
  </si>
  <si>
    <t>B10346-101</t>
  </si>
  <si>
    <t>(WORKORD) POL-Community Liaison Mauke Payroll</t>
  </si>
  <si>
    <t>B10347-100</t>
  </si>
  <si>
    <t>(WORKORD) POL-Community Liaison Palmerston BAU</t>
  </si>
  <si>
    <t>B10347-101</t>
  </si>
  <si>
    <t>(WORKORD) POL-Community Liaison Palmerston Payroll</t>
  </si>
  <si>
    <t>B10348-100</t>
  </si>
  <si>
    <t>(WORKORD) POL-Community Liaison Pukapuka BAU</t>
  </si>
  <si>
    <t>B10348-101</t>
  </si>
  <si>
    <t>(WORKORD) POL-Community Liaison Pukapuka Payroll</t>
  </si>
  <si>
    <t>B10349-100</t>
  </si>
  <si>
    <t>(WORKORD) POL-Community Liaison Penrhyn BAU</t>
  </si>
  <si>
    <t>B10349-101</t>
  </si>
  <si>
    <t>(WORKORD) POL-Community Liaison Penrhyn Payroll</t>
  </si>
  <si>
    <t>B10350-100</t>
  </si>
  <si>
    <t>(WORKORD) POL-Community Liaison Rakahanga BAU</t>
  </si>
  <si>
    <t>B10350-101</t>
  </si>
  <si>
    <t>(WORKORD) POL-Community Liaison Rakahanga Payroll</t>
  </si>
  <si>
    <t>B10351-100</t>
  </si>
  <si>
    <t>(WORKORD) POL-Professional Standards BAU</t>
  </si>
  <si>
    <t>B10351-101</t>
  </si>
  <si>
    <t>(WORKORD) POL-Professional Standards Payroll</t>
  </si>
  <si>
    <t>B10352-100</t>
  </si>
  <si>
    <t>(WORKORD) POL-Maritime Policing BAU</t>
  </si>
  <si>
    <t>B10352-101</t>
  </si>
  <si>
    <t>(WORKORD) POL-Maritime Policing Payroll</t>
  </si>
  <si>
    <t>B10353-100</t>
  </si>
  <si>
    <t>(WORKORD) POL-Corporate Services BAU</t>
  </si>
  <si>
    <t>B10353-101</t>
  </si>
  <si>
    <t>(WORKORD) POL-Corporate Services Payroll</t>
  </si>
  <si>
    <t>B10354-100</t>
  </si>
  <si>
    <t>(WORKORD) POL-HR BAU</t>
  </si>
  <si>
    <t>B10354-101</t>
  </si>
  <si>
    <t>(WORKORD) POL-HR Payroll</t>
  </si>
  <si>
    <t>B10355-100</t>
  </si>
  <si>
    <t>(WORKORD) POL-Finance BAU</t>
  </si>
  <si>
    <t>B10355-101</t>
  </si>
  <si>
    <t>(WORKORD) POL-Finance Payroll</t>
  </si>
  <si>
    <t>B10356-100</t>
  </si>
  <si>
    <t>(WORKORD) POL-ICT Management BAU</t>
  </si>
  <si>
    <t>B10356-101</t>
  </si>
  <si>
    <t>(WORKORD) POL-ICT Management Payroll</t>
  </si>
  <si>
    <t>B10357-100</t>
  </si>
  <si>
    <t>(WORKORD) POL-Balance Sheet BAU</t>
  </si>
  <si>
    <t>B10357-101</t>
  </si>
  <si>
    <t>(WORKORD) POL-Balance Sheet Payroll</t>
  </si>
  <si>
    <t>B10358-100</t>
  </si>
  <si>
    <t>(WORKORD) CLO-Legal Advice &amp; Litigation BAU</t>
  </si>
  <si>
    <t>B10358-101</t>
  </si>
  <si>
    <t>(WORKORD) CLO-Legal Advice &amp; Litigation Payroll</t>
  </si>
  <si>
    <t>B10359-100</t>
  </si>
  <si>
    <t>(WORKORD) CLO-Corporate Services BAU</t>
  </si>
  <si>
    <t>B10359-101</t>
  </si>
  <si>
    <t>(WORKORD) CLO-Corporate Services Payroll</t>
  </si>
  <si>
    <t>B10360-100</t>
  </si>
  <si>
    <t>(WORKORD) CLO-Balance Sheet BAU</t>
  </si>
  <si>
    <t>B10360-101</t>
  </si>
  <si>
    <t>(WORKORD) CLO-Balance Sheet Payroll</t>
  </si>
  <si>
    <t>B10361-100</t>
  </si>
  <si>
    <t>(WORKORD) AIT-Island Council BAU</t>
  </si>
  <si>
    <t>B10361-101</t>
  </si>
  <si>
    <t>(WORKORD) AIT-Island Council Payroll</t>
  </si>
  <si>
    <t>B10362-100</t>
  </si>
  <si>
    <t>(WORKORD) AIT-Finance &amp; Administration BAU</t>
  </si>
  <si>
    <t>B10362-101</t>
  </si>
  <si>
    <t>(WORKORD) AIT-Finance &amp; Administration Payroll</t>
  </si>
  <si>
    <t>B10363-100</t>
  </si>
  <si>
    <t>(WORKORD) AIT-Infrastructure BAU</t>
  </si>
  <si>
    <t>B10363-101</t>
  </si>
  <si>
    <t>(WORKORD) AIT-Infrastructure Payroll</t>
  </si>
  <si>
    <t>B10364-100</t>
  </si>
  <si>
    <t>(WORKORD) AIT-Agriculture BAU</t>
  </si>
  <si>
    <t>B10364-101</t>
  </si>
  <si>
    <t>(WORKORD) AIT-Agriculture Payroll</t>
  </si>
  <si>
    <t>B10365-100</t>
  </si>
  <si>
    <t>(WORKORD) AIT-Women, Youth, Sport &amp; Culture BAU</t>
  </si>
  <si>
    <t>B10365-101</t>
  </si>
  <si>
    <t>(WORKORD) AIT-Women, Youth, Sport &amp; Culture Payroll</t>
  </si>
  <si>
    <t>B10366-100</t>
  </si>
  <si>
    <t>(WORKORD) AIT-Waste Management BAU</t>
  </si>
  <si>
    <t>B10366-101</t>
  </si>
  <si>
    <t>(WORKORD) AIT-Waste Management Payroll</t>
  </si>
  <si>
    <t>B10367-100</t>
  </si>
  <si>
    <t>(WORKORD) AIT-Balance Sheet BAU</t>
  </si>
  <si>
    <t>B10367-101</t>
  </si>
  <si>
    <t>(WORKORD) AIT-Balance Sheet Payroll</t>
  </si>
  <si>
    <t>B10368-100</t>
  </si>
  <si>
    <t>(WORKORD) ATU-Agriculture BAU</t>
  </si>
  <si>
    <t>B10368-101</t>
  </si>
  <si>
    <t>(WORKORD) ATU-Agriculture Payroll</t>
  </si>
  <si>
    <t>B10369-100</t>
  </si>
  <si>
    <t>(WORKORD) ATU-Infrastructure BAU</t>
  </si>
  <si>
    <t>B10369-101</t>
  </si>
  <si>
    <t>(WORKORD) ATU-Infrastructure Payroll</t>
  </si>
  <si>
    <t>B10370-100</t>
  </si>
  <si>
    <t>(WORKORD) ATU-Energy BAU</t>
  </si>
  <si>
    <t>B10370-101</t>
  </si>
  <si>
    <t>(WORKORD) ATU-Energy Payroll</t>
  </si>
  <si>
    <t>B10371-100</t>
  </si>
  <si>
    <t>(WORKORD) ATU-Corporate Services BAU</t>
  </si>
  <si>
    <t>B10371-101</t>
  </si>
  <si>
    <t>(WORKORD) ATU-Corporate Services Payroll</t>
  </si>
  <si>
    <t>B10372-100</t>
  </si>
  <si>
    <t>(WORKORD) ATU-Island Council BAU</t>
  </si>
  <si>
    <t>B10372-101</t>
  </si>
  <si>
    <t>(WORKORD) ATU-Island Council Payroll</t>
  </si>
  <si>
    <t>B10373-100</t>
  </si>
  <si>
    <t>(WORKORD) ATU-Balance Sheet BAU</t>
  </si>
  <si>
    <t>B10373-101</t>
  </si>
  <si>
    <t>(WORKORD) ATU-Balance Sheet Payroll</t>
  </si>
  <si>
    <t>B10374-100</t>
  </si>
  <si>
    <t>(WORKORD) MNG-Administration BAU</t>
  </si>
  <si>
    <t>B10374-101</t>
  </si>
  <si>
    <t>(WORKORD) MNG-Administration Payroll</t>
  </si>
  <si>
    <t>B10375-100</t>
  </si>
  <si>
    <t>(WORKORD) MNG-Island Council BAU</t>
  </si>
  <si>
    <t>B10375-101</t>
  </si>
  <si>
    <t>(WORKORD) MNG-Island Council Payroll</t>
  </si>
  <si>
    <t>B10376-100</t>
  </si>
  <si>
    <t>(WORKORD) MNG-Agriculture BAU</t>
  </si>
  <si>
    <t>B10376-101</t>
  </si>
  <si>
    <t>(WORKORD) MNG-Agriculture Payroll</t>
  </si>
  <si>
    <t>B10377-100</t>
  </si>
  <si>
    <t>(WORKORD) MNG-Public Utilities BAU</t>
  </si>
  <si>
    <t>B10377-101</t>
  </si>
  <si>
    <t>(WORKORD) MNG-Public Utilities Payroll</t>
  </si>
  <si>
    <t>B10378-100</t>
  </si>
  <si>
    <t>(WORKORD) MNG-Infrastructure BAU</t>
  </si>
  <si>
    <t>B10378-101</t>
  </si>
  <si>
    <t>(WORKORD) MNG-Infrastructure Payroll</t>
  </si>
  <si>
    <t>B10379-100</t>
  </si>
  <si>
    <t>(WORKORD) MNG-Tourism &amp; Communication Development BAU</t>
  </si>
  <si>
    <t>B10379-101</t>
  </si>
  <si>
    <t>(WORKORD) MNG-Tourism &amp; Communication Development Payroll</t>
  </si>
  <si>
    <t>B10380-100</t>
  </si>
  <si>
    <t>(WORKORD) MNG-Balance Sheet BAU</t>
  </si>
  <si>
    <t>B10380-101</t>
  </si>
  <si>
    <t>(WORKORD) MNG-Balance Sheet Payroll</t>
  </si>
  <si>
    <t>B10381-100</t>
  </si>
  <si>
    <t>(WORKORD) MNH-Gender, Youth &amp; Sports BAU</t>
  </si>
  <si>
    <t>B10381-101</t>
  </si>
  <si>
    <t>(WORKORD) MNH-Gender, Youth &amp; Sports Payroll</t>
  </si>
  <si>
    <t>B10382-100</t>
  </si>
  <si>
    <t>(WORKORD) MNH-Infrastructure BAU</t>
  </si>
  <si>
    <t>B10382-101</t>
  </si>
  <si>
    <t>(WORKORD) MNH-Infrastructure Payroll</t>
  </si>
  <si>
    <t>B10383-100</t>
  </si>
  <si>
    <t>(WORKORD) MNH-Energy BAU</t>
  </si>
  <si>
    <t>B10383-101</t>
  </si>
  <si>
    <t>(WORKORD) MNH-Energy Payroll</t>
  </si>
  <si>
    <t>B10384-100</t>
  </si>
  <si>
    <t>(WORKORD) MNH-Island Council BAU</t>
  </si>
  <si>
    <t>B10384-101</t>
  </si>
  <si>
    <t>(WORKORD) MNH-Island Council Payroll</t>
  </si>
  <si>
    <t>B10385-100</t>
  </si>
  <si>
    <t>(WORKORD) MNH-Agriculture BAU</t>
  </si>
  <si>
    <t>B10385-101</t>
  </si>
  <si>
    <t>(WORKORD) MNH-Agriculture Payroll</t>
  </si>
  <si>
    <t>B10386-100</t>
  </si>
  <si>
    <t>(WORKORD) MNH-Administration BAU</t>
  </si>
  <si>
    <t>B10386-101</t>
  </si>
  <si>
    <t>(WORKORD) MNH-Administration Payroll</t>
  </si>
  <si>
    <t>B10387-100</t>
  </si>
  <si>
    <t>(WORKORD) MNH-Balance Sheet BAU</t>
  </si>
  <si>
    <t>B10387-101</t>
  </si>
  <si>
    <t>(WORKORD) MNH-Balance Sheet Payroll</t>
  </si>
  <si>
    <t>B10388-100</t>
  </si>
  <si>
    <t>(WORKORD) MKE-Infrastructure BAU</t>
  </si>
  <si>
    <t>B10388-101</t>
  </si>
  <si>
    <t>(WORKORD) MKE-Infrastructure Payroll</t>
  </si>
  <si>
    <t>B10389-100</t>
  </si>
  <si>
    <t>(WORKORD) MKE-Infrastructure Building BAU</t>
  </si>
  <si>
    <t>B10389-101</t>
  </si>
  <si>
    <t>(WORKORD) MKE-Infrastructure Building Payroll</t>
  </si>
  <si>
    <t>B10390-100</t>
  </si>
  <si>
    <t>(WORKORD) MKE-Infrastructure Mechanical BAU</t>
  </si>
  <si>
    <t>B10390-101</t>
  </si>
  <si>
    <t>(WORKORD) MKE-Infrastructure Mechanical Payroll</t>
  </si>
  <si>
    <t>B10391-100</t>
  </si>
  <si>
    <t>(WORKORD) MKE-Infrastructure Machinery BAU</t>
  </si>
  <si>
    <t>B10391-101</t>
  </si>
  <si>
    <t>(WORKORD) MKE-Infrastructure Machinery Payroll</t>
  </si>
  <si>
    <t>B10392-100</t>
  </si>
  <si>
    <t>(WORKORD) MKE-Infrastructure Beautification BAU</t>
  </si>
  <si>
    <t>B10392-101</t>
  </si>
  <si>
    <t>(WORKORD) MKE-Infrastructure Beautification Payroll</t>
  </si>
  <si>
    <t>B10393-100</t>
  </si>
  <si>
    <t>(WORKORD) MKE-Energy BAU</t>
  </si>
  <si>
    <t>B10393-101</t>
  </si>
  <si>
    <t>(WORKORD) MKE-Energy Payroll</t>
  </si>
  <si>
    <t>B10394-100</t>
  </si>
  <si>
    <t>(WORKORD) MKE-Water BAU</t>
  </si>
  <si>
    <t>B10394-101</t>
  </si>
  <si>
    <t>(WORKORD) MKE-Water Payroll</t>
  </si>
  <si>
    <t>B10395-100</t>
  </si>
  <si>
    <t>(WORKORD) MKE-Administration BAU</t>
  </si>
  <si>
    <t>B10395-101</t>
  </si>
  <si>
    <t>(WORKORD) MKE-Administration Payroll</t>
  </si>
  <si>
    <t>B10396-100</t>
  </si>
  <si>
    <t>(WORKORD) MKE-Agriculture BAU</t>
  </si>
  <si>
    <t>B10396-101</t>
  </si>
  <si>
    <t>(WORKORD) MKE-Agriculture Payroll</t>
  </si>
  <si>
    <t>B10397-100</t>
  </si>
  <si>
    <t>(WORKORD) MKE-Gender Development BAU</t>
  </si>
  <si>
    <t>B10397-101</t>
  </si>
  <si>
    <t>(WORKORD) MKE-Gender Development Payroll</t>
  </si>
  <si>
    <t>B10398-100</t>
  </si>
  <si>
    <t>(WORKORD) MKE-Island Council BAU</t>
  </si>
  <si>
    <t>B10398-101</t>
  </si>
  <si>
    <t>(WORKORD) MKE-Island Council Payroll</t>
  </si>
  <si>
    <t>B10399-100</t>
  </si>
  <si>
    <t>(WORKORD) MKE-Balance Sheet BAU</t>
  </si>
  <si>
    <t>B10399-101</t>
  </si>
  <si>
    <t>(WORKORD) MKE-Balance Sheet Payroll</t>
  </si>
  <si>
    <t>B10400-100</t>
  </si>
  <si>
    <t>(WORKORD) MIT-Island Administration BAU</t>
  </si>
  <si>
    <t>B10400-101</t>
  </si>
  <si>
    <t>(WORKORD) MIT-Island Administration Payroll</t>
  </si>
  <si>
    <t>B10401-100</t>
  </si>
  <si>
    <t>(WORKORD) MIT-Island Council BAU</t>
  </si>
  <si>
    <t>B10401-101</t>
  </si>
  <si>
    <t>(WORKORD) MIT-Island Council Payroll</t>
  </si>
  <si>
    <t>B10402-100</t>
  </si>
  <si>
    <t>(WORKORD) MIT-Social and Economic Development BAU</t>
  </si>
  <si>
    <t>B10402-101</t>
  </si>
  <si>
    <t>(WORKORD) MIT-Social and Economic Development Payroll</t>
  </si>
  <si>
    <t>B10403-100</t>
  </si>
  <si>
    <t>(WORKORD) MIT-Infrastructure BAU</t>
  </si>
  <si>
    <t>B10403-101</t>
  </si>
  <si>
    <t>(WORKORD) MIT-Infrastructure Payroll</t>
  </si>
  <si>
    <t>B10404-100</t>
  </si>
  <si>
    <t>(WORKORD) MIT-Infrastructure Maintenance BAU</t>
  </si>
  <si>
    <t>B10404-101</t>
  </si>
  <si>
    <t>(WORKORD) MIT-Infrastructure Maintenance Payroll</t>
  </si>
  <si>
    <t>B10405-100</t>
  </si>
  <si>
    <t>(WORKORD) MIT-Infrastructure Water Works BAU</t>
  </si>
  <si>
    <t>B10405-101</t>
  </si>
  <si>
    <t>(WORKORD) MIT-Infrastructure Water Works Payroll</t>
  </si>
  <si>
    <t>B10406-100</t>
  </si>
  <si>
    <t>(WORKORD) MIT-Infrastructure Airport BAU</t>
  </si>
  <si>
    <t>B10406-101</t>
  </si>
  <si>
    <t>(WORKORD) MIT-Infrastructure Airport Payroll</t>
  </si>
  <si>
    <t>B10407-100</t>
  </si>
  <si>
    <t>(WORKORD) MIT-Infrastructure Mechanical BAU</t>
  </si>
  <si>
    <t>B10407-101</t>
  </si>
  <si>
    <t>(WORKORD) MIT-Infrastructure Mechanical Payroll</t>
  </si>
  <si>
    <t>B10408-100</t>
  </si>
  <si>
    <t>(WORKORD) MIT-Infrastructure Heavy Plants BAU</t>
  </si>
  <si>
    <t>B10408-101</t>
  </si>
  <si>
    <t>(WORKORD) MIT-Infrastructure Heavy Plants Payroll</t>
  </si>
  <si>
    <t>B10409-100</t>
  </si>
  <si>
    <t>(WORKORD) MIT-Infrastructure Building BAU</t>
  </si>
  <si>
    <t>B10409-101</t>
  </si>
  <si>
    <t>(WORKORD) MIT-Infrastructure Building Payroll</t>
  </si>
  <si>
    <t>B10410-100</t>
  </si>
  <si>
    <t>(WORKORD) MIT-Energy BAU</t>
  </si>
  <si>
    <t>B10410-101</t>
  </si>
  <si>
    <t>(WORKORD) MIT-Energy Payroll</t>
  </si>
  <si>
    <t>B10411-100</t>
  </si>
  <si>
    <t>(WORKORD) MIT-Agriculture BAU</t>
  </si>
  <si>
    <t>B10411-101</t>
  </si>
  <si>
    <t>(WORKORD) MIT-Agriculture Payroll</t>
  </si>
  <si>
    <t>B10412-100</t>
  </si>
  <si>
    <t>(WORKORD) MIT-Balance Sheet BAU</t>
  </si>
  <si>
    <t>B10412-101</t>
  </si>
  <si>
    <t>(WORKORD) MIT-Balance Sheet Payroll</t>
  </si>
  <si>
    <t>B10413-100</t>
  </si>
  <si>
    <t>(WORKORD) PLM-Administration BAU</t>
  </si>
  <si>
    <t>B10413-101</t>
  </si>
  <si>
    <t>(WORKORD) PLM-Administration Payroll</t>
  </si>
  <si>
    <t>B10414-100</t>
  </si>
  <si>
    <t>(WORKORD) PLM-Education BAU</t>
  </si>
  <si>
    <t>B10414-101</t>
  </si>
  <si>
    <t>(WORKORD) PLM-Education Payroll</t>
  </si>
  <si>
    <t>B10415-100</t>
  </si>
  <si>
    <t>(WORKORD) PLM-Infrastructure BAU</t>
  </si>
  <si>
    <t>B10415-101</t>
  </si>
  <si>
    <t>(WORKORD) PLM-Infrastructure Payroll</t>
  </si>
  <si>
    <t>B10416-100</t>
  </si>
  <si>
    <t>(WORKORD) PLM-Island Government Support Services BAU</t>
  </si>
  <si>
    <t>B10416-101</t>
  </si>
  <si>
    <t>(WORKORD) PLM-Island Government Support Services Payroll</t>
  </si>
  <si>
    <t>B10417-100</t>
  </si>
  <si>
    <t>(WORKORD) PLM-School BAU</t>
  </si>
  <si>
    <t>B10417-101</t>
  </si>
  <si>
    <t>(WORKORD) PLM-School Payroll</t>
  </si>
  <si>
    <t>B10418-100</t>
  </si>
  <si>
    <t>(WORKORD) PLM-Island Council BAU</t>
  </si>
  <si>
    <t>B10418-101</t>
  </si>
  <si>
    <t>(WORKORD) PLM-Island Council Payroll</t>
  </si>
  <si>
    <t>B10419-100</t>
  </si>
  <si>
    <t>(WORKORD) PLM-Balance Sheet BAU</t>
  </si>
  <si>
    <t>B10419-101</t>
  </si>
  <si>
    <t>(WORKORD) PLM-Balance Sheet Payroll</t>
  </si>
  <si>
    <t>B10420-100</t>
  </si>
  <si>
    <t>(WORKORD) PEN-Community and Protocol Support BAU</t>
  </si>
  <si>
    <t>B10420-101</t>
  </si>
  <si>
    <t>(WORKORD) PEN-Community and Protocol Support Payroll</t>
  </si>
  <si>
    <t>B10421-100</t>
  </si>
  <si>
    <t>(WORKORD) PEN-Infrastructure and Climate Change BAU</t>
  </si>
  <si>
    <t>B10421-101</t>
  </si>
  <si>
    <t>(WORKORD) PEN-Infrastructure and Climate Change Payroll</t>
  </si>
  <si>
    <t>B10422-100</t>
  </si>
  <si>
    <t>(WORKORD) PEN-Energy BAU</t>
  </si>
  <si>
    <t>B10422-101</t>
  </si>
  <si>
    <t>(WORKORD) PEN-Energy Payroll</t>
  </si>
  <si>
    <t>B10423-100</t>
  </si>
  <si>
    <t>(WORKORD) PEN-Support Services BAU</t>
  </si>
  <si>
    <t>B10423-101</t>
  </si>
  <si>
    <t>(WORKORD) PEN-Support Services Payroll</t>
  </si>
  <si>
    <t>B10424-100</t>
  </si>
  <si>
    <t>(WORKORD) PEN-Agriculture BAU</t>
  </si>
  <si>
    <t>B10424-101</t>
  </si>
  <si>
    <t>(WORKORD) PEN-Agriculture Payroll</t>
  </si>
  <si>
    <t>B10425-100</t>
  </si>
  <si>
    <t>(WORKORD) PEN-Island Council BAU</t>
  </si>
  <si>
    <t>B10425-101</t>
  </si>
  <si>
    <t>(WORKORD) PEN-Island Council Payroll</t>
  </si>
  <si>
    <t>B10426-100</t>
  </si>
  <si>
    <t>(WORKORD) PEN-Economic Development BAU</t>
  </si>
  <si>
    <t>B10426-101</t>
  </si>
  <si>
    <t>(WORKORD) PEN-Economic Development Payroll</t>
  </si>
  <si>
    <t>B10427-100</t>
  </si>
  <si>
    <t>(WORKORD) PEN-Balance Sheet BAU</t>
  </si>
  <si>
    <t>B10427-101</t>
  </si>
  <si>
    <t>(WORKORD) PEN-Balance Sheet Payroll</t>
  </si>
  <si>
    <t>B10428-100</t>
  </si>
  <si>
    <t>(WORKORD) PUK-Administration Pukapuka BAU</t>
  </si>
  <si>
    <t>B10428-101</t>
  </si>
  <si>
    <t>(WORKORD) PUK-Administration Pukapuka Payroll</t>
  </si>
  <si>
    <t>B10429-100</t>
  </si>
  <si>
    <t>(WORKORD) PUK-Administration Nassau BAU</t>
  </si>
  <si>
    <t>B10429-101</t>
  </si>
  <si>
    <t>(WORKORD) PUK-Administration Nassau Payroll</t>
  </si>
  <si>
    <t>B10430-100</t>
  </si>
  <si>
    <t>(WORKORD) PUK-Agriculture BAU</t>
  </si>
  <si>
    <t>B10430-101</t>
  </si>
  <si>
    <t>(WORKORD) PUK-Agriculture Payroll</t>
  </si>
  <si>
    <t>B10431-100</t>
  </si>
  <si>
    <t>(WORKORD) PUK-Energy BAU</t>
  </si>
  <si>
    <t>B10431-101</t>
  </si>
  <si>
    <t>(WORKORD) PUK-Energy Payroll</t>
  </si>
  <si>
    <t>B10432-100</t>
  </si>
  <si>
    <t>(WORKORD) PUK-Gender, Youth &amp; Sport BAU</t>
  </si>
  <si>
    <t>B10432-101</t>
  </si>
  <si>
    <t>(WORKORD) PUK-Gender, Youth &amp; Sport Payroll</t>
  </si>
  <si>
    <t>B10433-100</t>
  </si>
  <si>
    <t>(WORKORD) PUK-Infrastructure BAU</t>
  </si>
  <si>
    <t>B10433-101</t>
  </si>
  <si>
    <t>(WORKORD) PUK-Infrastructure Payroll</t>
  </si>
  <si>
    <t>B10434-100</t>
  </si>
  <si>
    <t>(WORKORD) PUK-Island Council Pukapuka BAU</t>
  </si>
  <si>
    <t>B10434-101</t>
  </si>
  <si>
    <t>(WORKORD) PUK-Island Council Pukapuka Payroll</t>
  </si>
  <si>
    <t>B10435-100</t>
  </si>
  <si>
    <t>(WORKORD) PUK-Island Council Nassau BAU</t>
  </si>
  <si>
    <t>B10435-101</t>
  </si>
  <si>
    <t>(WORKORD) PUK-Island Council Nassau Payroll</t>
  </si>
  <si>
    <t>B10436-100</t>
  </si>
  <si>
    <t>(WORKORD) PUK-Balance Sheet BAU</t>
  </si>
  <si>
    <t>B10436-101</t>
  </si>
  <si>
    <t>(WORKORD) PUK-Balance Sheet Payroll</t>
  </si>
  <si>
    <t>B10437-100</t>
  </si>
  <si>
    <t>(WORKORD) RAK-Agriculture BAU</t>
  </si>
  <si>
    <t>B10437-101</t>
  </si>
  <si>
    <t>(WORKORD) RAK-Agriculture Payroll</t>
  </si>
  <si>
    <t>B10438-100</t>
  </si>
  <si>
    <t>(WORKORD) RAK-Marine BAU</t>
  </si>
  <si>
    <t>B10438-101</t>
  </si>
  <si>
    <t>(WORKORD) RAK-Marine Payroll</t>
  </si>
  <si>
    <t>B10439-100</t>
  </si>
  <si>
    <t>(WORKORD) RAK-Beautification BAU</t>
  </si>
  <si>
    <t>B10439-101</t>
  </si>
  <si>
    <t>(WORKORD) RAK-Beautification Payroll</t>
  </si>
  <si>
    <t>B10440-100</t>
  </si>
  <si>
    <t>(WORKORD) RAK-Infrastructure BAU</t>
  </si>
  <si>
    <t>B10440-101</t>
  </si>
  <si>
    <t>(WORKORD) RAK-Infrastructure Payroll</t>
  </si>
  <si>
    <t>B10441-100</t>
  </si>
  <si>
    <t>(WORKORD) RAK-Administration BAU</t>
  </si>
  <si>
    <t>B10441-101</t>
  </si>
  <si>
    <t>(WORKORD) RAK-Administration Payroll</t>
  </si>
  <si>
    <t>B10442-100</t>
  </si>
  <si>
    <t>(WORKORD) RAK-Energy BAU</t>
  </si>
  <si>
    <t>B10442-101</t>
  </si>
  <si>
    <t>(WORKORD) RAK-Energy Payroll</t>
  </si>
  <si>
    <t>B10443-100</t>
  </si>
  <si>
    <t>(WORKORD) RAK-Island Council BAU</t>
  </si>
  <si>
    <t>B10443-101</t>
  </si>
  <si>
    <t>(WORKORD) RAK-Island Council Payroll</t>
  </si>
  <si>
    <t>B10444-100</t>
  </si>
  <si>
    <t>(WORKORD) RAK-Balance Sheet BAU</t>
  </si>
  <si>
    <t>B10444-101</t>
  </si>
  <si>
    <t>(WORKORD) RAK-Balance Sheet Payroll</t>
  </si>
  <si>
    <t>B10445-100</t>
  </si>
  <si>
    <t>(WORKORD) LOP-Finance &amp; Administration BAU</t>
  </si>
  <si>
    <t>B10445-101</t>
  </si>
  <si>
    <t>(WORKORD) LOP-Finance &amp; Administration Payroll</t>
  </si>
  <si>
    <t>B10446-100</t>
  </si>
  <si>
    <t>(WORKORD) LOP-Balance Sheet BAU</t>
  </si>
  <si>
    <t>B10446-101</t>
  </si>
  <si>
    <t>(WORKORD) LOP-Balance Sheet Payroll</t>
  </si>
  <si>
    <t>B10447-100</t>
  </si>
  <si>
    <t>(WORKORD) M01-Finance &amp; Administration BAU</t>
  </si>
  <si>
    <t>B10447-101</t>
  </si>
  <si>
    <t>(WORKORD) M01-Finance &amp; Administration Payroll</t>
  </si>
  <si>
    <t>B10448-100</t>
  </si>
  <si>
    <t>(WORKORD) M01-Balance Sheet BAU</t>
  </si>
  <si>
    <t>B10448-101</t>
  </si>
  <si>
    <t>(WORKORD) M01-Balance Sheet Payroll</t>
  </si>
  <si>
    <t>B10449-100</t>
  </si>
  <si>
    <t>(WORKORD) M02-Finance &amp; Administration BAU</t>
  </si>
  <si>
    <t>B10449-101</t>
  </si>
  <si>
    <t>(WORKORD) M02-Finance &amp; Administration Payroll</t>
  </si>
  <si>
    <t>B10450-100</t>
  </si>
  <si>
    <t>(WORKORD) M02-Balance Sheet BAU</t>
  </si>
  <si>
    <t>B10450-101</t>
  </si>
  <si>
    <t>(WORKORD) M02-Balance Sheet Payroll</t>
  </si>
  <si>
    <t>B10451-100</t>
  </si>
  <si>
    <t>(WORKORD) M03-Corporate Services BAU</t>
  </si>
  <si>
    <t>B10451-101</t>
  </si>
  <si>
    <t>(WORKORD) M03-Corporate Services Payroll</t>
  </si>
  <si>
    <t>B10452-100</t>
  </si>
  <si>
    <t>(WORKORD) M03-Policy BAU</t>
  </si>
  <si>
    <t>B10452-101</t>
  </si>
  <si>
    <t>(WORKORD) M03-Policy Payroll</t>
  </si>
  <si>
    <t>B10453-100</t>
  </si>
  <si>
    <t>(WORKORD) M03-Projects BAU</t>
  </si>
  <si>
    <t>B10453-101</t>
  </si>
  <si>
    <t>(WORKORD) M03-Projects Payroll</t>
  </si>
  <si>
    <t>B10454-100</t>
  </si>
  <si>
    <t>(WORKORD) M03-Media BAU</t>
  </si>
  <si>
    <t>B10454-101</t>
  </si>
  <si>
    <t>(WORKORD) M03-Media Payroll</t>
  </si>
  <si>
    <t>B10455-100</t>
  </si>
  <si>
    <t>(WORKORD) M03-Balance Sheet BAU</t>
  </si>
  <si>
    <t>B10455-101</t>
  </si>
  <si>
    <t>(WORKORD) M03-Balance Sheet Payroll</t>
  </si>
  <si>
    <t>B10456-100</t>
  </si>
  <si>
    <t>(WORKORD) M04-Finance &amp; Administration BAU</t>
  </si>
  <si>
    <t>B10456-101</t>
  </si>
  <si>
    <t>(WORKORD) M04-Finance &amp; Administration Payroll</t>
  </si>
  <si>
    <t>B10457-100</t>
  </si>
  <si>
    <t>(WORKORD) M04-Balance Sheet BAU</t>
  </si>
  <si>
    <t>B10457-101</t>
  </si>
  <si>
    <t>(WORKORD) M04-Balance Sheet Payroll</t>
  </si>
  <si>
    <t>B10458-100</t>
  </si>
  <si>
    <t>(WORKORD) M05-Finance &amp; Administration BAU</t>
  </si>
  <si>
    <t>B10458-101</t>
  </si>
  <si>
    <t>(WORKORD) M05-Finance &amp; Administration Payroll</t>
  </si>
  <si>
    <t>B10459-100</t>
  </si>
  <si>
    <t>(WORKORD) M05-Balance Sheet BAU</t>
  </si>
  <si>
    <t>B10459-101</t>
  </si>
  <si>
    <t>(WORKORD) M05-Balance Sheet Payroll</t>
  </si>
  <si>
    <t>B10460-100</t>
  </si>
  <si>
    <t>(WORKORD) M06-Finance &amp; Administration BAU</t>
  </si>
  <si>
    <t>B10460-101</t>
  </si>
  <si>
    <t>(WORKORD) M06-Finance &amp; Administration Payroll</t>
  </si>
  <si>
    <t>B10461-100</t>
  </si>
  <si>
    <t>(WORKORD) M06-Balance Sheet BAU</t>
  </si>
  <si>
    <t>B10461-101</t>
  </si>
  <si>
    <t>(WORKORD) M06-Balance Sheet Payroll</t>
  </si>
  <si>
    <t>B10462-100</t>
  </si>
  <si>
    <t>(WORKORD) M07-Finance &amp; Administration BAU</t>
  </si>
  <si>
    <t>B10462-101</t>
  </si>
  <si>
    <t>(WORKORD) M07-Finance &amp; Administration Payroll</t>
  </si>
  <si>
    <t>B10463-100</t>
  </si>
  <si>
    <t>(WORKORD) M07-Balance Sheet BAU</t>
  </si>
  <si>
    <t>B10463-101</t>
  </si>
  <si>
    <t>(WORKORD) M07-Balance Sheet Payroll</t>
  </si>
  <si>
    <t>B10464-100</t>
  </si>
  <si>
    <t>(WORKORD) CIG-Crown Parent BAU</t>
  </si>
  <si>
    <t>B10464-101</t>
  </si>
  <si>
    <t>(WORKORD) CIG-Crown Parent Payroll</t>
  </si>
  <si>
    <t>B10465-100</t>
  </si>
  <si>
    <t>(WORKORD) CIG-Funds Management BAU</t>
  </si>
  <si>
    <t>B10465-101</t>
  </si>
  <si>
    <t>(WORKORD) CIG-Funds Management Payroll</t>
  </si>
  <si>
    <t>B10466-100</t>
  </si>
  <si>
    <t>(WORKORD) CIG-Balance Sheet BAU</t>
  </si>
  <si>
    <t>B10466-101</t>
  </si>
  <si>
    <t>(WORKORD) CIG-Balance Sheet Payroll</t>
  </si>
  <si>
    <t>B10467-100</t>
  </si>
  <si>
    <t>(WORKORD) SYS-System BAU</t>
  </si>
  <si>
    <t>B10467-101</t>
  </si>
  <si>
    <t>(WORKORD) SYS-System Payroll</t>
  </si>
  <si>
    <t>B10468-100</t>
  </si>
  <si>
    <t>(WORKORD) M08-Finance &amp; Administration BAU</t>
  </si>
  <si>
    <t>B10468-101</t>
  </si>
  <si>
    <t>(WORKORD) M08-Finance &amp; Administration Payroll</t>
  </si>
  <si>
    <t>B10469-100</t>
  </si>
  <si>
    <t>(WORKORD) M08-Balance Sheet BAU</t>
  </si>
  <si>
    <t>B10469-101</t>
  </si>
  <si>
    <t>(WORKORD) M08-Balance Sheet Payroll</t>
  </si>
  <si>
    <t>B10470-100</t>
  </si>
  <si>
    <t>(WORKORD) M09-Finance &amp; Administration BAU</t>
  </si>
  <si>
    <t>B10470-101</t>
  </si>
  <si>
    <t>(WORKORD) M09-Finance &amp; Administration Payroll</t>
  </si>
  <si>
    <t>B10471-100</t>
  </si>
  <si>
    <t>(WORKORD) M09-Balance Sheet BAU</t>
  </si>
  <si>
    <t>B10471-101</t>
  </si>
  <si>
    <t>(WORKORD) M09-Balance Sheet Payroll</t>
  </si>
  <si>
    <t>B10472-100</t>
  </si>
  <si>
    <t>(WORKORD) M10-Finance &amp; Administration BAU</t>
  </si>
  <si>
    <t>B10472-101</t>
  </si>
  <si>
    <t>(WORKORD) M10-Finance &amp; Administration Payroll</t>
  </si>
  <si>
    <t>B10473-100</t>
  </si>
  <si>
    <t>(WORKORD) M10-Balance Sheet BAU</t>
  </si>
  <si>
    <t>B10473-101</t>
  </si>
  <si>
    <t>(WORKORD) M10-Balance Sheet Payroll</t>
  </si>
  <si>
    <t>B10474-100</t>
  </si>
  <si>
    <t>(WORKORD) MFA-Corporate Services BAU</t>
  </si>
  <si>
    <t>B10474-101</t>
  </si>
  <si>
    <t>(WORKORD) MFA-Corporate Services Payroll</t>
  </si>
  <si>
    <t>B10475-100</t>
  </si>
  <si>
    <t>(WORKORD) MFM-Treasury Operations BAU</t>
  </si>
  <si>
    <t>B10475-101</t>
  </si>
  <si>
    <t>(WORKORD) MFM-Treasury Operations Payroll</t>
  </si>
  <si>
    <t>B10476-100</t>
  </si>
  <si>
    <t>(WORKORD) MFM-Revenue Management BAU</t>
  </si>
  <si>
    <t>B10476-101</t>
  </si>
  <si>
    <t>(WORKORD) MFM-Revenue Management Payroll</t>
  </si>
  <si>
    <t>B10477-100</t>
  </si>
  <si>
    <t>(WORKORD) MOI-Welfare Services BAU</t>
  </si>
  <si>
    <t>B10477-101</t>
  </si>
  <si>
    <t>(WORKORD) MOI-Welfare Services Payroll</t>
  </si>
  <si>
    <t>B10478-100</t>
  </si>
  <si>
    <t>(WORKORD) MMR-Offshore Fisheries Rarotonga BAU</t>
  </si>
  <si>
    <t>B10478-101</t>
  </si>
  <si>
    <t>(WORKORD) MMR-Offshore Fisheries Rarotonga Payroll</t>
  </si>
  <si>
    <t>B10479-100</t>
  </si>
  <si>
    <t>(WORKORD) MOT-Civil Aviation BAU</t>
  </si>
  <si>
    <t>B10479-101</t>
  </si>
  <si>
    <t>(WORKORD) MOT-Civil Aviation Payroll</t>
  </si>
  <si>
    <t>B10480-100</t>
  </si>
  <si>
    <t>(WORKORD) OPM-Cabinet &amp; Executive Services BAU</t>
  </si>
  <si>
    <t>B10480-101</t>
  </si>
  <si>
    <t>(WORKORD) OPM-Cabinet &amp; Executive Services Payroll</t>
  </si>
  <si>
    <t>B10481-100</t>
  </si>
  <si>
    <t>(WORKORD) PSC-Heads of Ministry BAU</t>
  </si>
  <si>
    <t>B10481-101</t>
  </si>
  <si>
    <t>(WORKORD) PSC-Heads of Ministry Payroll</t>
  </si>
  <si>
    <t>B10482-100</t>
  </si>
  <si>
    <t>(WORKORD) CPA-Marketing BAU</t>
  </si>
  <si>
    <t>B10482-101</t>
  </si>
  <si>
    <t>(WORKORD) CPA-Marketing Payroll</t>
  </si>
  <si>
    <t>B10483-100</t>
  </si>
  <si>
    <t>(WORKORD) CLO-Legislation Pacific BAU</t>
  </si>
  <si>
    <t>B10483-101</t>
  </si>
  <si>
    <t>(WORKORD) CLO-Legislation Pacific Payroll</t>
  </si>
  <si>
    <t>B10484-100</t>
  </si>
  <si>
    <t>(WORKORD) COR-Corporate Services BAU</t>
  </si>
  <si>
    <t>B10484-101</t>
  </si>
  <si>
    <t>(WORKORD) COR-Corporate Services Payroll</t>
  </si>
  <si>
    <t>B10485-100</t>
  </si>
  <si>
    <t>(WORKORD) COR-Prison Services BAU</t>
  </si>
  <si>
    <t>B10485-101</t>
  </si>
  <si>
    <t>(WORKORD) COR-Prison Services Payroll</t>
  </si>
  <si>
    <t>B10486-100</t>
  </si>
  <si>
    <t>(WORKORD) COR-Probation Services BAU</t>
  </si>
  <si>
    <t>B10486-101</t>
  </si>
  <si>
    <t>(WORKORD) COR-Probation Services Payroll</t>
  </si>
  <si>
    <t>B10487-100</t>
  </si>
  <si>
    <t>(WORKORD) MFM-Adaptation Fund - NIE BAU</t>
  </si>
  <si>
    <t>B10487-101</t>
  </si>
  <si>
    <t>(WORKORD) MFM-Adaptation Fund - NIE Payroll</t>
  </si>
  <si>
    <t>B10488-100</t>
  </si>
  <si>
    <t>(WORKORD) COR-Balance Sheet BAU</t>
  </si>
  <si>
    <t>B10488-101</t>
  </si>
  <si>
    <t>(WORKORD) COR-Balance Sheet Payroll</t>
  </si>
  <si>
    <t>B10489-100</t>
  </si>
  <si>
    <t>(WORKORD) DCD-Development Coordination</t>
  </si>
  <si>
    <t>B10500-100</t>
  </si>
  <si>
    <t>(WORKORD) Old Age Benefit</t>
  </si>
  <si>
    <t>B10500-101</t>
  </si>
  <si>
    <t>(WORKORD) Child Benefit</t>
  </si>
  <si>
    <t>B10500-102</t>
  </si>
  <si>
    <t>(WORKORD) Infirm/Destitute Benefit</t>
  </si>
  <si>
    <t>B10500-103</t>
  </si>
  <si>
    <t>(WORKORD) Government Paid Maternity Leave</t>
  </si>
  <si>
    <t>B10500-104</t>
  </si>
  <si>
    <t>(WORKORD) New Born Allowance</t>
  </si>
  <si>
    <t>B10500-105</t>
  </si>
  <si>
    <t>(WORKORD) BCI Transaction Fees</t>
  </si>
  <si>
    <t>B10500-106</t>
  </si>
  <si>
    <t>(WORKORD) Power Subsidy</t>
  </si>
  <si>
    <t>B10500-107</t>
  </si>
  <si>
    <t>(WORKORD) Funeral Assistance Allowance</t>
  </si>
  <si>
    <t>B10500-108</t>
  </si>
  <si>
    <t>(WORKORD) Christmas Bonus</t>
  </si>
  <si>
    <t>B10500-109</t>
  </si>
  <si>
    <t>(WORKORD) Caregivers Allowance</t>
  </si>
  <si>
    <t>B10500-110</t>
  </si>
  <si>
    <t>(WORKORD) Carer Order Payment</t>
  </si>
  <si>
    <t>B10500-111</t>
  </si>
  <si>
    <t>(WORKORD) Audit Fee</t>
  </si>
  <si>
    <t>B10500-112</t>
  </si>
  <si>
    <t>(WORKORD) Interest Expense</t>
  </si>
  <si>
    <t>B10500-113</t>
  </si>
  <si>
    <t>(WORKORD) PERC Salaries and Administration Costs</t>
  </si>
  <si>
    <t>B10500-114</t>
  </si>
  <si>
    <t>(WORKORD) Bank of the Cook Islands subsidy</t>
  </si>
  <si>
    <t>B10500-115</t>
  </si>
  <si>
    <t>(WORKORD) Airport Authority subsidy</t>
  </si>
  <si>
    <t>B10500-116</t>
  </si>
  <si>
    <t>(WORKORD) Ports Authority subsidy</t>
  </si>
  <si>
    <t>B10500-117</t>
  </si>
  <si>
    <t>(WORKORD) Te Aponga Uira subsidy</t>
  </si>
  <si>
    <t>B10500-118</t>
  </si>
  <si>
    <t>(WORKORD) Parliamentary Superannuation</t>
  </si>
  <si>
    <t>B10500-119</t>
  </si>
  <si>
    <t>(WORKORD) Civil List - Personnel</t>
  </si>
  <si>
    <t>B10500-120</t>
  </si>
  <si>
    <t>(WORKORD) Civil List - Constituency Visits</t>
  </si>
  <si>
    <t>B10500-121</t>
  </si>
  <si>
    <t>(WORKORD) House of Ariki</t>
  </si>
  <si>
    <t>B10500-122</t>
  </si>
  <si>
    <t>(WORKORD) Parliamentary Sitting Expenses</t>
  </si>
  <si>
    <t>B10500-123</t>
  </si>
  <si>
    <t>(WORKORD) QR &amp; MP Travel and Allowances</t>
  </si>
  <si>
    <t>B10500-124</t>
  </si>
  <si>
    <t>(WORKORD) Special Select Committee</t>
  </si>
  <si>
    <t>B10500-125</t>
  </si>
  <si>
    <t>(WORKORD) International Subscriptions</t>
  </si>
  <si>
    <t>B10500-126</t>
  </si>
  <si>
    <t>(WORKORD) TOA Profit Guarantee</t>
  </si>
  <si>
    <t>B10500-127</t>
  </si>
  <si>
    <t>(WORKORD) Cyclone Recovery</t>
  </si>
  <si>
    <t>B10500-128</t>
  </si>
  <si>
    <t>(WORKORD) Pacific Catastrophe Risk Insurance</t>
  </si>
  <si>
    <t>B10500-129</t>
  </si>
  <si>
    <t>(WORKORD) General Elections, Petitions and By-Elections</t>
  </si>
  <si>
    <t>B10500-130</t>
  </si>
  <si>
    <t>(WORKORD) Te Kopapa Reo Maori Board</t>
  </si>
  <si>
    <t>B10500-131</t>
  </si>
  <si>
    <t>(WORKORD) Salary Adjustment Fund</t>
  </si>
  <si>
    <t>B10500-132</t>
  </si>
  <si>
    <t>(WORKORD) SOE Consortial DSM Harvest</t>
  </si>
  <si>
    <t>B10500-133</t>
  </si>
  <si>
    <t>(WORKORD) PPAPD Conference</t>
  </si>
  <si>
    <t>B10500-134</t>
  </si>
  <si>
    <t>(WORKORD) Tribunal Committee Remuneration</t>
  </si>
  <si>
    <t>B10500-135</t>
  </si>
  <si>
    <t>(WORKORD) Outer Islands TV</t>
  </si>
  <si>
    <t>B10500-136</t>
  </si>
  <si>
    <t>(WORKORD) IMO - Maritime Organisation</t>
  </si>
  <si>
    <t>B10500-137</t>
  </si>
  <si>
    <t>(WORKORD) Seabed Minerals Authority</t>
  </si>
  <si>
    <t>B10500-138</t>
  </si>
  <si>
    <t>(WORKORD) Development Finance Ltd</t>
  </si>
  <si>
    <t>B10500-139</t>
  </si>
  <si>
    <t>(WORKORD) Water Maintenance</t>
  </si>
  <si>
    <t>B10500-140</t>
  </si>
  <si>
    <t>(WORKORD) Road Maintenance</t>
  </si>
  <si>
    <t>B10500-141</t>
  </si>
  <si>
    <t>(WORKORD) Road Asset Management</t>
  </si>
  <si>
    <t>B10500-142</t>
  </si>
  <si>
    <t>(WORKORD) Bridges and Drainage Maintenance</t>
  </si>
  <si>
    <t>B10500-143</t>
  </si>
  <si>
    <t>(WORKORD) PILON</t>
  </si>
  <si>
    <t>B10500-144</t>
  </si>
  <si>
    <t>(WORKORD) ICC Arbitration</t>
  </si>
  <si>
    <t>B10500-145</t>
  </si>
  <si>
    <t>(WORKORD) Debt Advisory Services</t>
  </si>
  <si>
    <t>B10500-146</t>
  </si>
  <si>
    <t>(WORKORD) Special Investigative &amp; Prose Services</t>
  </si>
  <si>
    <t>B10500-147</t>
  </si>
  <si>
    <t>(WORKORD) Marumaru Atua</t>
  </si>
  <si>
    <t>B10500-148</t>
  </si>
  <si>
    <t>(WORKORD) Operation Namu</t>
  </si>
  <si>
    <t>B10500-149</t>
  </si>
  <si>
    <t>(WORKORD) Vaikapuangi Government Building-Design</t>
  </si>
  <si>
    <t>B10500-150</t>
  </si>
  <si>
    <t>(WORKORD) Infrastructure Committee</t>
  </si>
  <si>
    <t>B10500-151</t>
  </si>
  <si>
    <t>(WORKORD) Joint Venture with SBMA</t>
  </si>
  <si>
    <t>B10500-152</t>
  </si>
  <si>
    <t>(WORKORD) Special Projects Unit</t>
  </si>
  <si>
    <t>B10500-153</t>
  </si>
  <si>
    <t>(WORKORD) School Security</t>
  </si>
  <si>
    <t>B10500-154</t>
  </si>
  <si>
    <t>(WORKORD) Provision for Land Rentals</t>
  </si>
  <si>
    <t>B10500-155</t>
  </si>
  <si>
    <t>(WORKORD) Land Rent Reviews</t>
  </si>
  <si>
    <t>B10500-156</t>
  </si>
  <si>
    <t>(WORKORD) Rarotonga Water Utility Implementation</t>
  </si>
  <si>
    <t>B10500-157</t>
  </si>
  <si>
    <t>(WORKORD) Pacific Legislatures for Population and Governance</t>
  </si>
  <si>
    <t>B10500-158</t>
  </si>
  <si>
    <t>(WORKORD) CI Tourism Sector Support</t>
  </si>
  <si>
    <t>B10500-159</t>
  </si>
  <si>
    <t>(WORKORD) Domestic Hosting Entertainment</t>
  </si>
  <si>
    <t>B10500-160</t>
  </si>
  <si>
    <t>(WORKORD) QR Social Responsibility Fund</t>
  </si>
  <si>
    <t>B10500-161</t>
  </si>
  <si>
    <t>(WORKORD) OI Equipment Repairs of Unanticipated Breakdowns</t>
  </si>
  <si>
    <t>B10500-162</t>
  </si>
  <si>
    <t>(WORKORD) Waste Management</t>
  </si>
  <si>
    <t>B10500-163</t>
  </si>
  <si>
    <t>(WORKORD) Cook Islands Student Association Support</t>
  </si>
  <si>
    <t>B10500-164</t>
  </si>
  <si>
    <t>(WORKORD) Returned Services Association</t>
  </si>
  <si>
    <t>B10500-165</t>
  </si>
  <si>
    <t>(WORKORD) Audit of Crown Accounts</t>
  </si>
  <si>
    <t>B10500-166</t>
  </si>
  <si>
    <t>(WORKORD) Border Management System Maintenance</t>
  </si>
  <si>
    <t>B10500-167</t>
  </si>
  <si>
    <t>(WORKORD) Public Sector Strengthening - Process &amp; Systems</t>
  </si>
  <si>
    <t>B10500-168</t>
  </si>
  <si>
    <t>(WORKORD) National Superannuation Fund</t>
  </si>
  <si>
    <t>B10500-169</t>
  </si>
  <si>
    <t>(WORKORD) Tax Amnesty Refund</t>
  </si>
  <si>
    <t>B10500-170</t>
  </si>
  <si>
    <t>(WORKORD) HRMIS Tax Amnesty Change</t>
  </si>
  <si>
    <t>B10500-171</t>
  </si>
  <si>
    <t>(WORKORD) Standard and Poors Subscription</t>
  </si>
  <si>
    <t>B10500-172</t>
  </si>
  <si>
    <t>(WORKORD) Air New Zealand Underwrite</t>
  </si>
  <si>
    <t>B10500-173</t>
  </si>
  <si>
    <t>(WORKORD) Provision for Inter-Island Shipping</t>
  </si>
  <si>
    <t>B10500-174</t>
  </si>
  <si>
    <t>(WORKORD) Subsidy of audio/visual broadcasting in Pa Enua</t>
  </si>
  <si>
    <t>B10500-175</t>
  </si>
  <si>
    <t>(WORKORD) 2017 National Census</t>
  </si>
  <si>
    <t>B10500-176</t>
  </si>
  <si>
    <t>(WORKORD) 2017/18 Labour Force Survey</t>
  </si>
  <si>
    <t>B10500-177</t>
  </si>
  <si>
    <t>(WORKORD) Production of new currency, transportation and sale of old coins</t>
  </si>
  <si>
    <t>B10500-178</t>
  </si>
  <si>
    <t>(WORKORD) Fisheries Development Facility</t>
  </si>
  <si>
    <t>B10500-179</t>
  </si>
  <si>
    <t>(WORKORD) Fisheries Development Facility in the Pa Enua</t>
  </si>
  <si>
    <t>B10500-180</t>
  </si>
  <si>
    <t>(WORKORD) Te Maeva Nui Celebrations</t>
  </si>
  <si>
    <t>B10500-181</t>
  </si>
  <si>
    <t>(WORKORD) Tertiary Training Institutions</t>
  </si>
  <si>
    <t>B10500-182</t>
  </si>
  <si>
    <t>(WORKORD) University of the South Pacific Contribution</t>
  </si>
  <si>
    <t>B10500-183</t>
  </si>
  <si>
    <t>(WORKORD) Government Funded Scholarships</t>
  </si>
  <si>
    <t>B10500-184</t>
  </si>
  <si>
    <t>(WORKORD) Private School Funding</t>
  </si>
  <si>
    <t>B10500-185</t>
  </si>
  <si>
    <t>(WORKORD) Hosting of the 2017 Pacific Health Ministers' Meeting</t>
  </si>
  <si>
    <t>B10500-186</t>
  </si>
  <si>
    <t>(WORKORD) Pharmaceuticals</t>
  </si>
  <si>
    <t>B10500-187</t>
  </si>
  <si>
    <t>(WORKORD) Patient Referrals</t>
  </si>
  <si>
    <t>B10500-188</t>
  </si>
  <si>
    <t>(WORKORD) Nursing School</t>
  </si>
  <si>
    <t>B10500-189</t>
  </si>
  <si>
    <t>(WORKORD) NCD Fund</t>
  </si>
  <si>
    <t>B10500-190</t>
  </si>
  <si>
    <t>(WORKORD) Oxygen Plant</t>
  </si>
  <si>
    <t>B10500-191</t>
  </si>
  <si>
    <t>(WORKORD) CISNOC Grant</t>
  </si>
  <si>
    <t>B10500-192</t>
  </si>
  <si>
    <t>(WORKORD) Vaka Maintenance</t>
  </si>
  <si>
    <t>B10500-193</t>
  </si>
  <si>
    <t>(WORKORD) SIF - CIG Contribution</t>
  </si>
  <si>
    <t>B10500-194</t>
  </si>
  <si>
    <t>(WORKORD) Price Tribunal</t>
  </si>
  <si>
    <t>B10500-195</t>
  </si>
  <si>
    <t>(WORKORD) Rental Lease</t>
  </si>
  <si>
    <t>B10500-196</t>
  </si>
  <si>
    <t>(WORKORD) Land Records Update Project</t>
  </si>
  <si>
    <t>B10500-197</t>
  </si>
  <si>
    <t>(WORKORD) Court Transcripts Update Project</t>
  </si>
  <si>
    <t>B10500-198</t>
  </si>
  <si>
    <t>(WORKORD) Judge's Allowances</t>
  </si>
  <si>
    <t>B10500-199</t>
  </si>
  <si>
    <t>(WORKORD) Legal Aid</t>
  </si>
  <si>
    <t>B10500-200</t>
  </si>
  <si>
    <t>(WORKORD) Director of Civil Aviation</t>
  </si>
  <si>
    <t>B10500-201</t>
  </si>
  <si>
    <t>(WORKORD) National Heritage Trust</t>
  </si>
  <si>
    <t>B10500-202</t>
  </si>
  <si>
    <t>(WORKORD) E - Waste &amp; Whitewear Collection</t>
  </si>
  <si>
    <t>B10500-203</t>
  </si>
  <si>
    <t>(WORKORD) Public Sector Strengthening</t>
  </si>
  <si>
    <t>B10500-204</t>
  </si>
  <si>
    <t>(WORKORD) PSC Social Responsibility Fund</t>
  </si>
  <si>
    <t>B10500-205</t>
  </si>
  <si>
    <t>(WORKORD) Undersea Fiberoptic Cable</t>
  </si>
  <si>
    <t>B10500-206</t>
  </si>
  <si>
    <t>(WORKORD) Community Support Fund</t>
  </si>
  <si>
    <t>B10500-207</t>
  </si>
  <si>
    <t>(WORKORD) HOM's Salaries</t>
  </si>
  <si>
    <t>B10500-208</t>
  </si>
  <si>
    <t>(WORKORD) Search and Rescue</t>
  </si>
  <si>
    <t>B10500-209</t>
  </si>
  <si>
    <t>(WORKORD) Serious Crime Investigations</t>
  </si>
  <si>
    <t>B10500-210</t>
  </si>
  <si>
    <t>(WORKORD) Te Kukupa - Biannual Slipping</t>
  </si>
  <si>
    <t>B10500-211</t>
  </si>
  <si>
    <t>(WORKORD) Te Kukupa - Fuel Contribution</t>
  </si>
  <si>
    <t>B10500-212</t>
  </si>
  <si>
    <t>(WORKORD) Te Kukupa Refit</t>
  </si>
  <si>
    <t>B10500-213</t>
  </si>
  <si>
    <t>(WORKORD) Youth Program</t>
  </si>
  <si>
    <t>B10500-214</t>
  </si>
  <si>
    <t>(WORKORD) CICC MTC Construction Grant</t>
  </si>
  <si>
    <t>B10500-215</t>
  </si>
  <si>
    <t>(WORKORD) NGO &amp; Welfare Organisations</t>
  </si>
  <si>
    <t>B10500-216</t>
  </si>
  <si>
    <t>(WORKORD) Lease Extension</t>
  </si>
  <si>
    <t>B10500-217</t>
  </si>
  <si>
    <t>(WORKORD) WCPFC Conference</t>
  </si>
  <si>
    <t>B10500-218</t>
  </si>
  <si>
    <t>(WORKORD) PM Social Responsibility Fund</t>
  </si>
  <si>
    <t>B10500-219</t>
  </si>
  <si>
    <t>(WORKORD) Centre of Research &amp; Policy Studies</t>
  </si>
  <si>
    <t>B10500-220</t>
  </si>
  <si>
    <t>(WORKORD) Centre of Excellence in Information Technology (CEIT)</t>
  </si>
  <si>
    <t>B10500-221</t>
  </si>
  <si>
    <t>(WORKORD) Special Assistance Projects</t>
  </si>
  <si>
    <t>B10500-222</t>
  </si>
  <si>
    <t>(WORKORD) Crown Insurance</t>
  </si>
  <si>
    <t>B10500-223</t>
  </si>
  <si>
    <t>(WORKORD) Tax Amnesty Project</t>
  </si>
  <si>
    <t>B10500-224</t>
  </si>
  <si>
    <t>(WORKORD) FEM-AAIB</t>
  </si>
  <si>
    <t>B10500-225</t>
  </si>
  <si>
    <t>(WORKORD) FEM-Director Civil Aviation</t>
  </si>
  <si>
    <t>B10501-100</t>
  </si>
  <si>
    <t>B10501-101</t>
  </si>
  <si>
    <t>B10501-102</t>
  </si>
  <si>
    <t>B10501-103</t>
  </si>
  <si>
    <t>B10501-104</t>
  </si>
  <si>
    <t>B10501-105</t>
  </si>
  <si>
    <t>B10502-100</t>
  </si>
  <si>
    <t>B10502-101</t>
  </si>
  <si>
    <t>B10502-102</t>
  </si>
  <si>
    <t>B10502-103</t>
  </si>
  <si>
    <t>B10502-104</t>
  </si>
  <si>
    <t>B10503-100</t>
  </si>
  <si>
    <t>B10503-101</t>
  </si>
  <si>
    <t>B10504-100</t>
  </si>
  <si>
    <t>B10505-100</t>
  </si>
  <si>
    <t>B10505-101</t>
  </si>
  <si>
    <t>(WORKORD) Bank of the Cook Islands Subsidy</t>
  </si>
  <si>
    <t>B10505-102</t>
  </si>
  <si>
    <t>(WORKORD) Airport Authority Subsidy</t>
  </si>
  <si>
    <t>B10505-103</t>
  </si>
  <si>
    <t>(WORKORD) Ports Authority Subsidy</t>
  </si>
  <si>
    <t>B10505-104</t>
  </si>
  <si>
    <t>B10506-100</t>
  </si>
  <si>
    <t>B10506-101</t>
  </si>
  <si>
    <t>B10506-102</t>
  </si>
  <si>
    <t>B10506-103</t>
  </si>
  <si>
    <t>B10506-104</t>
  </si>
  <si>
    <t>B10506-105</t>
  </si>
  <si>
    <t>B10506-106</t>
  </si>
  <si>
    <t>B10506-107</t>
  </si>
  <si>
    <t>B10506-108</t>
  </si>
  <si>
    <t>B10508-100</t>
  </si>
  <si>
    <t>B10508-101</t>
  </si>
  <si>
    <t>B10509-100</t>
  </si>
  <si>
    <t>B10510-100</t>
  </si>
  <si>
    <t>B10510-101</t>
  </si>
  <si>
    <t>B10510-102</t>
  </si>
  <si>
    <t>B10510-103</t>
  </si>
  <si>
    <t>B10510-104</t>
  </si>
  <si>
    <t>B10510-105</t>
  </si>
  <si>
    <t>B10510-106</t>
  </si>
  <si>
    <t>B10510-107</t>
  </si>
  <si>
    <t>B10510-108</t>
  </si>
  <si>
    <t>B10512-100</t>
  </si>
  <si>
    <t>B10512-101</t>
  </si>
  <si>
    <t>B10513-100</t>
  </si>
  <si>
    <t>B10513-101</t>
  </si>
  <si>
    <t>B10513-102</t>
  </si>
  <si>
    <t>B10513-103</t>
  </si>
  <si>
    <t>B10513-104</t>
  </si>
  <si>
    <t>B10513-105</t>
  </si>
  <si>
    <t>B10514-100</t>
  </si>
  <si>
    <t>B10515-100</t>
  </si>
  <si>
    <t>B10516-100</t>
  </si>
  <si>
    <t>B10517-100</t>
  </si>
  <si>
    <t>B10518-100</t>
  </si>
  <si>
    <t>B10518-101</t>
  </si>
  <si>
    <t>B10518-102</t>
  </si>
  <si>
    <t>B10518-103</t>
  </si>
  <si>
    <t>B10518-104</t>
  </si>
  <si>
    <t>B10518-105</t>
  </si>
  <si>
    <t>B10518-106</t>
  </si>
  <si>
    <t>B10518-107</t>
  </si>
  <si>
    <t>B10518-108</t>
  </si>
  <si>
    <t>B10518-109</t>
  </si>
  <si>
    <t>B10518-110</t>
  </si>
  <si>
    <t>B10518-111</t>
  </si>
  <si>
    <t>B10518-112</t>
  </si>
  <si>
    <t>B10518-113</t>
  </si>
  <si>
    <t>B10518-114</t>
  </si>
  <si>
    <t>B10518-115</t>
  </si>
  <si>
    <t>B10518-116</t>
  </si>
  <si>
    <t>B10518-117</t>
  </si>
  <si>
    <t>B10518-118</t>
  </si>
  <si>
    <t>B10519-100</t>
  </si>
  <si>
    <t>B10519-101</t>
  </si>
  <si>
    <t>B10519-104</t>
  </si>
  <si>
    <t>B10519-105</t>
  </si>
  <si>
    <t>B10519-106</t>
  </si>
  <si>
    <t>B10519-107</t>
  </si>
  <si>
    <t>B10519-110</t>
  </si>
  <si>
    <t>B10519-111</t>
  </si>
  <si>
    <t>B10519-112</t>
  </si>
  <si>
    <t>B10520-100</t>
  </si>
  <si>
    <t>B10520-101</t>
  </si>
  <si>
    <t>B10520-102</t>
  </si>
  <si>
    <t>B10521-100</t>
  </si>
  <si>
    <t>B10521-101</t>
  </si>
  <si>
    <t>B10521-102</t>
  </si>
  <si>
    <t>B10522-100</t>
  </si>
  <si>
    <t>B10522-101</t>
  </si>
  <si>
    <t>B10522-102</t>
  </si>
  <si>
    <t>B10522-103</t>
  </si>
  <si>
    <t>B10522-104</t>
  </si>
  <si>
    <t>B10522-105</t>
  </si>
  <si>
    <t>B10522-106</t>
  </si>
  <si>
    <t>B10523-100</t>
  </si>
  <si>
    <t>B10523-101</t>
  </si>
  <si>
    <t>B10523-102</t>
  </si>
  <si>
    <t>B10523-103</t>
  </si>
  <si>
    <t>B10523-104</t>
  </si>
  <si>
    <t>B10523-105</t>
  </si>
  <si>
    <t>B10523-106</t>
  </si>
  <si>
    <t>B10524-100</t>
  </si>
  <si>
    <t>B10524-101</t>
  </si>
  <si>
    <t>B10524-102</t>
  </si>
  <si>
    <t>B10524-103</t>
  </si>
  <si>
    <t>B10524-104</t>
  </si>
  <si>
    <t>B10524-105</t>
  </si>
  <si>
    <t>B10524-106</t>
  </si>
  <si>
    <t>B10525-100</t>
  </si>
  <si>
    <t>B10525-101</t>
  </si>
  <si>
    <t>B10525-102</t>
  </si>
  <si>
    <t>B10525-103</t>
  </si>
  <si>
    <t>B10525-104</t>
  </si>
  <si>
    <t>B10526-100</t>
  </si>
  <si>
    <t>B10526-101</t>
  </si>
  <si>
    <t>B10526-102</t>
  </si>
  <si>
    <t>B10527-100</t>
  </si>
  <si>
    <t>B10527-101</t>
  </si>
  <si>
    <t>B10527-102</t>
  </si>
  <si>
    <t>B10527-103</t>
  </si>
  <si>
    <t>B10527-104</t>
  </si>
  <si>
    <t>B10527-105</t>
  </si>
  <si>
    <t>B10528-100</t>
  </si>
  <si>
    <t>B10528-101</t>
  </si>
  <si>
    <t>B10528-102</t>
  </si>
  <si>
    <t>B10529-100</t>
  </si>
  <si>
    <t>B11000-100</t>
  </si>
  <si>
    <t>(WORKORD) Bluesky</t>
  </si>
  <si>
    <t>B11000-101</t>
  </si>
  <si>
    <t>(WORKORD) Ports Authority</t>
  </si>
  <si>
    <t>B11000-102</t>
  </si>
  <si>
    <t>(WORKORD) Banana Court</t>
  </si>
  <si>
    <t>B11000-103</t>
  </si>
  <si>
    <t>(WORKORD) Bank of the Cook Islands</t>
  </si>
  <si>
    <t>B11000-104</t>
  </si>
  <si>
    <t>(WORKORD) Te Aponga Uira</t>
  </si>
  <si>
    <t>B11000-105</t>
  </si>
  <si>
    <t>(WORKORD) Financial Supervisory Commission</t>
  </si>
  <si>
    <t>B11000-106</t>
  </si>
  <si>
    <t>(WORKORD) Extraordinary SOE</t>
  </si>
  <si>
    <t>C10001-100</t>
  </si>
  <si>
    <t>(WORKORD) AEOI IT System</t>
  </si>
  <si>
    <t>C10002-100</t>
  </si>
  <si>
    <t>(WORKORD) Atiu Airport Runway Stabilise</t>
  </si>
  <si>
    <t>C10003-100</t>
  </si>
  <si>
    <t>(WORKORD) Manihiki Airport Terminal</t>
  </si>
  <si>
    <t>C10004-100</t>
  </si>
  <si>
    <t>(WORKORD) Upgrade Airport Buildings Penrhyn</t>
  </si>
  <si>
    <t>C10005-100</t>
  </si>
  <si>
    <t>(WORKORD) Apii Nikao School Access Road</t>
  </si>
  <si>
    <t>C10006-100</t>
  </si>
  <si>
    <t>(WORKORD) Bridges &amp; Drainage</t>
  </si>
  <si>
    <t>C10007-100</t>
  </si>
  <si>
    <t>(WORKORD) FMIS Purchase and Implementation</t>
  </si>
  <si>
    <t>C10008-100</t>
  </si>
  <si>
    <t>(WORKORD) Rutaki Foreshore Rock Revetment</t>
  </si>
  <si>
    <t>C10009-100</t>
  </si>
  <si>
    <t>(WORKORD) Government IT Network</t>
  </si>
  <si>
    <t>C10010-100</t>
  </si>
  <si>
    <t>(WORKORD) Omoko Harbour Upgrade Penrhyn</t>
  </si>
  <si>
    <t>C10011-100</t>
  </si>
  <si>
    <t>(WORKORD) HV Transport Trail</t>
  </si>
  <si>
    <t>C10011-101</t>
  </si>
  <si>
    <t>(WORKORD) Tip Truck</t>
  </si>
  <si>
    <t>C10011-102</t>
  </si>
  <si>
    <t>(WORKORD) Bitumen Truck</t>
  </si>
  <si>
    <t>C10012-100</t>
  </si>
  <si>
    <t>(WORKORD) Manea Games Upgrade Mitiaro</t>
  </si>
  <si>
    <t>C10013-100</t>
  </si>
  <si>
    <t>(WORKORD) Mauke Manea Games</t>
  </si>
  <si>
    <t>C10014-100</t>
  </si>
  <si>
    <t>(WORKORD) Tukao Passage Manihiki Lagoon</t>
  </si>
  <si>
    <t>C10015-100</t>
  </si>
  <si>
    <t>(WORKORD) Hospital Incinerator</t>
  </si>
  <si>
    <t>C10016-100</t>
  </si>
  <si>
    <t>(WORKORD) Medical Service Bed End Panels</t>
  </si>
  <si>
    <t>C10017-100</t>
  </si>
  <si>
    <t>(WORKORD) Ambulance</t>
  </si>
  <si>
    <t>C10018-100</t>
  </si>
  <si>
    <t>(WORKORD) Atiu Tipper Truck</t>
  </si>
  <si>
    <t>C10019-100</t>
  </si>
  <si>
    <t>(WORKORD) Cargo Shed Repairs Mangaia</t>
  </si>
  <si>
    <t>C10020-100</t>
  </si>
  <si>
    <t>(WORKORD) Large Boat &amp; Outboard Motor Rakahanga</t>
  </si>
  <si>
    <t>C10021-100</t>
  </si>
  <si>
    <t>(WORKORD) Pa Enua Machinery Shelters</t>
  </si>
  <si>
    <t>C10022-100</t>
  </si>
  <si>
    <t>(WORKORD) HIAB - Mangaia</t>
  </si>
  <si>
    <t>C10023-100</t>
  </si>
  <si>
    <t>(WORKORD) Palmerston Cyclone Center</t>
  </si>
  <si>
    <t>C10024-100</t>
  </si>
  <si>
    <t>(WORKORD) Rakahanga Cyclone Center</t>
  </si>
  <si>
    <t>C10025-100</t>
  </si>
  <si>
    <t>(WORKORD) Yato Cargo Shed Upgrade Pukapuka</t>
  </si>
  <si>
    <t>C10026-100</t>
  </si>
  <si>
    <t>(WORKORD) Aitutaki Renewable Energy Project</t>
  </si>
  <si>
    <t>C10026-101</t>
  </si>
  <si>
    <t>(WORKORD) Atiu Power Distribution</t>
  </si>
  <si>
    <t>C10026-102</t>
  </si>
  <si>
    <t>(WORKORD) GEF6 Southern Group Renewable Energy Project</t>
  </si>
  <si>
    <t>C10026-103</t>
  </si>
  <si>
    <t>(WORKORD) PEC Solar PV Mini grids</t>
  </si>
  <si>
    <t>C10026-104</t>
  </si>
  <si>
    <t>(WORKORD) PEC-0056 PEC Southern Renewable Energy Project</t>
  </si>
  <si>
    <t>C10027-100</t>
  </si>
  <si>
    <t>(WORKORD) Renewable Management Project</t>
  </si>
  <si>
    <t>C10028-100</t>
  </si>
  <si>
    <t>(WORKORD) Aitutaki Road Sealing</t>
  </si>
  <si>
    <t>C10029-100</t>
  </si>
  <si>
    <t>(WORKORD) Atiu Road Improvement</t>
  </si>
  <si>
    <t>C10030-100</t>
  </si>
  <si>
    <t>(WORKORD) Mangaia Road Sealing</t>
  </si>
  <si>
    <t>C10031-100</t>
  </si>
  <si>
    <t>(WORKORD) Muri Road Widening</t>
  </si>
  <si>
    <t>C10032-100</t>
  </si>
  <si>
    <t>(WORKORD) Rarotonga Road Sealing</t>
  </si>
  <si>
    <t>C10033-100</t>
  </si>
  <si>
    <t>(WORKORD) Road Network Maintenance</t>
  </si>
  <si>
    <t>C10034-100</t>
  </si>
  <si>
    <t>(WORKORD) Tereora College Stage 1 Works</t>
  </si>
  <si>
    <t>C10035-100</t>
  </si>
  <si>
    <t>(WORKORD) Vanilla Shade House</t>
  </si>
  <si>
    <t>C10036-100</t>
  </si>
  <si>
    <t>(WORKORD) Atiu Water Distribution Mains</t>
  </si>
  <si>
    <t>C10037-100</t>
  </si>
  <si>
    <t>(WORKORD) Central Water Project</t>
  </si>
  <si>
    <t>C10038-100</t>
  </si>
  <si>
    <t>(WORKORD) Establishment of New Water Galleries</t>
  </si>
  <si>
    <t>C10039-100</t>
  </si>
  <si>
    <t>(WORKORD) Tamarua Water Project</t>
  </si>
  <si>
    <t>C10040-100</t>
  </si>
  <si>
    <t>(WORKORD) Te Mato Vai Water Tanks</t>
  </si>
  <si>
    <t>C10040-101</t>
  </si>
  <si>
    <t>(WORKORD) NZA-0096 Te Mato Vai</t>
  </si>
  <si>
    <t>C10041-100</t>
  </si>
  <si>
    <t>(WORKORD) Water &amp; Sanitation (WASP)</t>
  </si>
  <si>
    <t>C10042-100</t>
  </si>
  <si>
    <t>(WORKORD) Water Network Maintenance</t>
  </si>
  <si>
    <t>C10043-100</t>
  </si>
  <si>
    <t>(WORKORD) Water Upgrade Mitiaro</t>
  </si>
  <si>
    <t>C10044-100</t>
  </si>
  <si>
    <t>(WORKORD) Agriculture Revitalisation Project (Equipment &amp; Supplies)</t>
  </si>
  <si>
    <t>C10045-100</t>
  </si>
  <si>
    <t>(WORKORD) Chinese Building Repairs</t>
  </si>
  <si>
    <t>C10046-100</t>
  </si>
  <si>
    <t>(WORKORD) GEF-0152 GEF Small Grants Programme</t>
  </si>
  <si>
    <t>C10047-100</t>
  </si>
  <si>
    <t>(WORKORD) KOR-0134 Korean Grant for AV Equipment</t>
  </si>
  <si>
    <t>C10048-100</t>
  </si>
  <si>
    <t>(WORKORD) KOR-0166 Korean Grant for Service Vehicles</t>
  </si>
  <si>
    <t>C10049-100</t>
  </si>
  <si>
    <t>(WORKORD) NZA-0031 Renewable Energy program support</t>
  </si>
  <si>
    <t>C10050-100</t>
  </si>
  <si>
    <t>(WORKORD) NZA-0034 Mauke &amp; Mitiaro Harbours</t>
  </si>
  <si>
    <t>C10051-100</t>
  </si>
  <si>
    <t>(WORKORD) NZA-0036 Online Companies Registry</t>
  </si>
  <si>
    <t>C10052-100</t>
  </si>
  <si>
    <t>(WORKORD) NZA-0038 Pearl Industry Revitalisation</t>
  </si>
  <si>
    <t>C10053-100</t>
  </si>
  <si>
    <t>(WORKORD) NZA-0041 Automated Border Management System</t>
  </si>
  <si>
    <t>C10054-100</t>
  </si>
  <si>
    <t>(WORKORD) NZA-0042 Aitutaki Recovery and Reconstruction plan</t>
  </si>
  <si>
    <t>C10055-100</t>
  </si>
  <si>
    <t>(WORKORD) NZA-0048 Waste Management and Sanitation improvement program</t>
  </si>
  <si>
    <t>C10056-100</t>
  </si>
  <si>
    <t>(WORKORD) NZA-0057 Renewable Energy (Airport West &amp; Enabling)</t>
  </si>
  <si>
    <t>C10057-100</t>
  </si>
  <si>
    <t>(WORKORD) NZA-0058 Renewable Energy (Northern Group)</t>
  </si>
  <si>
    <t>C10058-100</t>
  </si>
  <si>
    <t>(WORKORD) NZA-0068 Pacific Maritime Safety Programme</t>
  </si>
  <si>
    <t>C10059-100</t>
  </si>
  <si>
    <t>(WORKORD) NZA-0123 Cook Islands Water Shortage Response</t>
  </si>
  <si>
    <t>C10060-100</t>
  </si>
  <si>
    <t>(WORKORD) NZA-0129 Apii Nikao School Rebuild</t>
  </si>
  <si>
    <t>C10061-100</t>
  </si>
  <si>
    <t>(WORKORD) NZA-0169 MTVKTV - Sanitation Upgrade Programme</t>
  </si>
  <si>
    <t>C10062-100</t>
  </si>
  <si>
    <t>(WORKORD) NZA-0184 Tereora Reconstruction Phase One</t>
  </si>
  <si>
    <t>C10063-100</t>
  </si>
  <si>
    <t>(WORKORD) NZA-0187 Tropic Twilight</t>
  </si>
  <si>
    <t>C10064-100</t>
  </si>
  <si>
    <t>(WORKORD) NZA-0197 PDCT RSA WW1 War Graves</t>
  </si>
  <si>
    <t>C10065-100</t>
  </si>
  <si>
    <t>(WORKORD) NZA-0198 PCP Manatua Submarine Cable Contribution</t>
  </si>
  <si>
    <t>C10066-100</t>
  </si>
  <si>
    <t>(WORKORD) NZD-0054 Te Kukupa TA, operations</t>
  </si>
  <si>
    <t>C10067-100</t>
  </si>
  <si>
    <t>(WORKORD) Outer Island Airport Upgrade</t>
  </si>
  <si>
    <t>C10068-100</t>
  </si>
  <si>
    <t>(WORKORD) Outer Islands Heavy Machinery (Stage 1)</t>
  </si>
  <si>
    <t>C10068-101</t>
  </si>
  <si>
    <t>(WORKORD) Outer Islands Heavy Machinery (Stage 2)</t>
  </si>
  <si>
    <t>C10069-100</t>
  </si>
  <si>
    <t>(WORKORD) Pearl Farming Equipment</t>
  </si>
  <si>
    <t>C10070-100</t>
  </si>
  <si>
    <t>(WORKORD) PEC-0055 Cook Islands Solar PV Mini Grid Project</t>
  </si>
  <si>
    <t>C10071-100</t>
  </si>
  <si>
    <t>(WORKORD) Promoting Energy Effeciency in the Pacific</t>
  </si>
  <si>
    <t>C10072-100</t>
  </si>
  <si>
    <t>(WORKORD) Rarotonga Water Tank Subsidy</t>
  </si>
  <si>
    <t>C10073-100</t>
  </si>
  <si>
    <t>(WORKORD) SID-0056 Energy Transformation</t>
  </si>
  <si>
    <t>C10074-100</t>
  </si>
  <si>
    <t>(WORKORD) Educational Programmes at Mauke School</t>
  </si>
  <si>
    <t>C10075-100</t>
  </si>
  <si>
    <t>(WORKORD) FMIS - Operations</t>
  </si>
  <si>
    <t>O10001-100</t>
  </si>
  <si>
    <t>(WORKORD) Audit Housekeeping</t>
  </si>
  <si>
    <t>O10002-100</t>
  </si>
  <si>
    <t>(WORKORD) FMIS PMU Operations</t>
  </si>
  <si>
    <t>O10002-101</t>
  </si>
  <si>
    <t>(WORKORD) CIG FMIS Project Manager</t>
  </si>
  <si>
    <t>O10003-100</t>
  </si>
  <si>
    <t>(WORKORD) Te Mato Vai Management Fee</t>
  </si>
  <si>
    <t>O10003-101</t>
  </si>
  <si>
    <t>(WORKORD) Te Mato Vai Project Fee</t>
  </si>
  <si>
    <t>O10004-100</t>
  </si>
  <si>
    <t>(WORKORD) ADB Operational Costs</t>
  </si>
  <si>
    <t>O10005-100</t>
  </si>
  <si>
    <t>(WORKORD) ADB Asset Management Technical Assistance</t>
  </si>
  <si>
    <t>O10006-100</t>
  </si>
  <si>
    <t>(WORKORD) CI Police Service HR development</t>
  </si>
  <si>
    <t>O10007-100</t>
  </si>
  <si>
    <t>(WORKORD) Cook Islands NIIP</t>
  </si>
  <si>
    <t>O10008-100</t>
  </si>
  <si>
    <t>(WORKORD) Deep Sea Minerals</t>
  </si>
  <si>
    <t>O10009-100</t>
  </si>
  <si>
    <t>(WORKORD) Disability Inclusive Development</t>
  </si>
  <si>
    <t>O10010-100</t>
  </si>
  <si>
    <t>(WORKORD) EIB Airport Upgrades Project</t>
  </si>
  <si>
    <t>O10011-100</t>
  </si>
  <si>
    <t>(WORKORD) EUF-0126 NIE Accreditation Process</t>
  </si>
  <si>
    <t>O10012-100</t>
  </si>
  <si>
    <t>(WORKORD) EUF-0127 Te Tarai Vaka</t>
  </si>
  <si>
    <t>O10013-100</t>
  </si>
  <si>
    <t>(WORKORD) EUF-0154 Fisheries Policy Support</t>
  </si>
  <si>
    <t>O10014-100</t>
  </si>
  <si>
    <t>(WORKORD) EUF-0174 Pacific Regional Tourism Capability Buidling Programme</t>
  </si>
  <si>
    <t>O10015-100</t>
  </si>
  <si>
    <t>(WORKORD) EUF-0175 Trade Facilitation in Customs Cooperation</t>
  </si>
  <si>
    <t>O10016-100</t>
  </si>
  <si>
    <t>(WORKORD) EUF-0176 Pacific Financial Technical Assistance Centre (PFTAC)</t>
  </si>
  <si>
    <t>O10017-100</t>
  </si>
  <si>
    <t>(WORKORD) EUF-0177 Increasing Agricultural Commodity Trade (IACT)</t>
  </si>
  <si>
    <t>O10018-100</t>
  </si>
  <si>
    <t>(WORKORD) EUF-0178 Pacific Hazardous Waste Management</t>
  </si>
  <si>
    <t>O10019-100</t>
  </si>
  <si>
    <t>(WORKORD) EUF-0179 Pacific Integration Technical Assistance Project (PITAP)</t>
  </si>
  <si>
    <t>O10020-100</t>
  </si>
  <si>
    <t>(WORKORD) EUF-0180 Scientific Management of Coastal and Oceanic Fish(SciCOFish)</t>
  </si>
  <si>
    <t>O10021-100</t>
  </si>
  <si>
    <t>(WORKORD) EUF-0181 ACP-EU Building Resilience and Safety in the Pacific</t>
  </si>
  <si>
    <t>O10022-100</t>
  </si>
  <si>
    <t>(WORKORD) EUF-0192 Pacific Technical &amp; Vocational Ed &amp; Training (PacTVET)</t>
  </si>
  <si>
    <t>O10023-100</t>
  </si>
  <si>
    <t>(WORKORD) EUF-0193 EU-Intra ACP Pacific Agriculture Policy Project</t>
  </si>
  <si>
    <t>O10024-100</t>
  </si>
  <si>
    <t>(WORKORD) EUF-0194 Ratification and Implementation of Human Rights Treaties</t>
  </si>
  <si>
    <t>O10025-100</t>
  </si>
  <si>
    <t>(WORKORD) EUF-0196 Strengthening Non-State Actors Engagement in Regional Policy</t>
  </si>
  <si>
    <t>O10026-100</t>
  </si>
  <si>
    <t>(WORKORD) EUF-0198 EU-CKI Sustainable Fishers Partnership Programme DCD</t>
  </si>
  <si>
    <t>O10027-100</t>
  </si>
  <si>
    <t>(WORKORD) EUF-0199 EU-CKI Sustainable Fisheries Partnership Programme</t>
  </si>
  <si>
    <t>O10028-100</t>
  </si>
  <si>
    <t>(WORKORD) EUN-0131 State of Environment report</t>
  </si>
  <si>
    <t>O10029-100</t>
  </si>
  <si>
    <t>(WORKORD) FAO-0104 Crop Enhancement Technical Cooperation</t>
  </si>
  <si>
    <t>O10030-100</t>
  </si>
  <si>
    <t>(WORKORD) FAO-0149 Agribusiness and agricultural value chain investment support</t>
  </si>
  <si>
    <t>O10031-100</t>
  </si>
  <si>
    <t>(WORKORD) FAO-0162 Improved Production, Processing &amp; Marketing of Agri Produce</t>
  </si>
  <si>
    <t>O10032-100</t>
  </si>
  <si>
    <t>(WORKORD) FFA-0023 Fisheries Project Development Fund</t>
  </si>
  <si>
    <t>O10033-100</t>
  </si>
  <si>
    <t>(WORKORD) FFA-0156 Pago Pago MCS Operations - Vaka Moana</t>
  </si>
  <si>
    <t>O10034-100</t>
  </si>
  <si>
    <t>(WORKORD) FFA-0172 US Fisheries Treaty</t>
  </si>
  <si>
    <t>O10035-100</t>
  </si>
  <si>
    <t>(WORKORD) GCF-0172 Green Climate Fund - Readiness Proposal</t>
  </si>
  <si>
    <t>O10036-100</t>
  </si>
  <si>
    <t>(WORKORD) GCF-0173 Green Climate Fund - Readiness 2</t>
  </si>
  <si>
    <t>O10037-100</t>
  </si>
  <si>
    <t>(WORKORD) GEF-0024 Prevention, control and management of invasive alien species</t>
  </si>
  <si>
    <t>O10038-100</t>
  </si>
  <si>
    <t>(WORKORD) GEF-0025 Integated Island Biodiversity</t>
  </si>
  <si>
    <t>O10039-100</t>
  </si>
  <si>
    <t>(WORKORD) GEF-0026 Minimata Convention Mercury Initial Assessment in the Pacifi</t>
  </si>
  <si>
    <t>O10040-100</t>
  </si>
  <si>
    <t>(WORKORD) GEF-0097 UNCCD Data Reporting Project</t>
  </si>
  <si>
    <t>O10041-100</t>
  </si>
  <si>
    <t>(WORKORD) GEF-0098 Ridge to Reef (National)</t>
  </si>
  <si>
    <t>O10042-100</t>
  </si>
  <si>
    <t>(WORKORD) GEF-0101 Ridge To Reef (ICI)</t>
  </si>
  <si>
    <t>O10043-100</t>
  </si>
  <si>
    <t>(WORKORD) GEF-0099 Monitoring of Ozone Depletion Substance</t>
  </si>
  <si>
    <t>O10044-100</t>
  </si>
  <si>
    <t>(WORKORD) GEF-0100 GEF Pacific PoPs Release Reduction Project</t>
  </si>
  <si>
    <t>O10045-100</t>
  </si>
  <si>
    <t>(WORKORD) GEF-0105 National Adaptation to CC (3rd Nat Com &amp; 3-4 Nat Rept)</t>
  </si>
  <si>
    <t>O10046-100</t>
  </si>
  <si>
    <t>(WORKORD) GEF-0106 Pacific Adaptation to CC (PACC+) Cook Is</t>
  </si>
  <si>
    <t>O10047-100</t>
  </si>
  <si>
    <t>(WORKORD) GEF-0164 Nagoya Protocol on Access to Genetic Resources</t>
  </si>
  <si>
    <t>O10048-100</t>
  </si>
  <si>
    <t>(WORKORD) GEF-0165 National Biodiversity Planning to Support CBD 2011-2020</t>
  </si>
  <si>
    <t>O10049-100</t>
  </si>
  <si>
    <t>(WORKORD) Gender Empowerment</t>
  </si>
  <si>
    <t>O10050-100</t>
  </si>
  <si>
    <t>(WORKORD) General Budget Support</t>
  </si>
  <si>
    <t>O10051-100</t>
  </si>
  <si>
    <t>(WORKORD) Northern Water Project - Phase 2</t>
  </si>
  <si>
    <t>O10052-100</t>
  </si>
  <si>
    <t>(WORKORD) Strengthening the management, prevention of TB in CK</t>
  </si>
  <si>
    <t>O10053-100</t>
  </si>
  <si>
    <t>(WORKORD) HIV New Funding Model</t>
  </si>
  <si>
    <t>O10054-100</t>
  </si>
  <si>
    <t>(WORKORD) Global Climate Change Adaptation - OPM &amp; MMR</t>
  </si>
  <si>
    <t>O10055-100</t>
  </si>
  <si>
    <t>(WORKORD) Improve infrastructure service delivery techincal assistance</t>
  </si>
  <si>
    <t>O10056-100</t>
  </si>
  <si>
    <t>(WORKORD) JICA Training Program (TA)</t>
  </si>
  <si>
    <t>O10057-100</t>
  </si>
  <si>
    <t>(WORKORD) MFEM Dynamics Adjustments</t>
  </si>
  <si>
    <t>O10058-100</t>
  </si>
  <si>
    <t>(WORKORD) Police Development Programme</t>
  </si>
  <si>
    <t>O10059-100</t>
  </si>
  <si>
    <t>(WORKORD) CI Technical Assistance Facility (PSTAF)</t>
  </si>
  <si>
    <t>O10060-100</t>
  </si>
  <si>
    <t>(WORKORD) Aid Effectiveness</t>
  </si>
  <si>
    <t>O10061-100</t>
  </si>
  <si>
    <t>(WORKORD) Scholarships, Training Awards (pre 2014-15)</t>
  </si>
  <si>
    <t>O10062-100</t>
  </si>
  <si>
    <t>(WORKORD) Tourism Sector Support Administered Payment</t>
  </si>
  <si>
    <t>O10063-100</t>
  </si>
  <si>
    <t>(WORKORD) Cook Islands Gender Statistics System</t>
  </si>
  <si>
    <t>O10064-100</t>
  </si>
  <si>
    <t>(WORKORD) Landcare Biocontrol Invasive Weeds</t>
  </si>
  <si>
    <t>O10065-100</t>
  </si>
  <si>
    <t>(WORKORD) Tertiary Scholarships NZ</t>
  </si>
  <si>
    <t>O10066-100</t>
  </si>
  <si>
    <t>(WORKORD) Social Impact Funds Evaluation</t>
  </si>
  <si>
    <t>O10067-100</t>
  </si>
  <si>
    <t>(WORKORD) MFEM Reimbursement</t>
  </si>
  <si>
    <t>O10068-100</t>
  </si>
  <si>
    <t>O10069-100</t>
  </si>
  <si>
    <t>(WORKORD) PBBS Incentive Grant</t>
  </si>
  <si>
    <t>O10070-100</t>
  </si>
  <si>
    <t>(WORKORD) PBBS</t>
  </si>
  <si>
    <t>O10071-100</t>
  </si>
  <si>
    <t>(WORKORD) Sanitation Upgrade Programme - Manihiki Lagoon</t>
  </si>
  <si>
    <t>O10072-100</t>
  </si>
  <si>
    <t>(WORKORD) Cook Islands Emergency Response</t>
  </si>
  <si>
    <t>O10073-100</t>
  </si>
  <si>
    <t>(WORKORD) Tertiary Scholarships Pacific Regional</t>
  </si>
  <si>
    <t>O10074-100</t>
  </si>
  <si>
    <t>(WORKORD) Training and Professional Development (TPD)</t>
  </si>
  <si>
    <t>O10075-100</t>
  </si>
  <si>
    <t>(WORKORD) Commonwealth Scholars</t>
  </si>
  <si>
    <t>O10076-100</t>
  </si>
  <si>
    <t>(WORKORD) Pacer Plus</t>
  </si>
  <si>
    <t>O10077-100</t>
  </si>
  <si>
    <t>(WORKORD) Pacific Forum Sec Small Island States</t>
  </si>
  <si>
    <t>O10078-100</t>
  </si>
  <si>
    <t>(WORKORD) Polynesian Cable Project TA</t>
  </si>
  <si>
    <t>O10079-100</t>
  </si>
  <si>
    <t>(WORKORD) Public Sector Reform TA  Support</t>
  </si>
  <si>
    <t>O10080-100</t>
  </si>
  <si>
    <t>(WORKORD) Renewable Energy (Southern Group)</t>
  </si>
  <si>
    <t>O10080-101</t>
  </si>
  <si>
    <t>(WORKORD) Renewable Energy TA (Feasibility)   PPTA</t>
  </si>
  <si>
    <t>O10081-100</t>
  </si>
  <si>
    <t>(WORKORD) Seabed Minerals and Natural Resources TA</t>
  </si>
  <si>
    <t>O10082-100</t>
  </si>
  <si>
    <t>(WORKORD) Social welfare review, protection of the vulnerable</t>
  </si>
  <si>
    <t>O10083-100</t>
  </si>
  <si>
    <t>(WORKORD) Household Income Expenditure Survey</t>
  </si>
  <si>
    <t>O10084-100</t>
  </si>
  <si>
    <t>(WORKORD) Regional Ridge to Reef (ICI)</t>
  </si>
  <si>
    <t>O10085-100</t>
  </si>
  <si>
    <t>(WORKORD) Rarotonga Land Use</t>
  </si>
  <si>
    <t>O10086-100</t>
  </si>
  <si>
    <t>(WORKORD) Plant Genetic Resource</t>
  </si>
  <si>
    <t>O10087-100</t>
  </si>
  <si>
    <t>(WORKORD) Power sector study, EIA, verfications (PIGGAREP)</t>
  </si>
  <si>
    <t>O10088-100</t>
  </si>
  <si>
    <t>(WORKORD) Trauma Training</t>
  </si>
  <si>
    <t>O10089-100</t>
  </si>
  <si>
    <t>(WORKORD) UEP-0105 UNP NIE Accreditation Process</t>
  </si>
  <si>
    <t>O10090-100</t>
  </si>
  <si>
    <t>(WORKORD) UNC-0068 CI National Policy for Children</t>
  </si>
  <si>
    <t>O10091-100</t>
  </si>
  <si>
    <t>(WORKORD) UND-0065 Presistant Organic Pollutants POPs</t>
  </si>
  <si>
    <t>O10092-100</t>
  </si>
  <si>
    <t>(WORKORD) UND-0066 Institutional Strengthening for Ozone depletion</t>
  </si>
  <si>
    <t>O10093-100</t>
  </si>
  <si>
    <t>(WORKORD) UND-0067 Western Pacific Multi Country Integrated HIV TB Programme</t>
  </si>
  <si>
    <t>O10094-100</t>
  </si>
  <si>
    <t>(WORKORD) UND-0068 Development of National Policy for Cook Islands</t>
  </si>
  <si>
    <t>O10095-100</t>
  </si>
  <si>
    <t>(WORKORD) UND-0069 World Intellectual Property Organisation WIPO &amp; HIPOC</t>
  </si>
  <si>
    <t>O10096-100</t>
  </si>
  <si>
    <t>(WORKORD) UND-0171 Pacific Parliamentary Development Project</t>
  </si>
  <si>
    <t>O10097-100</t>
  </si>
  <si>
    <t>(WORKORD) UND-0198 UN Joint Presence &amp; Coordination (Intership Programme)</t>
  </si>
  <si>
    <t>O10098-100</t>
  </si>
  <si>
    <t>(WORKORD) UNE-0093 Participation Program</t>
  </si>
  <si>
    <t>O10099-100</t>
  </si>
  <si>
    <t>(WORKORD) UNE-0094 UNESCO Participation Programme 2016-17</t>
  </si>
  <si>
    <t>O10100-100</t>
  </si>
  <si>
    <t>(WORKORD) UNF-0067 Strengthening Resilience of Island Communities</t>
  </si>
  <si>
    <t>O10101-100</t>
  </si>
  <si>
    <t>(WORKORD) UNF-0079 UNFPA Programme</t>
  </si>
  <si>
    <t>O10102-100</t>
  </si>
  <si>
    <t>(WORKORD) UNF-0170 Climate Change Finance</t>
  </si>
  <si>
    <t>O10103-100</t>
  </si>
  <si>
    <t>(WORKORD) UNP-0182 UNFPA Programme 2014-2015</t>
  </si>
  <si>
    <t>O10104-100</t>
  </si>
  <si>
    <t>(WORKORD) WHO-0068 Human Resources Development (Fellowships)</t>
  </si>
  <si>
    <t>O10105-100</t>
  </si>
  <si>
    <t>(WORKORD) WHO-0108 Technical Cooperation Programme</t>
  </si>
  <si>
    <t>O10106-100</t>
  </si>
  <si>
    <t>(WORKORD) WPC-0157 Pago Pago MCS Operations</t>
  </si>
  <si>
    <t>O10107-100</t>
  </si>
  <si>
    <t>(WORKORD) International Representation</t>
  </si>
  <si>
    <t>O10107-101</t>
  </si>
  <si>
    <t>(WORKORD) Business Development</t>
  </si>
  <si>
    <t>O10107-102</t>
  </si>
  <si>
    <t>(WORKORD) Stakeholder Management</t>
  </si>
  <si>
    <t>O10107-103</t>
  </si>
  <si>
    <t>(WORKORD) Travel Shows</t>
  </si>
  <si>
    <t>O10107-104</t>
  </si>
  <si>
    <t>(WORKORD) E-Commerce</t>
  </si>
  <si>
    <t>O10107-105</t>
  </si>
  <si>
    <t>(WORKORD) Public Relations</t>
  </si>
  <si>
    <t>R10001-100</t>
  </si>
  <si>
    <t>(WORKORD) TMN Float Parade</t>
  </si>
  <si>
    <t>R10001-101</t>
  </si>
  <si>
    <t>(WORKORD) TMN Performances</t>
  </si>
  <si>
    <t>R10001-102</t>
  </si>
  <si>
    <t>(WORKORD) TMN Rakei Manava</t>
  </si>
  <si>
    <t>R10002-100</t>
  </si>
  <si>
    <t>(WORKORD) BTIB Trade Day</t>
  </si>
  <si>
    <t>00-CSS</t>
  </si>
  <si>
    <t>(FUNDSRC) Core Sector Support - NZ Aid</t>
  </si>
  <si>
    <t>00-NZA</t>
  </si>
  <si>
    <t>(FUNDSRC) New Zealand Aid</t>
  </si>
  <si>
    <t>00-PBS</t>
  </si>
  <si>
    <t>(FUNDSRC) Public Budget Based Support - NZ Aid</t>
  </si>
  <si>
    <t>01-ADF</t>
  </si>
  <si>
    <t>(FUNDSRC) Australian Defence Force</t>
  </si>
  <si>
    <t>01-AUF</t>
  </si>
  <si>
    <t>(FUNDSRC) Australian Adaptation Fund</t>
  </si>
  <si>
    <t>01-AUS</t>
  </si>
  <si>
    <t>(FUNDSRC) Australian Aid</t>
  </si>
  <si>
    <t>02-CHN</t>
  </si>
  <si>
    <t>(FUNDSRC) China Aid</t>
  </si>
  <si>
    <t>03-JPN</t>
  </si>
  <si>
    <t>(FUNDSRC) Japan</t>
  </si>
  <si>
    <t>04-IND</t>
  </si>
  <si>
    <t>(FUNDSRC) India</t>
  </si>
  <si>
    <t>05-EUN</t>
  </si>
  <si>
    <t>(FUNDSRC) European Union</t>
  </si>
  <si>
    <t>05-GDC</t>
  </si>
  <si>
    <t>(FUNDSRC) German Development Cooperation - EU</t>
  </si>
  <si>
    <t>06-SID</t>
  </si>
  <si>
    <t>(FUNDSRC) Small Island Developing States</t>
  </si>
  <si>
    <t>06-UNP</t>
  </si>
  <si>
    <t>(FUNDSRC) UNDP</t>
  </si>
  <si>
    <t>06-WHO</t>
  </si>
  <si>
    <t>(FUNDSRC) World Health Organisation</t>
  </si>
  <si>
    <t>07-UEP</t>
  </si>
  <si>
    <t>(FUNDSRC) UNEP</t>
  </si>
  <si>
    <t>08-UNC</t>
  </si>
  <si>
    <t>(FUNDSRC) UNESCO</t>
  </si>
  <si>
    <t>09-UNA</t>
  </si>
  <si>
    <t>(FUNDSRC) United Nations Adaptation Fund</t>
  </si>
  <si>
    <t>10-UNF</t>
  </si>
  <si>
    <t>(FUNDSRC) UNFPA</t>
  </si>
  <si>
    <t>11-GEF</t>
  </si>
  <si>
    <t>(FUNDSRC) Global Environment Fund</t>
  </si>
  <si>
    <t>99-ADB</t>
  </si>
  <si>
    <t>(FUNDSRC) Asian Development Bank</t>
  </si>
  <si>
    <t>99-COS</t>
  </si>
  <si>
    <t>(FUNDSRC) COS</t>
  </si>
  <si>
    <t>99-CWS</t>
  </si>
  <si>
    <t>(FUNDSRC) Commonwealth Secretariat</t>
  </si>
  <si>
    <t>99-DEF</t>
  </si>
  <si>
    <t>(FUNDSRC) Default - ROBOC Projects</t>
  </si>
  <si>
    <t>99-ERS</t>
  </si>
  <si>
    <t>(FUNDSRC) ADB ERSP</t>
  </si>
  <si>
    <t>99-FAO</t>
  </si>
  <si>
    <t>(FUNDSRC) Food and Agriculture Organisation</t>
  </si>
  <si>
    <t>99-FFA</t>
  </si>
  <si>
    <t>(FUNDSRC) Forum Fisheries Agency</t>
  </si>
  <si>
    <t>99-GCF</t>
  </si>
  <si>
    <t>(FUNDSRC) Green Climate Fund</t>
  </si>
  <si>
    <t>99-GIZ</t>
  </si>
  <si>
    <t>(FUNDSRC) Deutsche Gesellschaft für Internationale Zusammenarbeit</t>
  </si>
  <si>
    <t>99-GLF</t>
  </si>
  <si>
    <t>(FUNDSRC) Global Fund</t>
  </si>
  <si>
    <t>99-ITA</t>
  </si>
  <si>
    <t>(FUNDSRC) Italy</t>
  </si>
  <si>
    <t>99-KOR</t>
  </si>
  <si>
    <t>(FUNDSRC) Korea</t>
  </si>
  <si>
    <t>99-MLF</t>
  </si>
  <si>
    <t>(FUNDSRC) Multilateral Fund</t>
  </si>
  <si>
    <t>99-OTH</t>
  </si>
  <si>
    <t>(FUNDSRC) Other</t>
  </si>
  <si>
    <t>99-PIF</t>
  </si>
  <si>
    <t>(FUNDSRC) Pacific Islands Forum</t>
  </si>
  <si>
    <t>99-SPC</t>
  </si>
  <si>
    <t>(FUNDSRC) Secretariat of the Pacific Community</t>
  </si>
  <si>
    <t>99-SPR</t>
  </si>
  <si>
    <t>(FUNDSRC) SPR</t>
  </si>
  <si>
    <t>99-SSC</t>
  </si>
  <si>
    <t>(FUNDSRC) Strengthening Specialised Clinical Services in the Pacific</t>
  </si>
  <si>
    <t>99-STR</t>
  </si>
  <si>
    <t>(FUNDSRC) STR</t>
  </si>
  <si>
    <t>99-THL</t>
  </si>
  <si>
    <t>(FUNDSRC) Thailand</t>
  </si>
  <si>
    <t>99-USA</t>
  </si>
  <si>
    <t>(FUNDSRC) United States of America</t>
  </si>
  <si>
    <t>99-WPC</t>
  </si>
  <si>
    <t>(FUNDSRC) Western Pacific Council - US</t>
  </si>
  <si>
    <t>(FUNDSRC) Cook Islands Government</t>
  </si>
  <si>
    <t>L1001</t>
  </si>
  <si>
    <t>(LOAN) New Zealand GSF Loan</t>
  </si>
  <si>
    <t>L1002</t>
  </si>
  <si>
    <t>(LOAN) Caisse Francais Development Loans</t>
  </si>
  <si>
    <t>L1003</t>
  </si>
  <si>
    <t>(LOAN) Import-Export Bank of China</t>
  </si>
  <si>
    <t>L1004</t>
  </si>
  <si>
    <t>(LOAN) China - Rarotonga Water Ring Project</t>
  </si>
  <si>
    <t>L1005</t>
  </si>
  <si>
    <t>(LOAN) ADB 461 Multi Project Loan</t>
  </si>
  <si>
    <t>L1006</t>
  </si>
  <si>
    <t>(LOAN) ADB 567 01st CIDB Loan</t>
  </si>
  <si>
    <t>L1007</t>
  </si>
  <si>
    <t>(LOAN) ADB 849 2nd Multi-Project Loan</t>
  </si>
  <si>
    <t>L1008</t>
  </si>
  <si>
    <t>(LOAN) ADB 1031 TCI Loan</t>
  </si>
  <si>
    <t>L1009</t>
  </si>
  <si>
    <t>(LOAN) ADB 1155 2nd CIDB Loan</t>
  </si>
  <si>
    <t>L1010</t>
  </si>
  <si>
    <t>(LOAN) ADB 1171 TCI Emergency Loan</t>
  </si>
  <si>
    <t>L1011</t>
  </si>
  <si>
    <t>(LOAN) ADB 1309 Pearl Loan</t>
  </si>
  <si>
    <t>L1012</t>
  </si>
  <si>
    <t>(LOAN) ADB 1317 Education Loan</t>
  </si>
  <si>
    <t>L1013</t>
  </si>
  <si>
    <t>(LOAN) ADB 1380 3rd CIDB Loan</t>
  </si>
  <si>
    <t>L1014</t>
  </si>
  <si>
    <t>(LOAN) ADB 1466 Economic Restructuring Loan</t>
  </si>
  <si>
    <t>L1015</t>
  </si>
  <si>
    <t>(LOAN) ADB 1588 Cyclone Emergency Rehab Loan</t>
  </si>
  <si>
    <t>L1016</t>
  </si>
  <si>
    <t>(LOAN) ADB 1832 Waste Management Loan</t>
  </si>
  <si>
    <t>L1017</t>
  </si>
  <si>
    <t>(LOAN) ADB 2174 Cyclone Emergency Assist Loan</t>
  </si>
  <si>
    <t>L1018</t>
  </si>
  <si>
    <t>(LOAN) ADB 2472 Avatiu Port Development</t>
  </si>
  <si>
    <t>L1019</t>
  </si>
  <si>
    <t>(LOAN) ADB 2473 Avatiu Port Development</t>
  </si>
  <si>
    <t>L1020</t>
  </si>
  <si>
    <t>(LOAN) ADB 2739 Amend Avatiu Port Development</t>
  </si>
  <si>
    <t>L1021</t>
  </si>
  <si>
    <t>(LOAN) ADB 2946 Economic Restructuring Loan 2</t>
  </si>
  <si>
    <t>L1022</t>
  </si>
  <si>
    <t>(LOAN) ADB 2565 Economic Restructuring Loan 1</t>
  </si>
  <si>
    <t>L1023</t>
  </si>
  <si>
    <t>(LOAN) ADB 3913 Renewable Energy</t>
  </si>
  <si>
    <t>L1024</t>
  </si>
  <si>
    <t>(LOAN) ANZ - Airport Authority</t>
  </si>
  <si>
    <t>L1025</t>
  </si>
  <si>
    <t>(LOAN) Credit Agricole Indosuez Loans</t>
  </si>
  <si>
    <t>L1026</t>
  </si>
  <si>
    <t>(LOAN) Export Fin and Invt Corp Loans</t>
  </si>
  <si>
    <t>L1027</t>
  </si>
  <si>
    <t>(LOAN) Disaster Resilience Prog 3479</t>
  </si>
  <si>
    <t>TD001</t>
  </si>
  <si>
    <t>(TERMDEP) Public Account Term Deposit - BSP</t>
  </si>
  <si>
    <t>TD002</t>
  </si>
  <si>
    <t>(TERMDEP) Public Account Term Deposit EUR - BSP</t>
  </si>
  <si>
    <t>TD003</t>
  </si>
  <si>
    <t>(TERMDEP) Operational Term Deposit - BSP</t>
  </si>
  <si>
    <t>TD004</t>
  </si>
  <si>
    <t>(TERMDEP) Term Deposit - ANZ</t>
  </si>
  <si>
    <t>TD005</t>
  </si>
  <si>
    <t>(TERMDEP) EU EDFIO TCP-PE1 - BSP</t>
  </si>
  <si>
    <t>TD006</t>
  </si>
  <si>
    <t>(TERMDEP) Investment Account - BCI</t>
  </si>
  <si>
    <t>TD007</t>
  </si>
  <si>
    <t>(TERMDEP) Airline Subsidy Term Deposit - ANZ</t>
  </si>
  <si>
    <t>TD008</t>
  </si>
  <si>
    <t>(TERMDEP) CIDB-ADB Loan Repayment 9402 - ANZ NZ</t>
  </si>
  <si>
    <t>TD009</t>
  </si>
  <si>
    <t>(TERMDEP) CIDB-ADB Loan Repayment 9403 - ANZ NZ</t>
  </si>
  <si>
    <t>TD010</t>
  </si>
  <si>
    <t>(TERMDEP) TCI-ADB Loan Repayment 4401 - ANZ NZ</t>
  </si>
  <si>
    <t>TD011</t>
  </si>
  <si>
    <t>(TERMDEP) Economic Recovery Term Deposit - ANZ</t>
  </si>
  <si>
    <t>TD012</t>
  </si>
  <si>
    <t>(TERMDEP) Workers Compensation Term Deposit - BSP</t>
  </si>
  <si>
    <t>TD013</t>
  </si>
  <si>
    <t>(TERMDEP) Loan Reserve Fund Account - BSP</t>
  </si>
  <si>
    <t>TD014</t>
  </si>
  <si>
    <t>(TERMDEP) CIG Public Reserve Term Deposit</t>
  </si>
  <si>
    <t>TD015</t>
  </si>
  <si>
    <t>(TERMDEP) Solar Term Deposit 21488.I12</t>
  </si>
  <si>
    <t>40000-001</t>
  </si>
  <si>
    <t>(PRODUCT) Income Tax / PAYE</t>
  </si>
  <si>
    <t>40000-002</t>
  </si>
  <si>
    <t>(PRODUCT) Income Tax Refunds</t>
  </si>
  <si>
    <t>40001-001</t>
  </si>
  <si>
    <t>(PRODUCT) Witholding Tax</t>
  </si>
  <si>
    <t>40002-001</t>
  </si>
  <si>
    <t>(PRODUCT) Company Tax</t>
  </si>
  <si>
    <t>40002-002</t>
  </si>
  <si>
    <t>(PRODUCT) Company Tax refunds</t>
  </si>
  <si>
    <t>40003-001</t>
  </si>
  <si>
    <t>(PRODUCT) Value Added Tax</t>
  </si>
  <si>
    <t>40003-002</t>
  </si>
  <si>
    <t>(PRODUCT) VAT Refunds</t>
  </si>
  <si>
    <t>40003-003</t>
  </si>
  <si>
    <t>(PRODUCT) VAT on Crown Appropriations</t>
  </si>
  <si>
    <t>40004-001</t>
  </si>
  <si>
    <t>(PRODUCT) Departure Tax</t>
  </si>
  <si>
    <t>40005-001</t>
  </si>
  <si>
    <t>(PRODUCT) Environment Tax</t>
  </si>
  <si>
    <t>40006-001</t>
  </si>
  <si>
    <t>(PRODUCT) Turnover Tax</t>
  </si>
  <si>
    <t>40007-001</t>
  </si>
  <si>
    <t>(PRODUCT) Import Duties/Levies</t>
  </si>
  <si>
    <t>40007-002</t>
  </si>
  <si>
    <t>(PRODUCT) Import Levy Refunds</t>
  </si>
  <si>
    <t>40008-001</t>
  </si>
  <si>
    <t>(PRODUCT) Motor Vehicle Registration Fees</t>
  </si>
  <si>
    <t>41000-001</t>
  </si>
  <si>
    <t>(PRODUCT) Drivers License Fees</t>
  </si>
  <si>
    <t>41000-002</t>
  </si>
  <si>
    <t>(PRODUCT) Instant Fines</t>
  </si>
  <si>
    <t>41001-001</t>
  </si>
  <si>
    <t>(PRODUCT) Immigration Fees</t>
  </si>
  <si>
    <t>41001-002</t>
  </si>
  <si>
    <t>(PRODUCT) Upper Air Space Fees</t>
  </si>
  <si>
    <t>41001-003</t>
  </si>
  <si>
    <t>(PRODUCT) BTIB Registrations</t>
  </si>
  <si>
    <t>41001-004</t>
  </si>
  <si>
    <t>(PRODUCT) Shipping Registry Licenses</t>
  </si>
  <si>
    <t>41002-001</t>
  </si>
  <si>
    <t>(PRODUCT) Court Fines</t>
  </si>
  <si>
    <t>41050-001</t>
  </si>
  <si>
    <t>(PRODUCT) Border Management Fees</t>
  </si>
  <si>
    <t>41050-002</t>
  </si>
  <si>
    <t>(PRODUCT) Censorship Fees</t>
  </si>
  <si>
    <t>41050-003</t>
  </si>
  <si>
    <t>(PRODUCT) Foreign Investment Fees</t>
  </si>
  <si>
    <t>41050-004</t>
  </si>
  <si>
    <t>(PRODUCT) Fishing Licenses</t>
  </si>
  <si>
    <t>41050-005</t>
  </si>
  <si>
    <t>(PRODUCT) Liquor License</t>
  </si>
  <si>
    <t>41050-006</t>
  </si>
  <si>
    <t>(PRODUCT) Financial Supervisory Commission</t>
  </si>
  <si>
    <t>41050-007</t>
  </si>
  <si>
    <t>(PRODUCT) IMO Subscriptions MCI</t>
  </si>
  <si>
    <t>41050-008</t>
  </si>
  <si>
    <t>(PRODUCT) Dog Permits</t>
  </si>
  <si>
    <t>41050-009</t>
  </si>
  <si>
    <t>(PRODUCT) Firearm Permits</t>
  </si>
  <si>
    <t>44000-001</t>
  </si>
  <si>
    <t>(PRODUCT) Numismatics</t>
  </si>
  <si>
    <t>44000-002</t>
  </si>
  <si>
    <t>(PRODUCT) Sale of Circulating Currency</t>
  </si>
  <si>
    <t>44001-001</t>
  </si>
  <si>
    <t>(PRODUCT) Fisheries Catch Revenue</t>
  </si>
  <si>
    <t>44001-002</t>
  </si>
  <si>
    <t>(PRODUCT) Fisheries - US Treaties</t>
  </si>
  <si>
    <t>44002-001</t>
  </si>
  <si>
    <t>(PRODUCT) Tattslotto</t>
  </si>
  <si>
    <t>44100-001</t>
  </si>
  <si>
    <t>(PRODUCT) Employer Liabilities</t>
  </si>
  <si>
    <t>44100-002</t>
  </si>
  <si>
    <t>(PRODUCT) Motor Vehicle Dealers</t>
  </si>
  <si>
    <t>44100-003</t>
  </si>
  <si>
    <t>(PRODUCT) Other Revenue on Behalf of Crown</t>
  </si>
  <si>
    <t>45000-001</t>
  </si>
  <si>
    <t>(PRODUCT) Business Gazette</t>
  </si>
  <si>
    <t>45000-002</t>
  </si>
  <si>
    <t>(PRODUCT) Display Sales</t>
  </si>
  <si>
    <t>45000-003</t>
  </si>
  <si>
    <t>(PRODUCT) Industry Support</t>
  </si>
  <si>
    <t>45000-004</t>
  </si>
  <si>
    <t>(PRODUCT) Vendor Fees</t>
  </si>
  <si>
    <t>45000-005</t>
  </si>
  <si>
    <t>(PRODUCT) Audit Fee Revenue</t>
  </si>
  <si>
    <t>45000-006</t>
  </si>
  <si>
    <t>45000-007</t>
  </si>
  <si>
    <t>(PRODUCT) Road Excavation</t>
  </si>
  <si>
    <t>45000-008</t>
  </si>
  <si>
    <t>(PRODUCT) Warrant of Fitness</t>
  </si>
  <si>
    <t>45000-009</t>
  </si>
  <si>
    <t>(PRODUCT) Water Cartage</t>
  </si>
  <si>
    <t>45000-010</t>
  </si>
  <si>
    <t>45000-011</t>
  </si>
  <si>
    <t>(PRODUCT) New Water Connection</t>
  </si>
  <si>
    <t>45000-012</t>
  </si>
  <si>
    <t>(PRODUCT) Solid Waste Disposable</t>
  </si>
  <si>
    <t>45000-013</t>
  </si>
  <si>
    <t>(PRODUCT) Liquid Waste Disposal</t>
  </si>
  <si>
    <t>45000-014</t>
  </si>
  <si>
    <t>(PRODUCT) Building Permits</t>
  </si>
  <si>
    <t>45000-015</t>
  </si>
  <si>
    <t>(PRODUCT) Energy Electrical Permits</t>
  </si>
  <si>
    <t>45000-016</t>
  </si>
  <si>
    <t>(PRODUCT) Electrical Inspection Fees</t>
  </si>
  <si>
    <t>45000-017</t>
  </si>
  <si>
    <t>(PRODUCT) License Renewal - Energy</t>
  </si>
  <si>
    <t>45000-018</t>
  </si>
  <si>
    <t>(PRODUCT) Auditorium Hireage</t>
  </si>
  <si>
    <t>45000-019</t>
  </si>
  <si>
    <t>(PRODUCT) Book Sales</t>
  </si>
  <si>
    <t>45000-020</t>
  </si>
  <si>
    <t>(PRODUCT) Conference/Media Room Hireage</t>
  </si>
  <si>
    <t>45000-021</t>
  </si>
  <si>
    <t>(PRODUCT) Dome Hireage</t>
  </si>
  <si>
    <t>45000-022</t>
  </si>
  <si>
    <t>(PRODUCT) DVD</t>
  </si>
  <si>
    <t>45000-023</t>
  </si>
  <si>
    <t>(PRODUCT) Exhibition Entry</t>
  </si>
  <si>
    <t>45000-024</t>
  </si>
  <si>
    <t>(PRODUCT) Membership Fees</t>
  </si>
  <si>
    <t>45000-025</t>
  </si>
  <si>
    <t>(PRODUCT) Photocopying/Certify Document</t>
  </si>
  <si>
    <t>45000-026</t>
  </si>
  <si>
    <t>(PRODUCT) Photos</t>
  </si>
  <si>
    <t>45000-027</t>
  </si>
  <si>
    <t>(PRODUCT) Publication Sales</t>
  </si>
  <si>
    <t>45000-028</t>
  </si>
  <si>
    <t>(PRODUCT) Research</t>
  </si>
  <si>
    <t>45000-029</t>
  </si>
  <si>
    <t>(PRODUCT) Sound System Hireage</t>
  </si>
  <si>
    <t>45000-030</t>
  </si>
  <si>
    <t>(PRODUCT) Stall Application</t>
  </si>
  <si>
    <t>45000-031</t>
  </si>
  <si>
    <t>(PRODUCT) Stall Sales</t>
  </si>
  <si>
    <t>45000-032</t>
  </si>
  <si>
    <t>(PRODUCT) Ticket Sales</t>
  </si>
  <si>
    <t>45000-033</t>
  </si>
  <si>
    <t>(PRODUCT) Visual System Hireage</t>
  </si>
  <si>
    <t>45000-034</t>
  </si>
  <si>
    <t>(PRODUCT) Overtime Recovery</t>
  </si>
  <si>
    <t>45000-035</t>
  </si>
  <si>
    <t>(PRODUCT) Share Cost Recovery</t>
  </si>
  <si>
    <t>45000-036</t>
  </si>
  <si>
    <t>(PRODUCT) Livestock Fees</t>
  </si>
  <si>
    <t>45000-037</t>
  </si>
  <si>
    <t>(PRODUCT) Quarantine Fees</t>
  </si>
  <si>
    <t>45000-038</t>
  </si>
  <si>
    <t>(PRODUCT) Research &amp; Development</t>
  </si>
  <si>
    <t>45000-039</t>
  </si>
  <si>
    <t>(PRODUCT) Patient Fees</t>
  </si>
  <si>
    <t>45000-040</t>
  </si>
  <si>
    <t>(PRODUCT) Rental</t>
  </si>
  <si>
    <t>45000-041</t>
  </si>
  <si>
    <t>(PRODUCT) Calibration Inpsections</t>
  </si>
  <si>
    <t>45000-042</t>
  </si>
  <si>
    <t>(PRODUCT) Dangerous Goods License</t>
  </si>
  <si>
    <t>45000-043</t>
  </si>
  <si>
    <t>(PRODUCT) Training Fees</t>
  </si>
  <si>
    <t>45000-044</t>
  </si>
  <si>
    <t>(PRODUCT) Annual Licence</t>
  </si>
  <si>
    <t>45000-045</t>
  </si>
  <si>
    <t>(PRODUCT) Application - Cancel O/Rights</t>
  </si>
  <si>
    <t>45000-046</t>
  </si>
  <si>
    <t>(PRODUCT) Application - LAT</t>
  </si>
  <si>
    <t>45000-047</t>
  </si>
  <si>
    <t>(PRODUCT) Application - MOAO</t>
  </si>
  <si>
    <t>45000-048</t>
  </si>
  <si>
    <t>(PRODUCT) Application - O/Rights</t>
  </si>
  <si>
    <t>45000-049</t>
  </si>
  <si>
    <t>(PRODUCT) Application - Succession</t>
  </si>
  <si>
    <t>45000-050</t>
  </si>
  <si>
    <t>(PRODUCT) Application of Adoption</t>
  </si>
  <si>
    <t>45000-051</t>
  </si>
  <si>
    <t>(PRODUCT) Arrest and Remand</t>
  </si>
  <si>
    <t>45000-052</t>
  </si>
  <si>
    <t>(PRODUCT) Birth Certificates</t>
  </si>
  <si>
    <t>45000-053</t>
  </si>
  <si>
    <t>(PRODUCT) Certificates &amp; Licences</t>
  </si>
  <si>
    <t>45000-054</t>
  </si>
  <si>
    <t>(PRODUCT) Chattels</t>
  </si>
  <si>
    <t>45000-055</t>
  </si>
  <si>
    <t>(PRODUCT) Checking Orders</t>
  </si>
  <si>
    <t>45000-056</t>
  </si>
  <si>
    <t>(PRODUCT) Child POA</t>
  </si>
  <si>
    <t>45000-057</t>
  </si>
  <si>
    <t>(PRODUCT) Company- Approval of name</t>
  </si>
  <si>
    <t>45000-058</t>
  </si>
  <si>
    <t>(PRODUCT) Court Cost</t>
  </si>
  <si>
    <t>45000-059</t>
  </si>
  <si>
    <t>(PRODUCT) Crafts - Shells</t>
  </si>
  <si>
    <t>45000-060</t>
  </si>
  <si>
    <t>(PRODUCT) Crafts - Wooden</t>
  </si>
  <si>
    <t>45000-061</t>
  </si>
  <si>
    <t>(PRODUCT) Death Certificates</t>
  </si>
  <si>
    <t>45000-062</t>
  </si>
  <si>
    <t>(PRODUCT) Deed Poll</t>
  </si>
  <si>
    <t>45000-063</t>
  </si>
  <si>
    <t>(PRODUCT) Execution fee</t>
  </si>
  <si>
    <t>45000-064</t>
  </si>
  <si>
    <t>(PRODUCT) Fax/Phone cost</t>
  </si>
  <si>
    <t>45000-065</t>
  </si>
  <si>
    <t>(PRODUCT) Filing</t>
  </si>
  <si>
    <t>45000-066</t>
  </si>
  <si>
    <t>(PRODUCT) Fish Devanning</t>
  </si>
  <si>
    <t>45000-067</t>
  </si>
  <si>
    <t>(PRODUCT) Foodstuff</t>
  </si>
  <si>
    <t>45000-068</t>
  </si>
  <si>
    <t>(PRODUCT) General POA</t>
  </si>
  <si>
    <t>45000-069</t>
  </si>
  <si>
    <t>(PRODUCT) Imprisonment Transfer</t>
  </si>
  <si>
    <t>45000-070</t>
  </si>
  <si>
    <t>(PRODUCT) Inmate hire</t>
  </si>
  <si>
    <t>45000-071</t>
  </si>
  <si>
    <t>(PRODUCT) Instrument by Way of Security</t>
  </si>
  <si>
    <t>45000-072</t>
  </si>
  <si>
    <t>(PRODUCT) Laminate</t>
  </si>
  <si>
    <t>45000-073</t>
  </si>
  <si>
    <t>(PRODUCT) Land Agent-Advertising fee</t>
  </si>
  <si>
    <t>45000-074</t>
  </si>
  <si>
    <t>(PRODUCT) Land Agent-Annual Fee</t>
  </si>
  <si>
    <t>45000-075</t>
  </si>
  <si>
    <t>(PRODUCT) Land Agent-Hearing fee</t>
  </si>
  <si>
    <t>45000-076</t>
  </si>
  <si>
    <t>(PRODUCT) Land Agent-Registration fee</t>
  </si>
  <si>
    <t>45000-077</t>
  </si>
  <si>
    <t>(PRODUCT) Land Trust Commission</t>
  </si>
  <si>
    <t>45000-078</t>
  </si>
  <si>
    <t>(PRODUCT) Land Trust Process Fee</t>
  </si>
  <si>
    <t>45000-079</t>
  </si>
  <si>
    <t>(PRODUCT) Marriage - Ammendment</t>
  </si>
  <si>
    <t>45000-080</t>
  </si>
  <si>
    <t>(PRODUCT) Marriage Certificates</t>
  </si>
  <si>
    <t>45000-081</t>
  </si>
  <si>
    <t>(PRODUCT) Marriage Licences</t>
  </si>
  <si>
    <t>45000-082</t>
  </si>
  <si>
    <t>(PRODUCT) Memorandum of Satisfaction</t>
  </si>
  <si>
    <t>45000-083</t>
  </si>
  <si>
    <t>(PRODUCT) Order &amp; Sealing</t>
  </si>
  <si>
    <t>45000-084</t>
  </si>
  <si>
    <t>(PRODUCT) Land-Other</t>
  </si>
  <si>
    <t>45000-085</t>
  </si>
  <si>
    <t>(PRODUCT) Penalties</t>
  </si>
  <si>
    <t>45000-086</t>
  </si>
  <si>
    <t>(PRODUCT) Photocopies</t>
  </si>
  <si>
    <t>45000-087</t>
  </si>
  <si>
    <t>(PRODUCT) Printing</t>
  </si>
  <si>
    <t>45000-088</t>
  </si>
  <si>
    <t>(PRODUCT) Prison Services</t>
  </si>
  <si>
    <t>45000-089</t>
  </si>
  <si>
    <t>(PRODUCT) Private Drawn Plans(LMS,ELS)</t>
  </si>
  <si>
    <t>45000-090</t>
  </si>
  <si>
    <t>(PRODUCT) Produce - Agricultural</t>
  </si>
  <si>
    <t>45000-091</t>
  </si>
  <si>
    <t>(PRODUCT) Produce - Livestock</t>
  </si>
  <si>
    <t>45000-092</t>
  </si>
  <si>
    <t>(PRODUCT) Proposal - O/Rights</t>
  </si>
  <si>
    <t>45000-093</t>
  </si>
  <si>
    <t>(PRODUCT) Registration</t>
  </si>
  <si>
    <t>45000-094</t>
  </si>
  <si>
    <t>(PRODUCT) Rental POA</t>
  </si>
  <si>
    <t>45000-095</t>
  </si>
  <si>
    <t>(PRODUCT) Search</t>
  </si>
  <si>
    <t>45000-096</t>
  </si>
  <si>
    <t>(PRODUCT) Survey Fee</t>
  </si>
  <si>
    <t>45000-097</t>
  </si>
  <si>
    <t>(PRODUCT) Survey Lease Diagram</t>
  </si>
  <si>
    <t>45000-098</t>
  </si>
  <si>
    <t>(PRODUCT) Survey Legal Plans</t>
  </si>
  <si>
    <t>45000-099</t>
  </si>
  <si>
    <t>(PRODUCT) Survey Office Drawn Plans</t>
  </si>
  <si>
    <t>45000-100</t>
  </si>
  <si>
    <t>(PRODUCT) Survey Office Proposal Plan</t>
  </si>
  <si>
    <t>45000-101</t>
  </si>
  <si>
    <t>(PRODUCT) Survey Photocopies</t>
  </si>
  <si>
    <t>45000-102</t>
  </si>
  <si>
    <t>(PRODUCT) Survey Plan Forms</t>
  </si>
  <si>
    <t>45000-103</t>
  </si>
  <si>
    <t>(PRODUCT) Survey Topographical Plans</t>
  </si>
  <si>
    <t>45000-104</t>
  </si>
  <si>
    <t>(PRODUCT) Tourism Statistics</t>
  </si>
  <si>
    <t>45000-105</t>
  </si>
  <si>
    <t>(PRODUCT) Ukalele Sales</t>
  </si>
  <si>
    <t>45000-106</t>
  </si>
  <si>
    <t>(PRODUCT) Waiver - Marriage Licence</t>
  </si>
  <si>
    <t>45000-107</t>
  </si>
  <si>
    <t>(PRODUCT) Work Gang</t>
  </si>
  <si>
    <t>45000-108</t>
  </si>
  <si>
    <t>(PRODUCT) Boat Master Course Fees</t>
  </si>
  <si>
    <t>45000-109</t>
  </si>
  <si>
    <t>(PRODUCT) MET Services</t>
  </si>
  <si>
    <t>45000-110</t>
  </si>
  <si>
    <t>45000-111</t>
  </si>
  <si>
    <t>(PRODUCT) CITIES</t>
  </si>
  <si>
    <t>45000-112</t>
  </si>
  <si>
    <t>(PRODUCT) EIA Reports</t>
  </si>
  <si>
    <t>45000-113</t>
  </si>
  <si>
    <t>(PRODUCT) REA</t>
  </si>
  <si>
    <t>45000-114</t>
  </si>
  <si>
    <t>(PRODUCT) Accommodation</t>
  </si>
  <si>
    <t>45000-115</t>
  </si>
  <si>
    <t>(PRODUCT) Admin Stationery</t>
  </si>
  <si>
    <t>45000-116</t>
  </si>
  <si>
    <t>(PRODUCT) Administration Services</t>
  </si>
  <si>
    <t>45000-117</t>
  </si>
  <si>
    <t>(PRODUCT) Aggregate Sale</t>
  </si>
  <si>
    <t>45000-118</t>
  </si>
  <si>
    <t>(PRODUCT) Airport Landing Fees</t>
  </si>
  <si>
    <t>45000-119</t>
  </si>
  <si>
    <t>(PRODUCT) Barge &amp; Lighterage</t>
  </si>
  <si>
    <t>45000-120</t>
  </si>
  <si>
    <t>(PRODUCT) Beautification Sales</t>
  </si>
  <si>
    <t>45000-121</t>
  </si>
  <si>
    <t>(PRODUCT) Bio-Security Fee</t>
  </si>
  <si>
    <t>45000-122</t>
  </si>
  <si>
    <t>(PRODUCT) Boat Charter</t>
  </si>
  <si>
    <t>45000-123</t>
  </si>
  <si>
    <t>(PRODUCT) Captain &amp; Crew Hirage</t>
  </si>
  <si>
    <t>45000-124</t>
  </si>
  <si>
    <t>(PRODUCT) Chair Hire</t>
  </si>
  <si>
    <t>45000-125</t>
  </si>
  <si>
    <t>(PRODUCT) Council Landing Fee</t>
  </si>
  <si>
    <t>45000-126</t>
  </si>
  <si>
    <t>(PRODUCT) Customs &amp; Immigration</t>
  </si>
  <si>
    <t>45000-127</t>
  </si>
  <si>
    <t>(PRODUCT) Disaster</t>
  </si>
  <si>
    <t>45000-128</t>
  </si>
  <si>
    <t>(PRODUCT) Electricity</t>
  </si>
  <si>
    <t>45000-129</t>
  </si>
  <si>
    <t>(PRODUCT) Fertiliser Sales</t>
  </si>
  <si>
    <t>45000-130</t>
  </si>
  <si>
    <t>(PRODUCT) Freezer Hire</t>
  </si>
  <si>
    <t>45000-131</t>
  </si>
  <si>
    <t>(PRODUCT) Fuel &amp; Oil</t>
  </si>
  <si>
    <t>45000-132</t>
  </si>
  <si>
    <t>(PRODUCT) Grass Cutting Services</t>
  </si>
  <si>
    <t>45000-133</t>
  </si>
  <si>
    <t>(PRODUCT) Machinery Hire</t>
  </si>
  <si>
    <t>45000-134</t>
  </si>
  <si>
    <t>(PRODUCT) Mechanical Repairs</t>
  </si>
  <si>
    <t>45000-135</t>
  </si>
  <si>
    <t>(PRODUCT) Nursery Plants</t>
  </si>
  <si>
    <t>45000-136</t>
  </si>
  <si>
    <t>(PRODUCT) Office Rentals</t>
  </si>
  <si>
    <t>45000-137</t>
  </si>
  <si>
    <t>(PRODUCT) Pineapple Sales</t>
  </si>
  <si>
    <t>45000-138</t>
  </si>
  <si>
    <t>(PRODUCT) Plant Hire</t>
  </si>
  <si>
    <t>45000-139</t>
  </si>
  <si>
    <t>(PRODUCT) Printing &amp; Photocopies</t>
  </si>
  <si>
    <t>45000-140</t>
  </si>
  <si>
    <t>(PRODUCT) Quarantine Inspection Fee</t>
  </si>
  <si>
    <t>45000-141</t>
  </si>
  <si>
    <t>(PRODUCT) Vegetable Sales</t>
  </si>
  <si>
    <t>45000-142</t>
  </si>
  <si>
    <t>(PRODUCT) Vehicle Hire</t>
  </si>
  <si>
    <t>45000-143</t>
  </si>
  <si>
    <t>(PRODUCT) Waste Disposal</t>
  </si>
  <si>
    <t>45000-144</t>
  </si>
  <si>
    <t>(PRODUCT) Water Connection</t>
  </si>
  <si>
    <t>45000-145</t>
  </si>
  <si>
    <t>(PRODUCT) Water Delivery</t>
  </si>
  <si>
    <t>45000-146</t>
  </si>
  <si>
    <t>(PRODUCT) Wharfage Fees</t>
  </si>
  <si>
    <t>45000-147</t>
  </si>
  <si>
    <t>(PRODUCT) Workshop Services</t>
  </si>
  <si>
    <t>45000-148</t>
  </si>
  <si>
    <t>(PRODUCT) Water Pumps</t>
  </si>
  <si>
    <t>45000-149</t>
  </si>
  <si>
    <t>(PRODUCT) Marine Resources</t>
  </si>
  <si>
    <t>45000-150</t>
  </si>
  <si>
    <t>(PRODUCT) Manuals</t>
  </si>
  <si>
    <t>45000-151</t>
  </si>
  <si>
    <t>(PRODUCT) Practical Test</t>
  </si>
  <si>
    <t>45000-152</t>
  </si>
  <si>
    <t>(PRODUCT) Theory Test</t>
  </si>
  <si>
    <t>45000-153</t>
  </si>
  <si>
    <t>(PRODUCT) Road Code Booklets</t>
  </si>
  <si>
    <t>45000-154</t>
  </si>
  <si>
    <t>(PRODUCT) Firearm License</t>
  </si>
  <si>
    <t>45000-155</t>
  </si>
  <si>
    <t>(PRODUCT) Firearm Import</t>
  </si>
  <si>
    <t>45000-156</t>
  </si>
  <si>
    <t>(PRODUCT) Replacement Dog Tag</t>
  </si>
  <si>
    <t>45000-157</t>
  </si>
  <si>
    <t>(PRODUCT) Dog Import Permit</t>
  </si>
  <si>
    <t>45000-158</t>
  </si>
  <si>
    <t>(PRODUCT) Ammunition Sales</t>
  </si>
  <si>
    <t>45000-159</t>
  </si>
  <si>
    <t>(PRODUCT) Firearm Registration</t>
  </si>
  <si>
    <t>45000-160</t>
  </si>
  <si>
    <t>(PRODUCT) WOF Checklist</t>
  </si>
  <si>
    <t>45000-161</t>
  </si>
  <si>
    <t>(PRODUCT) Criminal Check</t>
  </si>
  <si>
    <t>45000-162</t>
  </si>
  <si>
    <t>(PRODUCT) Confirm Drivers License</t>
  </si>
  <si>
    <t>45000-163</t>
  </si>
  <si>
    <t>(PRODUCT) Other Trading Revenue</t>
  </si>
  <si>
    <t>51000-001</t>
  </si>
  <si>
    <t>(PRODUCT) Payments on Behalf of Crown</t>
  </si>
  <si>
    <t>52000-001</t>
  </si>
  <si>
    <t>(PRODUCT) Administered Payments</t>
  </si>
  <si>
    <t>54000-001</t>
  </si>
  <si>
    <t>(PRODUCT) Office Supplies</t>
  </si>
  <si>
    <t>54000-002</t>
  </si>
  <si>
    <t>(PRODUCT) Consumables</t>
  </si>
  <si>
    <t>54000-003</t>
  </si>
  <si>
    <t>(PRODUCT) Kitchen Supplies</t>
  </si>
  <si>
    <t>54000-004</t>
  </si>
  <si>
    <t>(PRODUCT) Water</t>
  </si>
  <si>
    <t>54000-005</t>
  </si>
  <si>
    <t>54000-006</t>
  </si>
  <si>
    <t>(PRODUCT) Stationery</t>
  </si>
  <si>
    <t>54000-007</t>
  </si>
  <si>
    <t>(PRODUCT) Cleaning Materials</t>
  </si>
  <si>
    <t>54000-008</t>
  </si>
  <si>
    <t>(PRODUCT) Website Maintenance</t>
  </si>
  <si>
    <t>54002-001</t>
  </si>
  <si>
    <t>(PRODUCT) Repairs and Maintenance</t>
  </si>
  <si>
    <t>54003-001</t>
  </si>
  <si>
    <t>54004-001</t>
  </si>
  <si>
    <t>54004-002</t>
  </si>
  <si>
    <t>(PRODUCT) Telephone</t>
  </si>
  <si>
    <t>54004-003</t>
  </si>
  <si>
    <t>(PRODUCT) Internet Charges</t>
  </si>
  <si>
    <t>54005-001</t>
  </si>
  <si>
    <t>(PRODUCT) Freight/Import</t>
  </si>
  <si>
    <t>54005-002</t>
  </si>
  <si>
    <t>(PRODUCT) Postage/Courier</t>
  </si>
  <si>
    <t>54006-001</t>
  </si>
  <si>
    <t>(PRODUCT) Entertainment</t>
  </si>
  <si>
    <t>54007-001</t>
  </si>
  <si>
    <t>(PRODUCT) Hosting</t>
  </si>
  <si>
    <t>54007-002</t>
  </si>
  <si>
    <t>(PRODUCT) Prizes</t>
  </si>
  <si>
    <t>54007-003</t>
  </si>
  <si>
    <t>(PRODUCT) Event Judges</t>
  </si>
  <si>
    <t>54007-004</t>
  </si>
  <si>
    <t>(PRODUCT) Tradeshows</t>
  </si>
  <si>
    <t>54007-005</t>
  </si>
  <si>
    <t>(PRODUCT) Consumer Shows</t>
  </si>
  <si>
    <t>54008-001</t>
  </si>
  <si>
    <t>(PRODUCT) Professional Services</t>
  </si>
  <si>
    <t>54008-002</t>
  </si>
  <si>
    <t>(PRODUCT) Accounting Services</t>
  </si>
  <si>
    <t>54009-001</t>
  </si>
  <si>
    <t>(PRODUCT) Training &amp; Development</t>
  </si>
  <si>
    <t>54009-002</t>
  </si>
  <si>
    <t>(PRODUCT) Staff Gifts</t>
  </si>
  <si>
    <t>54009-003</t>
  </si>
  <si>
    <t>(PRODUCT) Staff Uniforms</t>
  </si>
  <si>
    <t>54009-004</t>
  </si>
  <si>
    <t>(PRODUCT) Staff Amenities &amp; Welfare</t>
  </si>
  <si>
    <t>54009-005</t>
  </si>
  <si>
    <t>(PRODUCT) Staff Relocation Costs</t>
  </si>
  <si>
    <t>54010-001</t>
  </si>
  <si>
    <t>(PRODUCT) Vehicle Rentals</t>
  </si>
  <si>
    <t>54010-002</t>
  </si>
  <si>
    <t>(PRODUCT) Plant/Machinery Hire</t>
  </si>
  <si>
    <t>54011-001</t>
  </si>
  <si>
    <t>(PRODUCT) Conferences</t>
  </si>
  <si>
    <t>54011-002</t>
  </si>
  <si>
    <t>(PRODUCT) Board Sitting Fees</t>
  </si>
  <si>
    <t>54011-003</t>
  </si>
  <si>
    <t>(PRODUCT) Board Sitting Airfares</t>
  </si>
  <si>
    <t>54011-004</t>
  </si>
  <si>
    <t>(PRODUCT) Board Sitting Other Expenses</t>
  </si>
  <si>
    <t>54011-005</t>
  </si>
  <si>
    <t>(PRODUCT) Island Council Sitting Allowances</t>
  </si>
  <si>
    <t>54012-001</t>
  </si>
  <si>
    <t>(PRODUCT) Rental Leases</t>
  </si>
  <si>
    <t>54013-001</t>
  </si>
  <si>
    <t>(PRODUCT) Advertising</t>
  </si>
  <si>
    <t>54013-002</t>
  </si>
  <si>
    <t>(PRODUCT) Marketing and Promotion</t>
  </si>
  <si>
    <t>54013-003</t>
  </si>
  <si>
    <t>(PRODUCT) PR Support</t>
  </si>
  <si>
    <t>54013-004</t>
  </si>
  <si>
    <t>(PRODUCT) Social Media</t>
  </si>
  <si>
    <t>54013-005</t>
  </si>
  <si>
    <t>(PRODUCT) Media Visits</t>
  </si>
  <si>
    <t>54014-001</t>
  </si>
  <si>
    <t>(PRODUCT) Security</t>
  </si>
  <si>
    <t>54015-001</t>
  </si>
  <si>
    <t>(PRODUCT) Sponsorship/Donations/Gifts</t>
  </si>
  <si>
    <t>54016-001</t>
  </si>
  <si>
    <t>(PRODUCT) Insurance</t>
  </si>
  <si>
    <t>54017-001</t>
  </si>
  <si>
    <t>(PRODUCT) Trade Day Expenditure</t>
  </si>
  <si>
    <t>54018-001</t>
  </si>
  <si>
    <t>(PRODUCT) Consultancy Fees</t>
  </si>
  <si>
    <t>54019-001</t>
  </si>
  <si>
    <t>(PRODUCT) Research Fee</t>
  </si>
  <si>
    <t>54020-001</t>
  </si>
  <si>
    <t>(PRODUCT) Filming and Editing</t>
  </si>
  <si>
    <t>54021-001</t>
  </si>
  <si>
    <t>(PRODUCT) Vanilla Admin Fee</t>
  </si>
  <si>
    <t>54022-001</t>
  </si>
  <si>
    <t>(PRODUCT) Business Support Loan Admin Fee</t>
  </si>
  <si>
    <t>54023-001</t>
  </si>
  <si>
    <t>(PRODUCT) ADF Admin Fee</t>
  </si>
  <si>
    <t>54024-001</t>
  </si>
  <si>
    <t>(PRODUCT) SEF Admin Fee</t>
  </si>
  <si>
    <t>54025-001</t>
  </si>
  <si>
    <t>(PRODUCT) Law Society Fees</t>
  </si>
  <si>
    <t>54026-001</t>
  </si>
  <si>
    <t>(PRODUCT) Books/Magazines/CD</t>
  </si>
  <si>
    <t>54027-001</t>
  </si>
  <si>
    <t>(PRODUCT) Course Materials</t>
  </si>
  <si>
    <t>54028-001</t>
  </si>
  <si>
    <t>(PRODUCT) Course Registration</t>
  </si>
  <si>
    <t>54029-001</t>
  </si>
  <si>
    <t>(PRODUCT) Host Tutors</t>
  </si>
  <si>
    <t>54030-001</t>
  </si>
  <si>
    <t>(PRODUCT) Tutors/Instructors</t>
  </si>
  <si>
    <t>54031-001</t>
  </si>
  <si>
    <t>(PRODUCT) Student Registration</t>
  </si>
  <si>
    <t>54032-001</t>
  </si>
  <si>
    <t>(PRODUCT) Scholarship Allowance</t>
  </si>
  <si>
    <t>54033-001</t>
  </si>
  <si>
    <t>(PRODUCT) Suwarrow Office Expenses</t>
  </si>
  <si>
    <t>54034-001</t>
  </si>
  <si>
    <t>(PRODUCT) Research Consumables &amp; Supplies</t>
  </si>
  <si>
    <t>54035-001</t>
  </si>
  <si>
    <t>(PRODUCT) Water Quality Monitoring</t>
  </si>
  <si>
    <t>54036-001</t>
  </si>
  <si>
    <t>(PRODUCT) IOI Membership Fee</t>
  </si>
  <si>
    <t>54037-001</t>
  </si>
  <si>
    <t>(PRODUCT) Machinery/Equipment Hirage</t>
  </si>
  <si>
    <t>54038-001</t>
  </si>
  <si>
    <t>(PRODUCT) Safety Wear</t>
  </si>
  <si>
    <t>54039-001</t>
  </si>
  <si>
    <t>(PRODUCT) Tools</t>
  </si>
  <si>
    <t>54040-001</t>
  </si>
  <si>
    <t>(PRODUCT) Waste Recyclable Collection</t>
  </si>
  <si>
    <t>54041-001</t>
  </si>
  <si>
    <t>(PRODUCT) Waste Compact</t>
  </si>
  <si>
    <t>54042-001</t>
  </si>
  <si>
    <t>(PRODUCT) Waste Cover</t>
  </si>
  <si>
    <t>54043-001</t>
  </si>
  <si>
    <t>(PRODUCT) Waste Seal</t>
  </si>
  <si>
    <t>54044-001</t>
  </si>
  <si>
    <t>(PRODUCT) Cook Islands High Commission Staff Costs</t>
  </si>
  <si>
    <t>54045-001</t>
  </si>
  <si>
    <t>(PRODUCT) Cook Islands Consulate Office Staff Costs</t>
  </si>
  <si>
    <t>54046-001</t>
  </si>
  <si>
    <t>(PRODUCT) Candidate Election Fees</t>
  </si>
  <si>
    <t>54047-001</t>
  </si>
  <si>
    <t>(PRODUCT) Coroners Inquest</t>
  </si>
  <si>
    <t>54048-001</t>
  </si>
  <si>
    <t>(PRODUCT) Jury Expenses</t>
  </si>
  <si>
    <t>54049-001</t>
  </si>
  <si>
    <t>(PRODUCT) JP Allowances</t>
  </si>
  <si>
    <t>54050-001</t>
  </si>
  <si>
    <t>(PRODUCT) Judges Expenses</t>
  </si>
  <si>
    <t>54051-001</t>
  </si>
  <si>
    <t>(PRODUCT) Leases Approval Tribunal (LAT)</t>
  </si>
  <si>
    <t>54052-001</t>
  </si>
  <si>
    <t>(PRODUCT) Inmate Pay</t>
  </si>
  <si>
    <t>54053-001</t>
  </si>
  <si>
    <t>(PRODUCT) Laboratory Services</t>
  </si>
  <si>
    <t>54054-001</t>
  </si>
  <si>
    <t>(PRODUCT) Laboratory Consumables</t>
  </si>
  <si>
    <t>54055-001</t>
  </si>
  <si>
    <t>(PRODUCT) Medical Gas</t>
  </si>
  <si>
    <t>54056-001</t>
  </si>
  <si>
    <t>(PRODUCT) X-Ray Consumables</t>
  </si>
  <si>
    <t>54057-001</t>
  </si>
  <si>
    <t>(PRODUCT) Dental Consumables</t>
  </si>
  <si>
    <t>54058-001</t>
  </si>
  <si>
    <t>(PRODUCT) Hospital Laundry &amp; Linen</t>
  </si>
  <si>
    <t>54059-001</t>
  </si>
  <si>
    <t>(PRODUCT) GP Training Programme</t>
  </si>
  <si>
    <t>54060-001</t>
  </si>
  <si>
    <t>(PRODUCT) Health Specialists Visit Programme</t>
  </si>
  <si>
    <t>54061-001</t>
  </si>
  <si>
    <t>(PRODUCT) Renewable Energy Development Division Monitoring</t>
  </si>
  <si>
    <t>54062-001</t>
  </si>
  <si>
    <t>(PRODUCT) Information Communication and Technology (ICT)</t>
  </si>
  <si>
    <t>54063-001</t>
  </si>
  <si>
    <t>(PRODUCT) Bank Fees</t>
  </si>
  <si>
    <t>54064-001</t>
  </si>
  <si>
    <t>(PRODUCT) Airfares - Domestic</t>
  </si>
  <si>
    <t>54064-002</t>
  </si>
  <si>
    <t>(PRODUCT) Accommodation - Domestic</t>
  </si>
  <si>
    <t>54064-003</t>
  </si>
  <si>
    <t>(PRODUCT) Per Diem - Domestic</t>
  </si>
  <si>
    <t>54064-004</t>
  </si>
  <si>
    <t>(PRODUCT) Other - Domestic</t>
  </si>
  <si>
    <t>54064-005</t>
  </si>
  <si>
    <t>(PRODUCT) Airfares - International</t>
  </si>
  <si>
    <t>54064-006</t>
  </si>
  <si>
    <t>(PRODUCT) Accommodation - International</t>
  </si>
  <si>
    <t>54064-007</t>
  </si>
  <si>
    <t>(PRODUCT) Per Diem - International</t>
  </si>
  <si>
    <t>54064-008</t>
  </si>
  <si>
    <t>(PRODUCT) Other - International</t>
  </si>
  <si>
    <t>54250-001</t>
  </si>
  <si>
    <t>(PRODUCT) Representation Fees</t>
  </si>
  <si>
    <t>54250-002</t>
  </si>
  <si>
    <t>(PRODUCT) Visitation Programme</t>
  </si>
  <si>
    <t>54250-003</t>
  </si>
  <si>
    <t>(PRODUCT) Coop Campaigns</t>
  </si>
  <si>
    <t>54250-004</t>
  </si>
  <si>
    <t>(PRODUCT) Trade Famils</t>
  </si>
  <si>
    <t>54250-005</t>
  </si>
  <si>
    <t>(PRODUCT) C2C Project Support</t>
  </si>
  <si>
    <t>54250-006</t>
  </si>
  <si>
    <t>(PRODUCT) Digital Project</t>
  </si>
  <si>
    <t>54250-007</t>
  </si>
  <si>
    <t>(PRODUCT) Digital Strategy</t>
  </si>
  <si>
    <t>54250-008</t>
  </si>
  <si>
    <t>(PRODUCT) Research and Development</t>
  </si>
  <si>
    <t>54250-009</t>
  </si>
  <si>
    <t>(PRODUCT) Other Operating Expenses</t>
  </si>
  <si>
    <t>90010-001</t>
  </si>
  <si>
    <t>(PRODUCT) Bridge</t>
  </si>
  <si>
    <t>90010-002</t>
  </si>
  <si>
    <t>(PRODUCT) Drainage</t>
  </si>
  <si>
    <t>90010-003</t>
  </si>
  <si>
    <t>(PRODUCT) Road</t>
  </si>
  <si>
    <t>90010-004</t>
  </si>
  <si>
    <t>(PRODUCT) Airport Runway</t>
  </si>
  <si>
    <t>90010-005</t>
  </si>
  <si>
    <t>(PRODUCT) Monitor</t>
  </si>
  <si>
    <t>90010-006</t>
  </si>
  <si>
    <t>(PRODUCT) Laptop</t>
  </si>
  <si>
    <t>90010-007</t>
  </si>
  <si>
    <t>(PRODUCT) Computer</t>
  </si>
  <si>
    <t>90010-008</t>
  </si>
  <si>
    <t>(PRODUCT) iPad</t>
  </si>
  <si>
    <t>90010-009</t>
  </si>
  <si>
    <t>(PRODUCT) Desk</t>
  </si>
  <si>
    <t>90010-010</t>
  </si>
  <si>
    <t>(PRODUCT) Shelf</t>
  </si>
  <si>
    <t>90010-011</t>
  </si>
  <si>
    <t>(PRODUCT) Aircon</t>
  </si>
  <si>
    <t>90010-012</t>
  </si>
  <si>
    <t>(PRODUCT) Software</t>
  </si>
  <si>
    <t>90010-013</t>
  </si>
  <si>
    <t>(PRODUCT) Truck</t>
  </si>
  <si>
    <t>90010-014</t>
  </si>
  <si>
    <t>(PRODUCT) Car</t>
  </si>
  <si>
    <t>90010-015</t>
  </si>
  <si>
    <t>(PRODUCT) Van</t>
  </si>
  <si>
    <t>90010-016</t>
  </si>
  <si>
    <t>(PRODUCT) Motorbike</t>
  </si>
  <si>
    <t>90010-017</t>
  </si>
  <si>
    <t>(PRODUCT) Printer/Copier</t>
  </si>
  <si>
    <t>90010-018</t>
  </si>
  <si>
    <t>(PRODUCT) Tractor</t>
  </si>
  <si>
    <t>AIT</t>
  </si>
  <si>
    <t>(AGENCY) Aitutaki Island Government</t>
  </si>
  <si>
    <t>APS</t>
  </si>
  <si>
    <t>(AGENCY) Aitutaki Power Supply</t>
  </si>
  <si>
    <t>ATU</t>
  </si>
  <si>
    <t>(AGENCY) Atiu Island Government</t>
  </si>
  <si>
    <t>BTB</t>
  </si>
  <si>
    <t>(AGENCY) Business Trade and Investment Board</t>
  </si>
  <si>
    <t>CAO</t>
  </si>
  <si>
    <t>(AGENCY) Cook Islands Audit Office</t>
  </si>
  <si>
    <t>CIC</t>
  </si>
  <si>
    <t>(AGENCY) Cook Islands Investment Corporation</t>
  </si>
  <si>
    <t>(AGENCY) Crown Parent</t>
  </si>
  <si>
    <t>CLO</t>
  </si>
  <si>
    <t>(AGENCY) Crown Law Office</t>
  </si>
  <si>
    <t>COR</t>
  </si>
  <si>
    <t>(AGENCY) Ministry of Corrective Services</t>
  </si>
  <si>
    <t>CPA</t>
  </si>
  <si>
    <t>(AGENCY) Cook Islands Pearl Authority</t>
  </si>
  <si>
    <t>CPS</t>
  </si>
  <si>
    <t>(AGENCY) Cook Islands Parliamentary Services</t>
  </si>
  <si>
    <t>(AGENCY) Cook Islands Tourism Corporation</t>
  </si>
  <si>
    <t>DCD</t>
  </si>
  <si>
    <t>(AGENCY) Development Coordination Division</t>
  </si>
  <si>
    <t>FSD</t>
  </si>
  <si>
    <t>(AGENCY) Financial Services Development Authority</t>
  </si>
  <si>
    <t>HOS</t>
  </si>
  <si>
    <t>(AGENCY) Head of State</t>
  </si>
  <si>
    <t>ICI</t>
  </si>
  <si>
    <t>(AGENCY) Infrastructure Cook Islands</t>
  </si>
  <si>
    <t>LOP</t>
  </si>
  <si>
    <t>(AGENCY) Opposition Leader's Office</t>
  </si>
  <si>
    <t>M01</t>
  </si>
  <si>
    <t>(AGENCY) Henry Puna - Cabinet Minister's Office</t>
  </si>
  <si>
    <t>M02</t>
  </si>
  <si>
    <t>(AGENCY) Teariki Heather - Cabinet Minister's Office</t>
  </si>
  <si>
    <t>M03</t>
  </si>
  <si>
    <t>(AGENCY) Mark Brown - Cabinet Minister's Office</t>
  </si>
  <si>
    <t>M04</t>
  </si>
  <si>
    <t>(AGENCY) Nandi Glassie - Cabinet Minister's Office</t>
  </si>
  <si>
    <t>M05</t>
  </si>
  <si>
    <t>(AGENCY) Kiriau Turepu - Cabinet Minister's Office</t>
  </si>
  <si>
    <t>M06</t>
  </si>
  <si>
    <t>(AGENCY) Albert Nicholas Jnr - Cabinet Minister's Office</t>
  </si>
  <si>
    <t>M07</t>
  </si>
  <si>
    <t>(AGENCY) George Maggie Angene - Cabinet Minister's Office</t>
  </si>
  <si>
    <t>M08</t>
  </si>
  <si>
    <t>(AGENCY) Rose Toki-Brown - Cabinet Minister's Office</t>
  </si>
  <si>
    <t>M09</t>
  </si>
  <si>
    <t>(AGENCY) Robert Tapaitau - Cabinet Minister's Office</t>
  </si>
  <si>
    <t>M10</t>
  </si>
  <si>
    <t>(AGENCY) Mac Mokoroa - Cabinet Minister's Office</t>
  </si>
  <si>
    <t>MCD</t>
  </si>
  <si>
    <t>(AGENCY) Ministry of Cultural Development</t>
  </si>
  <si>
    <t>MFA</t>
  </si>
  <si>
    <t>(AGENCY) Ministry of Foreign Affairs and Immigration</t>
  </si>
  <si>
    <t>MFM</t>
  </si>
  <si>
    <t>(AGENCY) Ministry of Finance and Economic Management</t>
  </si>
  <si>
    <t>MIT</t>
  </si>
  <si>
    <t>(AGENCY) Mitiaro Island Government</t>
  </si>
  <si>
    <t>MKE</t>
  </si>
  <si>
    <t>(AGENCY) Mauke Island Government</t>
  </si>
  <si>
    <t>MMR</t>
  </si>
  <si>
    <t>(AGENCY) Ministry of Marine Resources</t>
  </si>
  <si>
    <t>MNG</t>
  </si>
  <si>
    <t>(AGENCY) Mangaia Island Government</t>
  </si>
  <si>
    <t>MNH</t>
  </si>
  <si>
    <t>(AGENCY) Manihiki Island Government</t>
  </si>
  <si>
    <t>MOA</t>
  </si>
  <si>
    <t>(AGENCY) Ministry of Agriculture</t>
  </si>
  <si>
    <t>MOE</t>
  </si>
  <si>
    <t>(AGENCY) Ministry of Education</t>
  </si>
  <si>
    <t>MOH</t>
  </si>
  <si>
    <t>(AGENCY) Ministry of Health</t>
  </si>
  <si>
    <t>MOI</t>
  </si>
  <si>
    <t>(AGENCY) Ministry of Internal Affairs</t>
  </si>
  <si>
    <t>MOJ</t>
  </si>
  <si>
    <t>(AGENCY) Ministry of Justice</t>
  </si>
  <si>
    <t>MOT</t>
  </si>
  <si>
    <t>(AGENCY) Ministry of Transport</t>
  </si>
  <si>
    <t>NES</t>
  </si>
  <si>
    <t>(AGENCY) National Environment Service</t>
  </si>
  <si>
    <t>OMB</t>
  </si>
  <si>
    <t>(AGENCY) Office of the Ombudsman</t>
  </si>
  <si>
    <t>OPM</t>
  </si>
  <si>
    <t>(AGENCY) Office of the Prime Minister</t>
  </si>
  <si>
    <t>PEN</t>
  </si>
  <si>
    <t>(AGENCY) Penrhyn Island Government</t>
  </si>
  <si>
    <t>PLM</t>
  </si>
  <si>
    <t>(AGENCY) Palmerston Island Government</t>
  </si>
  <si>
    <t>POL</t>
  </si>
  <si>
    <t>(AGENCY) Cook Islands Police Department</t>
  </si>
  <si>
    <t>PSC</t>
  </si>
  <si>
    <t>(AGENCY) Office of the Public Service Commissioner</t>
  </si>
  <si>
    <t>PUK</t>
  </si>
  <si>
    <t>(AGENCY) Pukapuka/Nassau Island Government</t>
  </si>
  <si>
    <t>RAK</t>
  </si>
  <si>
    <t>(AGENCY) Rakahanga Island Government</t>
  </si>
  <si>
    <t>SBM</t>
  </si>
  <si>
    <t>(AGENCY) Cook Islands Seabed Minerals Authority</t>
  </si>
  <si>
    <t>SYS</t>
  </si>
  <si>
    <t>(AGENCY) Elimination Agency</t>
  </si>
  <si>
    <t>None</t>
  </si>
  <si>
    <t>PE</t>
  </si>
  <si>
    <t>VAT Exclusive (Purchasing)</t>
  </si>
  <si>
    <t>VAT Inclusive (Purchasing)</t>
  </si>
  <si>
    <t>PX</t>
  </si>
  <si>
    <t>VAT Exempt (Purchases)</t>
  </si>
  <si>
    <t>PZ</t>
  </si>
  <si>
    <t>Zero-rated VAT (Purchases)</t>
  </si>
  <si>
    <t>SE</t>
  </si>
  <si>
    <t>VAT Exclusive (Sales)</t>
  </si>
  <si>
    <t>VAT Inclusive (Sales)</t>
  </si>
  <si>
    <t>SX</t>
  </si>
  <si>
    <t>VAT Exempt (Sales)</t>
  </si>
  <si>
    <t>SZ</t>
  </si>
  <si>
    <t>Zero-rated VAT (Sales)</t>
  </si>
  <si>
    <t>ADP</t>
  </si>
  <si>
    <t>Andorran Peseta</t>
  </si>
  <si>
    <t>AED</t>
  </si>
  <si>
    <t>U.A.E Dirham</t>
  </si>
  <si>
    <t>AFN</t>
  </si>
  <si>
    <t>Afghan Afghani</t>
  </si>
  <si>
    <t>ALL</t>
  </si>
  <si>
    <t>Albanian Lek</t>
  </si>
  <si>
    <t>AMD</t>
  </si>
  <si>
    <t>Armenia Dram</t>
  </si>
  <si>
    <t>ANG</t>
  </si>
  <si>
    <t>Netherlands Antillean Guilder</t>
  </si>
  <si>
    <t>AOA</t>
  </si>
  <si>
    <t>Angolian Kwanza</t>
  </si>
  <si>
    <t>ARS</t>
  </si>
  <si>
    <t>Argentina Peso</t>
  </si>
  <si>
    <t>ATS</t>
  </si>
  <si>
    <t>Austrian Shilling</t>
  </si>
  <si>
    <t>AUD</t>
  </si>
  <si>
    <t>Australian Dollar</t>
  </si>
  <si>
    <t>AWG</t>
  </si>
  <si>
    <t>Aruban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</si>
  <si>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</si>
  <si>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</si>
  <si>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</si>
  <si>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</si>
  <si>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</si>
  <si>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</si>
  <si>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</si>
  <si>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</si>
  <si>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BEF</t>
  </si>
  <si>
    <t>Belgian Franc</t>
  </si>
  <si>
    <t>BGN</t>
  </si>
  <si>
    <t>Bulgarian Lev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</si>
  <si>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</si>
  <si>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</si>
  <si>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</si>
  <si>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</si>
  <si>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</si>
  <si>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</si>
  <si>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</si>
  <si>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</si>
  <si>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</si>
  <si>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 Boliviano</t>
  </si>
  <si>
    <t>BRL</t>
  </si>
  <si>
    <t>Brazil Real</t>
  </si>
  <si>
    <t>BSD</t>
  </si>
  <si>
    <t>Bahamian Dollar</t>
  </si>
  <si>
    <t>BTN</t>
  </si>
  <si>
    <t>Bhutanese Ngultrum</t>
  </si>
  <si>
    <t>BWP</t>
  </si>
  <si>
    <t>Botswanian Pula</t>
  </si>
  <si>
    <t>BYN</t>
  </si>
  <si>
    <t>Belarus Ruble</t>
  </si>
  <si>
    <t>BZD</t>
  </si>
  <si>
    <t>Belize Dollar</t>
  </si>
  <si>
    <t>CAD</t>
  </si>
  <si>
    <t>Canadian Dollar</t>
  </si>
  <si>
    <t>CDF</t>
  </si>
  <si>
    <t>Congo/Kinshasa Franc</t>
  </si>
  <si>
    <t>CHF</t>
  </si>
  <si>
    <t>Swiss Franc</t>
  </si>
  <si>
    <t>CLP</t>
  </si>
  <si>
    <t>Chilean Peso</t>
  </si>
  <si>
    <t>CNY</t>
  </si>
  <si>
    <t>Chineese Yan Renminbi</t>
  </si>
  <si>
    <t>COP</t>
  </si>
  <si>
    <t>Colombian Peso</t>
  </si>
  <si>
    <t>CRC</t>
  </si>
  <si>
    <t>Costa Rica</t>
  </si>
  <si>
    <t>CUC</t>
  </si>
  <si>
    <t>Cuba Convertible Peso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</si>
  <si>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</si>
  <si>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</si>
  <si>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</si>
  <si>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</si>
  <si>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</si>
  <si>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</si>
  <si>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</si>
  <si>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</si>
  <si>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</si>
  <si>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German Mark</t>
  </si>
  <si>
    <t>DJF</t>
  </si>
  <si>
    <t>Djibouti Franc</t>
  </si>
  <si>
    <t>DKK</t>
  </si>
  <si>
    <t>Danish Kroner</t>
  </si>
  <si>
    <t>DOP</t>
  </si>
  <si>
    <t>Dominican Peso</t>
  </si>
  <si>
    <t>DZD</t>
  </si>
  <si>
    <t>Algerian Dinar</t>
  </si>
  <si>
    <t>EGP</t>
  </si>
  <si>
    <t>Egyptian Pound</t>
  </si>
  <si>
    <t>ERN</t>
  </si>
  <si>
    <t>Eritrea Nakfa</t>
  </si>
  <si>
    <t>ESP</t>
  </si>
  <si>
    <t>Spanish Pesetas</t>
  </si>
  <si>
    <t>ETB</t>
  </si>
  <si>
    <t>Ethiopian Birr</t>
  </si>
  <si>
    <t>EUR</t>
  </si>
  <si>
    <t>Euro</t>
  </si>
  <si>
    <t>FIM</t>
  </si>
  <si>
    <t>Finish Mark</t>
  </si>
  <si>
    <t>FJD</t>
  </si>
  <si>
    <t>Fiji Dollar</t>
  </si>
  <si>
    <t>FKP</t>
  </si>
  <si>
    <t>Falkland Islands Pound</t>
  </si>
  <si>
    <t>FRF</t>
  </si>
  <si>
    <t>French Franc</t>
  </si>
  <si>
    <t>GBP</t>
  </si>
  <si>
    <t>Sterling Pound (GB)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</si>
  <si>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</si>
  <si>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</si>
  <si>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</si>
  <si>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</si>
  <si>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</si>
  <si>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</si>
  <si>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</si>
  <si>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</si>
  <si>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</si>
  <si>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Gambian Dalasi</t>
  </si>
  <si>
    <t>GNF</t>
  </si>
  <si>
    <t>Guinea Franc</t>
  </si>
  <si>
    <t>GRD</t>
  </si>
  <si>
    <t>Greek Drakmas</t>
  </si>
  <si>
    <t>GTQ</t>
  </si>
  <si>
    <t>Guatemalan Quetzal</t>
  </si>
  <si>
    <t>GYD</t>
  </si>
  <si>
    <t>Guyana Dollar</t>
  </si>
  <si>
    <t>HKD</t>
  </si>
  <si>
    <t>Hong Kong Dollar</t>
  </si>
  <si>
    <t>HNL</t>
  </si>
  <si>
    <t>Hondurian Lempira</t>
  </si>
  <si>
    <t>HRK</t>
  </si>
  <si>
    <t>Croatia Kuna</t>
  </si>
  <si>
    <t>HTG</t>
  </si>
  <si>
    <t>Haitian Gourde</t>
  </si>
  <si>
    <t>HUF</t>
  </si>
  <si>
    <t>Hungarian Forint</t>
  </si>
  <si>
    <t>IDR</t>
  </si>
  <si>
    <t>Indonesian Rupiah</t>
  </si>
  <si>
    <t>IEP</t>
  </si>
  <si>
    <t>Irish Pound</t>
  </si>
  <si>
    <t>ILS</t>
  </si>
  <si>
    <t>Israeli Shekel</t>
  </si>
  <si>
    <t>IMP</t>
  </si>
  <si>
    <t>Isle of Man Pound</t>
  </si>
  <si>
    <t>INR</t>
  </si>
  <si>
    <t>Indian Rupee</t>
  </si>
  <si>
    <t>IQD</t>
  </si>
  <si>
    <t>Iraqi Dinar</t>
  </si>
  <si>
    <t>IRR</t>
  </si>
  <si>
    <t>Iranian Rial</t>
  </si>
  <si>
    <t>ISK</t>
  </si>
  <si>
    <t>Icelands Kronor</t>
  </si>
  <si>
    <t>ITL</t>
  </si>
  <si>
    <t>Italian Lire</t>
  </si>
  <si>
    <t>JEP</t>
  </si>
  <si>
    <t>Jersey Pound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</si>
  <si>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</si>
  <si>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</si>
  <si>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</si>
  <si>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</si>
  <si>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</si>
  <si>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</si>
  <si>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</si>
  <si>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</si>
  <si>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</si>
  <si>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</si>
  <si>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</si>
  <si>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Kampuchean Riel</t>
  </si>
  <si>
    <t>KMF</t>
  </si>
  <si>
    <t>Comoro Franc</t>
  </si>
  <si>
    <t>KPW</t>
  </si>
  <si>
    <t>North Korean Won</t>
  </si>
  <si>
    <t>KRW</t>
  </si>
  <si>
    <t>Korean Won (South)</t>
  </si>
  <si>
    <t>KWD</t>
  </si>
  <si>
    <t>Kuwaiti Dinars</t>
  </si>
  <si>
    <t>KYD</t>
  </si>
  <si>
    <t>Cayman Islands Dollar</t>
  </si>
  <si>
    <t>KZT</t>
  </si>
  <si>
    <t>Kazakhstan Tenge</t>
  </si>
  <si>
    <t>LAK</t>
  </si>
  <si>
    <t>Laos Kip</t>
  </si>
  <si>
    <t>LBP</t>
  </si>
  <si>
    <t>Lebanese Pound</t>
  </si>
  <si>
    <t>LKR</t>
  </si>
  <si>
    <t>Sri Lanka Rupee</t>
  </si>
  <si>
    <t>LRD</t>
  </si>
  <si>
    <t>Liberian Dollar</t>
  </si>
  <si>
    <t>LSL</t>
  </si>
  <si>
    <t>Lesotho Lothi</t>
  </si>
  <si>
    <t>LUF</t>
  </si>
  <si>
    <t>Luxembourg Franc</t>
  </si>
  <si>
    <t>LYD</t>
  </si>
  <si>
    <t>Libyan Dinar</t>
  </si>
  <si>
    <t>MAD</t>
  </si>
  <si>
    <t>Moroccan Dirham</t>
  </si>
  <si>
    <t>MDL</t>
  </si>
  <si>
    <t>Moldova Leu</t>
  </si>
  <si>
    <t>MGA</t>
  </si>
  <si>
    <t>Malagasy Ariary</t>
  </si>
  <si>
    <t>MGF</t>
  </si>
  <si>
    <t>Malagasy Franc</t>
  </si>
  <si>
    <t>MKD</t>
  </si>
  <si>
    <t>Macedonia Denar</t>
  </si>
  <si>
    <t>MMK</t>
  </si>
  <si>
    <t>Myanmar (Burma) Kyat</t>
  </si>
  <si>
    <t>MNT</t>
  </si>
  <si>
    <t>Mongolian Tugrik</t>
  </si>
  <si>
    <t>MOP</t>
  </si>
  <si>
    <t>Macau Pataca</t>
  </si>
  <si>
    <t>MRO</t>
  </si>
  <si>
    <t>Mauritanian Ouguiya</t>
  </si>
  <si>
    <t>MTP</t>
  </si>
  <si>
    <t>Maltese Lira</t>
  </si>
  <si>
    <t>MUR</t>
  </si>
  <si>
    <t>Mauritius Rupee</t>
  </si>
  <si>
    <t>MVR</t>
  </si>
  <si>
    <t>Maldivan Rufiyaa</t>
  </si>
  <si>
    <t>MWK</t>
  </si>
  <si>
    <t>Malawian Kwacha</t>
  </si>
  <si>
    <t>MXN</t>
  </si>
  <si>
    <t>Mexican Peso</t>
  </si>
  <si>
    <t>MYR</t>
  </si>
  <si>
    <t>Malaysian Ringgit</t>
  </si>
  <si>
    <t>MZN</t>
  </si>
  <si>
    <t>Mozambique Metical</t>
  </si>
  <si>
    <t>NAD</t>
  </si>
  <si>
    <t>Namibia Dollar</t>
  </si>
  <si>
    <t>NGN</t>
  </si>
  <si>
    <t>Nigerian Naira</t>
  </si>
  <si>
    <t>NIO</t>
  </si>
  <si>
    <t>Nicaraguan Cordoba</t>
  </si>
  <si>
    <t>NLG</t>
  </si>
  <si>
    <t>Dutch Guilder</t>
  </si>
  <si>
    <t>NOK</t>
  </si>
  <si>
    <t>Norwegian Kroner</t>
  </si>
  <si>
    <t>NPR</t>
  </si>
  <si>
    <t>Nepalese Rupee</t>
  </si>
  <si>
    <t>New Zealand Dollar</t>
  </si>
  <si>
    <t>OMR</t>
  </si>
  <si>
    <t>Omani Rial Omani</t>
  </si>
  <si>
    <t>PAB</t>
  </si>
  <si>
    <t>Panaman Balboa</t>
  </si>
  <si>
    <t>Peru Sol</t>
  </si>
  <si>
    <t>PGK</t>
  </si>
  <si>
    <t>Papua New Guinean Kina</t>
  </si>
  <si>
    <t>PHP</t>
  </si>
  <si>
    <t>Philippine Peso</t>
  </si>
  <si>
    <t>PKR</t>
  </si>
  <si>
    <t>Pakistan Rupee</t>
  </si>
  <si>
    <t>PLN</t>
  </si>
  <si>
    <t>Polish Zloty</t>
  </si>
  <si>
    <t>PTE</t>
  </si>
  <si>
    <t>Portugese Escudos</t>
  </si>
  <si>
    <t>PYG</t>
  </si>
  <si>
    <t>Paraguay Guarani</t>
  </si>
  <si>
    <t>QAR</t>
  </si>
  <si>
    <t>Quatari Rial</t>
  </si>
  <si>
    <t>ROL</t>
  </si>
  <si>
    <t>Romanian Leu</t>
  </si>
  <si>
    <t>RON</t>
  </si>
  <si>
    <t>RSD</t>
  </si>
  <si>
    <t>Serbia Dinar</t>
  </si>
  <si>
    <t>RUB</t>
  </si>
  <si>
    <t>Russian Roubles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</si>
  <si>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</si>
  <si>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</si>
  <si>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</si>
  <si>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</si>
  <si>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</si>
  <si>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</si>
  <si>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</si>
  <si>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</si>
  <si>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</si>
  <si>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</si>
  <si>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</si>
  <si>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Kronor</t>
  </si>
  <si>
    <t>SGD</t>
  </si>
  <si>
    <t>Singapore Dollar</t>
  </si>
  <si>
    <t>SHP</t>
  </si>
  <si>
    <t>St. Helena Pound</t>
  </si>
  <si>
    <t>SLL</t>
  </si>
  <si>
    <t>Sierra Leonan Leone</t>
  </si>
  <si>
    <t>SOS</t>
  </si>
  <si>
    <t>Somali Shilling</t>
  </si>
  <si>
    <t>SPL</t>
  </si>
  <si>
    <t>Seborga Luigino</t>
  </si>
  <si>
    <t>SRD</t>
  </si>
  <si>
    <t>Surinam dollar</t>
  </si>
  <si>
    <t>SSP</t>
  </si>
  <si>
    <t>South Sudanese pound</t>
  </si>
  <si>
    <t>STD</t>
  </si>
  <si>
    <t>Sao Tome and Principe Dobra</t>
  </si>
  <si>
    <t>SVC</t>
  </si>
  <si>
    <t>El Salvador Colon</t>
  </si>
  <si>
    <t>SYP</t>
  </si>
  <si>
    <t>Syrian Pound</t>
  </si>
  <si>
    <t>SZL</t>
  </si>
  <si>
    <t>Swazilan Lilangeni</t>
  </si>
  <si>
    <t>THB</t>
  </si>
  <si>
    <t>Thai Bath</t>
  </si>
  <si>
    <t>TJS</t>
  </si>
  <si>
    <t>Tajikistan Somoni</t>
  </si>
  <si>
    <t>TMT</t>
  </si>
  <si>
    <t>Turkmenistan Manat</t>
  </si>
  <si>
    <t>TND</t>
  </si>
  <si>
    <t>Tunisian Dinarer</t>
  </si>
  <si>
    <t>TOP</t>
  </si>
  <si>
    <t>Tongan Pa'anga</t>
  </si>
  <si>
    <t>TRY</t>
  </si>
  <si>
    <t>Turkish Lira</t>
  </si>
  <si>
    <t>TTD</t>
  </si>
  <si>
    <t>Trinidad and Tobago Dollar</t>
  </si>
  <si>
    <t>TVD</t>
  </si>
  <si>
    <t>Tuvalu Dollar</t>
  </si>
  <si>
    <t>TWD</t>
  </si>
  <si>
    <t>New Taiwan Dollar</t>
  </si>
  <si>
    <t>TZS</t>
  </si>
  <si>
    <t>Tanzanian Shilling</t>
  </si>
  <si>
    <t>UAH</t>
  </si>
  <si>
    <t>Ukraine Hryvnia</t>
  </si>
  <si>
    <t>UGX</t>
  </si>
  <si>
    <t>Uganda Shilling</t>
  </si>
  <si>
    <t>USD</t>
  </si>
  <si>
    <t>US Dollar</t>
  </si>
  <si>
    <t>USN</t>
  </si>
  <si>
    <t>US Dollar, Next Day Founds</t>
  </si>
  <si>
    <t>UYU</t>
  </si>
  <si>
    <t>Uruguayan Peso</t>
  </si>
  <si>
    <t>UZS</t>
  </si>
  <si>
    <t>Uzbekistan Som</t>
  </si>
  <si>
    <t>VEF</t>
  </si>
  <si>
    <t>Venezuelan Bolivar</t>
  </si>
  <si>
    <t>VND</t>
  </si>
  <si>
    <t>Vietnamese Dong</t>
  </si>
  <si>
    <t>VUV</t>
  </si>
  <si>
    <t>Vanuatuan Vatu</t>
  </si>
  <si>
    <t>WST</t>
  </si>
  <si>
    <t>Samoan Tala</t>
  </si>
  <si>
    <t>XAF</t>
  </si>
  <si>
    <t>CFA Franc BCEAO</t>
  </si>
  <si>
    <t>XCD</t>
  </si>
  <si>
    <t>East Carribean Dollar</t>
  </si>
  <si>
    <t>XDR</t>
  </si>
  <si>
    <t>International Monetary Fund (IMF) Special Drawing Rights</t>
  </si>
  <si>
    <t>XOF</t>
  </si>
  <si>
    <t>XPF</t>
  </si>
  <si>
    <t>CFP Franc</t>
  </si>
  <si>
    <t>YER</t>
  </si>
  <si>
    <t>Yemeni Rial</t>
  </si>
  <si>
    <t>ZAR</t>
  </si>
  <si>
    <t>South African Rand</t>
  </si>
  <si>
    <t>ZMW</t>
  </si>
  <si>
    <t>Zambian Kwacha</t>
  </si>
  <si>
    <t>ZRZ</t>
  </si>
  <si>
    <t>Zairian Zaire</t>
  </si>
  <si>
    <t>ZWD</t>
  </si>
  <si>
    <t>Zimbabwe Dollar</t>
  </si>
  <si>
    <t>Active</t>
  </si>
  <si>
    <t>P</t>
  </si>
  <si>
    <t>Parked</t>
  </si>
  <si>
    <t>C</t>
  </si>
  <si>
    <t>Closed</t>
  </si>
  <si>
    <t>Agilyx Consultant - Dawn Mayos</t>
  </si>
  <si>
    <t>Krystina Tatuava</t>
  </si>
  <si>
    <t>Agilyx Consultant - Min Kwak</t>
  </si>
  <si>
    <t>Agilyx Consultant - Brett Cornforth</t>
  </si>
  <si>
    <t>SYSTEM</t>
  </si>
  <si>
    <t>Administrator</t>
  </si>
  <si>
    <t>Bernie Raffe</t>
  </si>
  <si>
    <t>Natasha Areora</t>
  </si>
  <si>
    <t>Itinga Nicholas</t>
  </si>
  <si>
    <t>AGSUPPORT</t>
  </si>
  <si>
    <t>Agilyx Support</t>
  </si>
  <si>
    <t>Miimetua Lemalu</t>
  </si>
  <si>
    <t>Lafala Turepu</t>
  </si>
  <si>
    <t>Marianna Bryson</t>
  </si>
  <si>
    <t>Melinda Pierre</t>
  </si>
  <si>
    <t>Miimetua Kino</t>
  </si>
  <si>
    <t>Sione Likiliki</t>
  </si>
  <si>
    <t>Tessa Vaetoru</t>
  </si>
  <si>
    <t>Lavinia Tama</t>
  </si>
  <si>
    <t>Garth Henderson</t>
  </si>
  <si>
    <t>Ian Hayes</t>
  </si>
  <si>
    <t>Etuatina Drollet</t>
  </si>
  <si>
    <t>Natalie Cooke</t>
  </si>
  <si>
    <t>Xavier Mitchell</t>
  </si>
  <si>
    <t>Taggy Tangimetua</t>
  </si>
  <si>
    <t>Angelia Williams-Tangapiri</t>
  </si>
  <si>
    <t>Rufina Teulilo</t>
  </si>
  <si>
    <t>Ana Narovu</t>
  </si>
  <si>
    <t>Caroline Areai</t>
  </si>
  <si>
    <t>Norma Ngatamariki</t>
  </si>
  <si>
    <t>Pari Teuru</t>
  </si>
  <si>
    <t>Siva Gounder</t>
  </si>
  <si>
    <t>Susan Ben</t>
  </si>
  <si>
    <t>Aisake Mafua</t>
  </si>
  <si>
    <t>Mary Charlie</t>
  </si>
  <si>
    <t>Matangaro Emmanuela</t>
  </si>
  <si>
    <t>Terry Piri</t>
  </si>
  <si>
    <t>Teu Teulilo</t>
  </si>
  <si>
    <t>Aashqeen Hasan</t>
  </si>
  <si>
    <t>Elizabeth Harmon</t>
  </si>
  <si>
    <t>Miriam Cook</t>
  </si>
  <si>
    <t>Peerui Tepuretu</t>
  </si>
  <si>
    <t>Taina Iro</t>
  </si>
  <si>
    <t>Tereapii Jacob</t>
  </si>
  <si>
    <t>Cecilia Rere</t>
  </si>
  <si>
    <t>Tekura Ringi</t>
  </si>
  <si>
    <t>Adele Samuel</t>
  </si>
  <si>
    <t>Kai Berlick</t>
  </si>
  <si>
    <t>Charmaine Dolan</t>
  </si>
  <si>
    <t>Mani Mate</t>
  </si>
  <si>
    <t>Mia Teaurima</t>
  </si>
  <si>
    <t>Tatianna Paulo</t>
  </si>
  <si>
    <t>Marcelle Rossouw</t>
  </si>
  <si>
    <t>Category</t>
  </si>
  <si>
    <t>% Annual Budget</t>
  </si>
  <si>
    <t>Rank</t>
  </si>
  <si>
    <t>Note:</t>
  </si>
  <si>
    <t>Personnel Expense</t>
  </si>
  <si>
    <t xml:space="preserve">Comments for Personnel Expenses are to be made against the standard chart of accounts </t>
  </si>
  <si>
    <t>Personnel Accrual</t>
  </si>
  <si>
    <t xml:space="preserve">Comments for Personnel Accruals are to be made against the standard chart of accounts </t>
  </si>
  <si>
    <t>Operating Expense</t>
  </si>
  <si>
    <t xml:space="preserve">Comments for Operating Expenses are to be made against the standard chart of accounts </t>
  </si>
  <si>
    <t>Negative variances are unfavourable</t>
  </si>
  <si>
    <t xml:space="preserve">Comments for Depreciation Expenses are to be made against the standard chart of accounts </t>
  </si>
  <si>
    <t>Data on this page and next pages should only be entered in the grey cells</t>
  </si>
  <si>
    <t>Total Expenditure</t>
  </si>
  <si>
    <t>Reasons for Variances</t>
  </si>
  <si>
    <t xml:space="preserve">Comments for Trading Revenue are to be made against the standard chart of accounts </t>
  </si>
  <si>
    <t>Phasing Issue. Actuals will come within budget towards the end of financial year</t>
  </si>
  <si>
    <t>Net Expenditure</t>
  </si>
  <si>
    <t>Overexpenditure. Action is being taken to reduce expenditure during the balance of the year</t>
  </si>
  <si>
    <t>Capital Appropriation</t>
  </si>
  <si>
    <t>Overexpenditure.  There is a serious problem. (contact MFEM)</t>
  </si>
  <si>
    <t>This is a real saving</t>
  </si>
  <si>
    <t>Aid Expense</t>
  </si>
  <si>
    <t>POBOCs</t>
  </si>
  <si>
    <t>ROBOCs</t>
  </si>
  <si>
    <t xml:space="preserve">Finance Manager </t>
  </si>
  <si>
    <t>Date</t>
  </si>
  <si>
    <t>Comments for CAPEXs can be done on "POBOCs, ROBOCs &amp; CAPEX" tab - page 4</t>
  </si>
  <si>
    <t>Comments for POBOCs can be done on "POBOCs, ROBOCs &amp; CAPEX" tab - page 4</t>
  </si>
  <si>
    <t>Comments for ROBOCs can be done on "POBOCs, ROBOCs &amp; CAPEX" tab - page 4</t>
  </si>
  <si>
    <t>The information contained in this report is accurate, complete and reflects the operations of the Agency.</t>
  </si>
  <si>
    <t>Data should not be entered into this page - these cells are formulated to pick up the figures in the Profit &amp; Loss, Balance Sheet and POBOCs, ROBOCs &amp; CAPEX worksheets.</t>
  </si>
  <si>
    <t>setdefault language=EN</t>
  </si>
  <si>
    <t>There are fields hidden in columns G-M</t>
  </si>
  <si>
    <t>Formula's applied on these columns to auto-populate the account rules.</t>
  </si>
  <si>
    <t>setdefault aggregate=0</t>
  </si>
  <si>
    <t>Copy row 12 of columns N to T (N12:T12) to rows 13+  to apply the validation logic.</t>
  </si>
  <si>
    <t>setdefault submit=0</t>
  </si>
  <si>
    <t>+</t>
  </si>
  <si>
    <t>Budget Version</t>
  </si>
  <si>
    <t>DRAFT01</t>
  </si>
  <si>
    <t>Budget per Period</t>
  </si>
  <si>
    <t>Asset</t>
  </si>
  <si>
    <t>Work order</t>
  </si>
  <si>
    <t>Total</t>
  </si>
  <si>
    <t>update_columns Planner</t>
  </si>
  <si>
    <t>account</t>
  </si>
  <si>
    <t>att_1_id</t>
  </si>
  <si>
    <t>att_2_id</t>
  </si>
  <si>
    <t>att_3_id</t>
  </si>
  <si>
    <t>att_4_id</t>
  </si>
  <si>
    <t>att_5_id</t>
  </si>
  <si>
    <t>att_6_id</t>
  </si>
  <si>
    <t>att_7_id</t>
  </si>
  <si>
    <t>dim_1</t>
  </si>
  <si>
    <t>dim_2</t>
  </si>
  <si>
    <t>dim_3</t>
  </si>
  <si>
    <t>dim_4</t>
  </si>
  <si>
    <t>dim_5</t>
  </si>
  <si>
    <t>dim_6</t>
  </si>
  <si>
    <t>dim_7</t>
  </si>
  <si>
    <t>cur_amount</t>
  </si>
  <si>
    <t>update_crosstab period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</si>
  <si>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</si>
  <si>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</si>
  <si>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</si>
  <si>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</si>
  <si>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setdefault</t>
  </si>
  <si>
    <t>client</t>
  </si>
  <si>
    <t>C1</t>
  </si>
  <si>
    <t>period_from</t>
  </si>
  <si>
    <t>period_to</t>
  </si>
  <si>
    <t>week_from</t>
  </si>
  <si>
    <t>period YTD</t>
  </si>
  <si>
    <t>setnum</t>
  </si>
  <si>
    <t>year</t>
  </si>
  <si>
    <t>&lt;period_to&gt; \ 100</t>
  </si>
  <si>
    <t>pyear</t>
  </si>
  <si>
    <t>&lt;year&gt; - 1</t>
  </si>
  <si>
    <t>period0</t>
  </si>
  <si>
    <t>&lt;year&gt; * 100</t>
  </si>
  <si>
    <t>ly_from</t>
  </si>
  <si>
    <t>&lt;period_from&gt; - 100</t>
  </si>
  <si>
    <t>ly_to</t>
  </si>
  <si>
    <t>&lt;period_to&gt; - 100</t>
  </si>
  <si>
    <t>next_period</t>
  </si>
  <si>
    <t>&lt;period_to&gt; + 1</t>
  </si>
  <si>
    <t>setperiod</t>
  </si>
  <si>
    <t>period01</t>
  </si>
  <si>
    <t>&lt;year&gt;01</t>
  </si>
  <si>
    <t>period02</t>
  </si>
  <si>
    <t>&lt;year&gt;02</t>
  </si>
  <si>
    <t>period03</t>
  </si>
  <si>
    <t>&lt;year&gt;03</t>
  </si>
  <si>
    <t>period04</t>
  </si>
  <si>
    <t>&lt;year&gt;04</t>
  </si>
  <si>
    <t>period05</t>
  </si>
  <si>
    <t>&lt;year&gt;05</t>
  </si>
  <si>
    <t>period06</t>
  </si>
  <si>
    <t>&lt;year&gt;06</t>
  </si>
  <si>
    <t>period07</t>
  </si>
  <si>
    <t>&lt;year&gt;07</t>
  </si>
  <si>
    <t>period08</t>
  </si>
  <si>
    <t>&lt;year&gt;08</t>
  </si>
  <si>
    <t>period09</t>
  </si>
  <si>
    <t>&lt;year&gt;09</t>
  </si>
  <si>
    <t>period10</t>
  </si>
  <si>
    <t>&lt;year&gt;10</t>
  </si>
  <si>
    <t>period11</t>
  </si>
  <si>
    <t>&lt;year&gt;11</t>
  </si>
  <si>
    <t>period12</t>
  </si>
  <si>
    <t>&lt;year&gt;12</t>
  </si>
  <si>
    <t>Worksheet Directory</t>
  </si>
  <si>
    <t>Sheet Name</t>
  </si>
  <si>
    <t>Template Name</t>
  </si>
  <si>
    <t>Local Parameters</t>
  </si>
  <si>
    <t>sheet</t>
  </si>
  <si>
    <t>_accgrp</t>
  </si>
  <si>
    <t>_version</t>
  </si>
  <si>
    <t>_attvalue</t>
  </si>
  <si>
    <t>Chart of Accounts &amp; Account Rules</t>
  </si>
  <si>
    <t>Client</t>
  </si>
  <si>
    <t>CK</t>
  </si>
  <si>
    <t>AccRule</t>
  </si>
  <si>
    <t>Flag</t>
  </si>
  <si>
    <t>Cat1</t>
  </si>
  <si>
    <t>Cat2</t>
  </si>
  <si>
    <t>Cat3</t>
  </si>
  <si>
    <t>Cat4</t>
  </si>
  <si>
    <t>Cat5</t>
  </si>
  <si>
    <t>Cat6</t>
  </si>
  <si>
    <t>Cat7</t>
  </si>
  <si>
    <t>F</t>
  </si>
  <si>
    <t>B0</t>
  </si>
  <si>
    <t>BF</t>
  </si>
  <si>
    <t>A28</t>
  </si>
  <si>
    <t>M</t>
  </si>
  <si>
    <t>CK17</t>
  </si>
  <si>
    <t>CK02</t>
  </si>
  <si>
    <t>F0</t>
  </si>
  <si>
    <t>V</t>
  </si>
  <si>
    <t>CK03</t>
  </si>
  <si>
    <t>APP2018</t>
  </si>
  <si>
    <t>APPROVED</t>
  </si>
  <si>
    <t>FORECAST</t>
  </si>
  <si>
    <t>PROJECT</t>
  </si>
  <si>
    <t>PROJTOTAL</t>
  </si>
  <si>
    <t>YTDACTUAL</t>
  </si>
  <si>
    <t>* This sheet is manipulated by the 'Options...' dialog and should not be changed by hand</t>
  </si>
  <si>
    <t>B10005-102</t>
  </si>
  <si>
    <t>B10013-141</t>
  </si>
  <si>
    <t>B10507</t>
  </si>
  <si>
    <t>B10489-101</t>
  </si>
  <si>
    <t>B10500-226</t>
  </si>
  <si>
    <t>B10500-227</t>
  </si>
  <si>
    <t>B10500-228</t>
  </si>
  <si>
    <t>B10507-100</t>
  </si>
  <si>
    <t>B10519-102</t>
  </si>
  <si>
    <t>B10519-103</t>
  </si>
  <si>
    <t>B10519-108</t>
  </si>
  <si>
    <t>B10519-109</t>
  </si>
  <si>
    <t>B10525-105</t>
  </si>
  <si>
    <t>B10525-106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</si>
  <si>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</si>
  <si>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</si>
  <si>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</si>
  <si>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</si>
  <si>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</si>
  <si>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</si>
  <si>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</si>
  <si>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</si>
  <si>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</si>
  <si>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</si>
  <si>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</si>
  <si>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</si>
  <si>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Aitutaki Island Government</t>
  </si>
  <si>
    <t>Atiu Island Government</t>
  </si>
  <si>
    <t>Business Trade and Investment Board</t>
  </si>
  <si>
    <t>Cook Islands Investment Corporation</t>
  </si>
  <si>
    <t>Crown Parent</t>
  </si>
  <si>
    <t>Crown Law Office</t>
  </si>
  <si>
    <t>Ministry of Corrective Services</t>
  </si>
  <si>
    <t>Cook Islands Pearl Authority</t>
  </si>
  <si>
    <t>Cook Islands Parliamentary Services</t>
  </si>
  <si>
    <t>Development Coordination Division</t>
  </si>
  <si>
    <t>Financial Services Development Authority</t>
  </si>
  <si>
    <t>Head of State</t>
  </si>
  <si>
    <t>Infrastructure Cook Islands</t>
  </si>
  <si>
    <t>Opposition Leader's Office</t>
  </si>
  <si>
    <t>Henry Puna - Cabinet Minister's Office</t>
  </si>
  <si>
    <t>Teariki Heather - Cabinet Minister's Office</t>
  </si>
  <si>
    <t>Mark Brown - Cabinet Minister's Office</t>
  </si>
  <si>
    <t>Nandi Glassie - Cabinet Minister's Office</t>
  </si>
  <si>
    <t>Kiriau Turepu - Cabinet Minister's Office</t>
  </si>
  <si>
    <t>Albert Nicholas Jnr - Cabinet Minister's Office</t>
  </si>
  <si>
    <t>George Maggie Angene - Cabinet Minister's Office</t>
  </si>
  <si>
    <t>Rose Toki-Brown - Cabinet Minister's Office</t>
  </si>
  <si>
    <t>Robert Tapaitau - Cabinet Minister's Office</t>
  </si>
  <si>
    <t>Mac Mokoroa - Cabinet Minister's Office</t>
  </si>
  <si>
    <t>Ministry of Cultural Development</t>
  </si>
  <si>
    <t>Ministry of Foreign Affairs and Immigration</t>
  </si>
  <si>
    <t>Ministry of Finance and Economic Management</t>
  </si>
  <si>
    <t>Mitiaro Island Government</t>
  </si>
  <si>
    <t>Mauke Island Government</t>
  </si>
  <si>
    <t>Ministry of Marine Resources</t>
  </si>
  <si>
    <t>Mangaia Island Government</t>
  </si>
  <si>
    <t>Manihiki Island Government</t>
  </si>
  <si>
    <t>Ministry of Agriculture</t>
  </si>
  <si>
    <t>Ministry of Education</t>
  </si>
  <si>
    <t>Ministry of Health</t>
  </si>
  <si>
    <t>Ministry of Internal Affairs</t>
  </si>
  <si>
    <t>Ministry of Justice</t>
  </si>
  <si>
    <t>Ministry of Transport</t>
  </si>
  <si>
    <t>National Environment Service</t>
  </si>
  <si>
    <t>Office of the Ombudsman</t>
  </si>
  <si>
    <t>Office of the Prime Minister</t>
  </si>
  <si>
    <t>Penrhyn Island Government</t>
  </si>
  <si>
    <t>Palmerston Island Government</t>
  </si>
  <si>
    <t>Cook Islands Police Department</t>
  </si>
  <si>
    <t>Office of the Public Service Commissioner</t>
  </si>
  <si>
    <t>Pukapuka/Nassau Island Government</t>
  </si>
  <si>
    <t>Rakahanga Island Government</t>
  </si>
  <si>
    <t>Cook Islands Seabed Minerals Authority</t>
  </si>
  <si>
    <t>Budget YTD</t>
  </si>
  <si>
    <t>CHECK</t>
  </si>
  <si>
    <t>Activity</t>
  </si>
  <si>
    <t>PR</t>
  </si>
  <si>
    <t>DP</t>
  </si>
  <si>
    <t>Prior Period Balance</t>
  </si>
  <si>
    <t>Current Period Balance</t>
  </si>
  <si>
    <t>Monthly Movement</t>
  </si>
  <si>
    <t>YTD Budget</t>
  </si>
  <si>
    <t>Monthly GL Movements Report</t>
  </si>
  <si>
    <t>90</t>
  </si>
  <si>
    <t>100</t>
  </si>
  <si>
    <t>GA</t>
  </si>
  <si>
    <t>P10011</t>
  </si>
  <si>
    <t>P10011-100</t>
  </si>
  <si>
    <t>Bridges and Drainage Maintenance</t>
  </si>
  <si>
    <t>P10011-106</t>
  </si>
  <si>
    <t>Emergency Work</t>
  </si>
  <si>
    <t>P10011-103</t>
  </si>
  <si>
    <t>P10011-105</t>
  </si>
  <si>
    <t>Waste Management</t>
  </si>
  <si>
    <t>Bridges &amp; Structure Improvement</t>
  </si>
  <si>
    <t>Drainage Improvement</t>
  </si>
  <si>
    <t>Emergency Management and Support</t>
  </si>
  <si>
    <t>Government Building Project</t>
  </si>
  <si>
    <t>Pa Enua Marine Infrastructure Improvement</t>
  </si>
  <si>
    <t>Road Assest Management</t>
  </si>
  <si>
    <t>Waste Management Improvement</t>
  </si>
  <si>
    <t>Water and Sanitation Improvement</t>
  </si>
  <si>
    <t>C10087-100</t>
  </si>
  <si>
    <t>C10090-100</t>
  </si>
  <si>
    <t>C10093-100</t>
  </si>
  <si>
    <t>CA</t>
  </si>
  <si>
    <t>Net Surplus/Deficit</t>
  </si>
  <si>
    <t>C11020-100</t>
  </si>
  <si>
    <t>C11014-100</t>
  </si>
  <si>
    <t>Pa Enua Air Infrastructure Improvement (CIG)</t>
  </si>
  <si>
    <t>Pa Enua Air Infrastructure Improvement (ITF)</t>
  </si>
  <si>
    <t>C11022-101</t>
  </si>
  <si>
    <t>C11022-100</t>
  </si>
  <si>
    <t>C11023-100</t>
  </si>
  <si>
    <t>C11029-100</t>
  </si>
  <si>
    <t xml:space="preserve">Date </t>
  </si>
  <si>
    <t>Updated: August 2021</t>
  </si>
  <si>
    <t>Head of Ministry</t>
  </si>
  <si>
    <t>O</t>
  </si>
  <si>
    <t>D</t>
  </si>
  <si>
    <t>TR</t>
  </si>
  <si>
    <t>Gross</t>
  </si>
  <si>
    <t>Net</t>
  </si>
  <si>
    <t>Road and Drainage Asset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</si>
</sst>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;\(#,##0\)"/>
    <numFmt numFmtId="166" formatCode="0.0%"/>
    <numFmt numFmtId="167" formatCode="_-&quot;$&quot;* #,##0_-;\-&quot;$&quot;* #,##0_-;_-&quot;$&quot;* &quot;-&quot;??_-;_-@_-"/>
    <numFmt numFmtId="168" formatCode="_-* #,##0_-;\-* #,##0_-;_-* &quot;-&quot;??_-;_-@_-"/>
    <numFmt numFmtId="169" formatCode="#,##0.000000000000000"/>
    <numFmt numFmtId="170" formatCode="#,##0.00;\(#,##0.00\)"/>
    <numFmt numFmtId="171" formatCode="#,##0.000"/>
  </numFmts>
  <fonts count="5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i/>
      <sz val="10"/>
      <color rgb="FFFF0000"/>
      <name val="Cambria"/>
      <family val="1"/>
      <scheme val="major"/>
    </font>
    <font>
      <sz val="10"/>
      <name val="Cambria"/>
      <family val="1"/>
      <scheme val="major"/>
    </font>
    <font>
      <sz val="10"/>
      <color rgb="FF00B0F0"/>
      <name val="Cambria"/>
      <family val="1"/>
      <scheme val="major"/>
    </font>
    <font>
      <sz val="11"/>
      <color rgb="FF00B0F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0" tint="-0.34998626667073579"/>
      <name val="Cambria"/>
      <family val="1"/>
      <scheme val="major"/>
    </font>
    <font>
      <b/>
      <sz val="10"/>
      <color theme="0" tint="-0.34998626667073579"/>
      <name val="Cambria"/>
      <family val="1"/>
      <scheme val="major"/>
    </font>
    <font>
      <u/>
      <sz val="10"/>
      <color theme="0" tint="-0.34998626667073579"/>
      <name val="Cambria"/>
      <family val="1"/>
      <scheme val="major"/>
    </font>
    <font>
      <i/>
      <sz val="10"/>
      <color theme="0" tint="-0.34998626667073579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Courier"/>
    </font>
    <font>
      <b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8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8"/>
      <name val="Arial"/>
      <family val="2"/>
    </font>
    <font>
      <sz val="11"/>
      <color rgb="FF1F3864"/>
      <name val="Arial"/>
      <family val="2"/>
    </font>
    <font>
      <sz val="11"/>
      <color rgb="FF1F3864"/>
      <name val="Calibri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rgb="FFDAA52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1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31" fillId="0" borderId="0" applyNumberFormat="0" applyFill="0" applyBorder="0" applyAlignment="0" applyProtection="0"/>
    <xf numFmtId="0" fontId="8" fillId="0" borderId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18">
    <xf numFmtId="0" fontId="0" fillId="0" borderId="0" xfId="0"/>
    <xf numFmtId="0" fontId="14" fillId="0" borderId="0" xfId="0" applyFont="1" applyProtection="1"/>
    <xf numFmtId="0" fontId="12" fillId="0" borderId="0" xfId="0" applyFont="1" applyProtection="1"/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horizontal="left"/>
    </xf>
    <xf numFmtId="17" fontId="15" fillId="0" borderId="0" xfId="0" applyNumberFormat="1" applyFont="1" applyFill="1" applyAlignment="1" applyProtection="1">
      <alignment horizontal="left"/>
    </xf>
    <xf numFmtId="166" fontId="12" fillId="0" borderId="1" xfId="0" applyNumberFormat="1" applyFont="1" applyBorder="1" applyAlignment="1" applyProtection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Border="1"/>
    <xf numFmtId="0" fontId="24" fillId="0" borderId="0" xfId="0" applyFont="1"/>
    <xf numFmtId="0" fontId="16" fillId="0" borderId="0" xfId="0" applyFont="1" applyBorder="1"/>
    <xf numFmtId="0" fontId="16" fillId="0" borderId="0" xfId="0" applyFont="1"/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0" fontId="24" fillId="0" borderId="19" xfId="0" applyFont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16" fillId="0" borderId="18" xfId="0" applyFon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24" fillId="0" borderId="18" xfId="0" applyFont="1" applyBorder="1" applyAlignment="1" applyProtection="1">
      <alignment wrapText="1"/>
      <protection locked="0"/>
    </xf>
    <xf numFmtId="0" fontId="24" fillId="0" borderId="21" xfId="0" applyFont="1" applyBorder="1" applyAlignment="1" applyProtection="1">
      <alignment wrapText="1"/>
      <protection locked="0"/>
    </xf>
    <xf numFmtId="0" fontId="16" fillId="0" borderId="2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</xf>
    <xf numFmtId="0" fontId="22" fillId="0" borderId="22" xfId="0" applyFont="1" applyFill="1" applyBorder="1" applyProtection="1"/>
    <xf numFmtId="0" fontId="19" fillId="0" borderId="22" xfId="0" applyFont="1" applyBorder="1"/>
    <xf numFmtId="0" fontId="21" fillId="0" borderId="22" xfId="0" applyFont="1" applyBorder="1"/>
    <xf numFmtId="0" fontId="22" fillId="0" borderId="22" xfId="0" applyFont="1" applyBorder="1"/>
    <xf numFmtId="0" fontId="22" fillId="0" borderId="28" xfId="0" applyFont="1" applyBorder="1"/>
    <xf numFmtId="0" fontId="17" fillId="0" borderId="29" xfId="0" applyFont="1" applyBorder="1"/>
    <xf numFmtId="0" fontId="17" fillId="0" borderId="22" xfId="0" applyFont="1" applyBorder="1"/>
    <xf numFmtId="0" fontId="20" fillId="0" borderId="22" xfId="0" applyFont="1" applyBorder="1"/>
    <xf numFmtId="0" fontId="17" fillId="0" borderId="30" xfId="0" applyFont="1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Protection="1"/>
    <xf numFmtId="4" fontId="0" fillId="3" borderId="0" xfId="0" applyNumberFormat="1" applyFill="1" applyBorder="1" applyProtection="1">
      <protection locked="0"/>
    </xf>
    <xf numFmtId="4" fontId="24" fillId="0" borderId="15" xfId="0" applyNumberFormat="1" applyFont="1" applyBorder="1"/>
    <xf numFmtId="4" fontId="24" fillId="0" borderId="15" xfId="0" applyNumberFormat="1" applyFont="1" applyBorder="1" applyProtection="1"/>
    <xf numFmtId="4" fontId="16" fillId="0" borderId="16" xfId="0" applyNumberFormat="1" applyFont="1" applyBorder="1"/>
    <xf numFmtId="4" fontId="16" fillId="0" borderId="16" xfId="0" applyNumberFormat="1" applyFont="1" applyBorder="1" applyProtection="1"/>
    <xf numFmtId="4" fontId="0" fillId="3" borderId="13" xfId="0" applyNumberFormat="1" applyFill="1" applyBorder="1" applyProtection="1">
      <protection locked="0"/>
    </xf>
    <xf numFmtId="4" fontId="0" fillId="0" borderId="13" xfId="0" applyNumberFormat="1" applyBorder="1" applyProtection="1"/>
    <xf numFmtId="4" fontId="24" fillId="0" borderId="0" xfId="0" applyNumberFormat="1" applyFont="1" applyBorder="1"/>
    <xf numFmtId="4" fontId="24" fillId="0" borderId="0" xfId="0" applyNumberFormat="1" applyFont="1" applyBorder="1" applyProtection="1"/>
    <xf numFmtId="4" fontId="24" fillId="0" borderId="0" xfId="0" applyNumberFormat="1" applyFont="1" applyFill="1" applyBorder="1" applyProtection="1"/>
    <xf numFmtId="4" fontId="24" fillId="0" borderId="0" xfId="0" applyNumberFormat="1" applyFont="1" applyFill="1" applyBorder="1" applyProtection="1">
      <protection locked="0"/>
    </xf>
    <xf numFmtId="4" fontId="16" fillId="0" borderId="32" xfId="0" applyNumberFormat="1" applyFont="1" applyBorder="1" applyProtection="1"/>
    <xf numFmtId="0" fontId="22" fillId="0" borderId="22" xfId="0" applyFont="1" applyBorder="1" applyAlignment="1">
      <alignment horizontal="left"/>
    </xf>
    <xf numFmtId="4" fontId="0" fillId="0" borderId="18" xfId="0" applyNumberFormat="1" applyBorder="1" applyAlignment="1" applyProtection="1">
      <alignment wrapText="1"/>
      <protection locked="0"/>
    </xf>
    <xf numFmtId="165" fontId="12" fillId="4" borderId="1" xfId="0" applyNumberFormat="1" applyFont="1" applyFill="1" applyBorder="1" applyAlignment="1" applyProtection="1">
      <alignment vertical="center"/>
    </xf>
    <xf numFmtId="166" fontId="12" fillId="4" borderId="1" xfId="0" applyNumberFormat="1" applyFont="1" applyFill="1" applyBorder="1" applyAlignment="1" applyProtection="1">
      <alignment vertical="center"/>
    </xf>
    <xf numFmtId="43" fontId="12" fillId="0" borderId="0" xfId="4" applyFont="1" applyProtection="1"/>
    <xf numFmtId="4" fontId="16" fillId="0" borderId="32" xfId="0" applyNumberFormat="1" applyFont="1" applyFill="1" applyBorder="1"/>
    <xf numFmtId="0" fontId="19" fillId="0" borderId="18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8" fillId="0" borderId="22" xfId="0" applyFont="1" applyBorder="1"/>
    <xf numFmtId="0" fontId="27" fillId="0" borderId="1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7" fillId="0" borderId="18" xfId="0" applyFont="1" applyFill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 vertical="center" wrapText="1"/>
    </xf>
    <xf numFmtId="165" fontId="14" fillId="0" borderId="8" xfId="0" applyNumberFormat="1" applyFont="1" applyBorder="1" applyAlignment="1" applyProtection="1">
      <alignment vertical="center"/>
    </xf>
    <xf numFmtId="166" fontId="14" fillId="0" borderId="8" xfId="0" applyNumberFormat="1" applyFont="1" applyBorder="1" applyAlignment="1" applyProtection="1">
      <alignment vertical="center"/>
    </xf>
    <xf numFmtId="0" fontId="14" fillId="0" borderId="36" xfId="0" applyFont="1" applyBorder="1" applyAlignment="1" applyProtection="1">
      <alignment vertical="center" wrapText="1"/>
    </xf>
    <xf numFmtId="0" fontId="22" fillId="0" borderId="20" xfId="0" applyFont="1" applyBorder="1" applyAlignment="1">
      <alignment horizontal="center"/>
    </xf>
    <xf numFmtId="49" fontId="32" fillId="5" borderId="37" xfId="10" applyNumberFormat="1" applyFont="1" applyFill="1" applyBorder="1" applyProtection="1"/>
    <xf numFmtId="4" fontId="16" fillId="0" borderId="0" xfId="0" applyNumberFormat="1" applyFont="1" applyBorder="1"/>
    <xf numFmtId="0" fontId="21" fillId="0" borderId="38" xfId="0" applyFont="1" applyBorder="1"/>
    <xf numFmtId="0" fontId="27" fillId="0" borderId="19" xfId="0" applyFont="1" applyBorder="1" applyAlignment="1">
      <alignment horizontal="center"/>
    </xf>
    <xf numFmtId="4" fontId="0" fillId="0" borderId="0" xfId="0" applyNumberFormat="1" applyFill="1" applyBorder="1" applyProtection="1"/>
    <xf numFmtId="4" fontId="0" fillId="0" borderId="0" xfId="0" applyNumberFormat="1" applyFill="1" applyBorder="1" applyProtection="1">
      <protection locked="0"/>
    </xf>
    <xf numFmtId="0" fontId="17" fillId="0" borderId="38" xfId="0" applyFont="1" applyBorder="1"/>
    <xf numFmtId="4" fontId="0" fillId="0" borderId="15" xfId="0" applyNumberFormat="1" applyBorder="1"/>
    <xf numFmtId="4" fontId="0" fillId="0" borderId="15" xfId="0" applyNumberFormat="1" applyBorder="1" applyProtection="1"/>
    <xf numFmtId="0" fontId="23" fillId="0" borderId="29" xfId="0" applyFont="1" applyBorder="1"/>
    <xf numFmtId="0" fontId="23" fillId="0" borderId="21" xfId="0" applyFont="1" applyBorder="1" applyAlignment="1">
      <alignment horizontal="center"/>
    </xf>
    <xf numFmtId="4" fontId="24" fillId="0" borderId="16" xfId="0" applyNumberFormat="1" applyFont="1" applyBorder="1"/>
    <xf numFmtId="4" fontId="24" fillId="0" borderId="16" xfId="0" applyNumberFormat="1" applyFont="1" applyBorder="1" applyProtection="1"/>
    <xf numFmtId="0" fontId="23" fillId="0" borderId="38" xfId="0" applyFont="1" applyBorder="1"/>
    <xf numFmtId="0" fontId="22" fillId="0" borderId="28" xfId="0" applyFont="1" applyFill="1" applyBorder="1" applyProtection="1"/>
    <xf numFmtId="4" fontId="0" fillId="0" borderId="13" xfId="0" applyNumberFormat="1" applyBorder="1"/>
    <xf numFmtId="0" fontId="28" fillId="0" borderId="19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4" fontId="16" fillId="0" borderId="21" xfId="0" applyNumberFormat="1" applyFont="1" applyBorder="1" applyAlignment="1" applyProtection="1">
      <alignment wrapText="1"/>
      <protection locked="0"/>
    </xf>
    <xf numFmtId="0" fontId="27" fillId="0" borderId="20" xfId="0" applyFont="1" applyFill="1" applyBorder="1" applyAlignment="1" applyProtection="1">
      <alignment horizontal="center"/>
    </xf>
    <xf numFmtId="0" fontId="27" fillId="0" borderId="21" xfId="0" applyFont="1" applyBorder="1" applyAlignment="1">
      <alignment horizontal="center"/>
    </xf>
    <xf numFmtId="0" fontId="21" fillId="0" borderId="29" xfId="0" applyFont="1" applyBorder="1"/>
    <xf numFmtId="0" fontId="28" fillId="0" borderId="39" xfId="0" applyFont="1" applyBorder="1" applyAlignment="1">
      <alignment horizontal="center"/>
    </xf>
    <xf numFmtId="0" fontId="17" fillId="0" borderId="23" xfId="0" applyFont="1" applyBorder="1"/>
    <xf numFmtId="0" fontId="17" fillId="0" borderId="39" xfId="0" applyFont="1" applyBorder="1" applyAlignment="1">
      <alignment horizontal="center"/>
    </xf>
    <xf numFmtId="4" fontId="16" fillId="0" borderId="24" xfId="0" applyNumberFormat="1" applyFont="1" applyBorder="1"/>
    <xf numFmtId="4" fontId="16" fillId="0" borderId="16" xfId="0" applyNumberFormat="1" applyFont="1" applyFill="1" applyBorder="1"/>
    <xf numFmtId="165" fontId="14" fillId="0" borderId="35" xfId="0" applyNumberFormat="1" applyFont="1" applyFill="1" applyBorder="1" applyAlignment="1" applyProtection="1">
      <alignment horizontal="center" vertical="center"/>
    </xf>
    <xf numFmtId="43" fontId="12" fillId="0" borderId="0" xfId="4" applyFont="1" applyFill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49" fontId="8" fillId="6" borderId="37" xfId="11" applyNumberFormat="1" applyFill="1" applyBorder="1" applyProtection="1"/>
    <xf numFmtId="49" fontId="8" fillId="7" borderId="37" xfId="11" applyNumberFormat="1" applyFill="1" applyBorder="1" applyProtection="1"/>
    <xf numFmtId="49" fontId="8" fillId="8" borderId="37" xfId="11" applyNumberFormat="1" applyFill="1" applyBorder="1" applyProtection="1"/>
    <xf numFmtId="49" fontId="16" fillId="5" borderId="37" xfId="11" applyNumberFormat="1" applyFont="1" applyFill="1" applyBorder="1" applyProtection="1"/>
    <xf numFmtId="49" fontId="8" fillId="9" borderId="37" xfId="11" applyNumberFormat="1" applyFill="1" applyBorder="1" applyProtection="1"/>
    <xf numFmtId="49" fontId="16" fillId="0" borderId="0" xfId="11" applyNumberFormat="1" applyFont="1" applyAlignment="1" applyProtection="1">
      <alignment horizontal="center"/>
    </xf>
    <xf numFmtId="49" fontId="8" fillId="0" borderId="0" xfId="11" applyNumberFormat="1" applyProtection="1"/>
    <xf numFmtId="49" fontId="8" fillId="0" borderId="37" xfId="11" applyNumberFormat="1" applyBorder="1" applyProtection="1"/>
    <xf numFmtId="49" fontId="8" fillId="6" borderId="37" xfId="11" applyNumberFormat="1" applyFill="1" applyBorder="1" applyAlignment="1" applyProtection="1">
      <alignment horizontal="left"/>
    </xf>
    <xf numFmtId="49" fontId="32" fillId="5" borderId="37" xfId="10" applyNumberFormat="1" applyFont="1" applyFill="1" applyBorder="1" applyAlignment="1" applyProtection="1">
      <alignment horizontal="left"/>
    </xf>
    <xf numFmtId="0" fontId="9" fillId="0" borderId="0" xfId="9" applyNumberFormat="1" applyFont="1" applyProtection="1"/>
    <xf numFmtId="0" fontId="10" fillId="0" borderId="0" xfId="9" applyNumberFormat="1" applyProtection="1"/>
    <xf numFmtId="165" fontId="12" fillId="3" borderId="1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vertical="center" wrapText="1"/>
    </xf>
    <xf numFmtId="165" fontId="12" fillId="0" borderId="26" xfId="0" applyNumberFormat="1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0" fontId="13" fillId="0" borderId="2" xfId="0" applyFont="1" applyFill="1" applyBorder="1" applyAlignment="1" applyProtection="1">
      <alignment horizontal="center" vertical="center" wrapText="1"/>
    </xf>
    <xf numFmtId="2" fontId="10" fillId="0" borderId="0" xfId="9" applyNumberFormat="1" applyProtection="1"/>
    <xf numFmtId="0" fontId="10" fillId="0" borderId="0" xfId="9" applyNumberFormat="1" applyAlignment="1" applyProtection="1">
      <alignment horizontal="left"/>
    </xf>
    <xf numFmtId="14" fontId="8" fillId="0" borderId="0" xfId="11" applyNumberFormat="1" applyProtection="1"/>
    <xf numFmtId="49" fontId="8" fillId="0" borderId="0" xfId="11" applyNumberFormat="1" applyAlignment="1" applyProtection="1">
      <alignment horizontal="left"/>
    </xf>
    <xf numFmtId="0" fontId="39" fillId="0" borderId="0" xfId="0" applyFont="1" applyAlignment="1">
      <alignment vertical="center"/>
    </xf>
    <xf numFmtId="0" fontId="12" fillId="0" borderId="0" xfId="0" applyFont="1"/>
    <xf numFmtId="0" fontId="40" fillId="0" borderId="0" xfId="0" applyFont="1"/>
    <xf numFmtId="0" fontId="0" fillId="0" borderId="0" xfId="0" applyFont="1"/>
    <xf numFmtId="0" fontId="42" fillId="0" borderId="0" xfId="0" applyFont="1"/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41" xfId="0" applyFont="1" applyBorder="1"/>
    <xf numFmtId="0" fontId="0" fillId="0" borderId="42" xfId="0" applyFont="1" applyBorder="1"/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165" fontId="0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wrapText="1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 applyProtection="1">
      <alignment vertical="center"/>
      <protection locked="0"/>
    </xf>
    <xf numFmtId="0" fontId="37" fillId="0" borderId="5" xfId="0" applyFont="1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0" xfId="0" applyFont="1" applyBorder="1"/>
    <xf numFmtId="0" fontId="42" fillId="0" borderId="0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0" fillId="0" borderId="5" xfId="0" applyFont="1" applyBorder="1" applyAlignment="1">
      <alignment vertical="center"/>
    </xf>
    <xf numFmtId="165" fontId="40" fillId="0" borderId="1" xfId="0" applyNumberFormat="1" applyFont="1" applyBorder="1" applyAlignment="1">
      <alignment vertical="center"/>
    </xf>
    <xf numFmtId="166" fontId="40" fillId="0" borderId="1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37" fillId="0" borderId="22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44" fillId="0" borderId="0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0" fillId="0" borderId="22" xfId="0" applyFont="1" applyBorder="1" applyAlignment="1">
      <alignment horizontal="center"/>
    </xf>
    <xf numFmtId="0" fontId="0" fillId="0" borderId="44" xfId="0" applyFont="1" applyBorder="1" applyAlignment="1">
      <alignment vertical="center"/>
    </xf>
    <xf numFmtId="165" fontId="0" fillId="0" borderId="45" xfId="0" applyNumberFormat="1" applyFont="1" applyBorder="1" applyAlignment="1">
      <alignment vertical="center"/>
    </xf>
    <xf numFmtId="166" fontId="0" fillId="0" borderId="45" xfId="0" applyNumberFormat="1" applyFont="1" applyBorder="1" applyAlignment="1">
      <alignment vertical="center"/>
    </xf>
    <xf numFmtId="0" fontId="40" fillId="10" borderId="45" xfId="0" applyFont="1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horizontal="left" vertical="center" wrapText="1"/>
    </xf>
    <xf numFmtId="0" fontId="0" fillId="0" borderId="44" xfId="0" applyBorder="1" applyAlignment="1">
      <alignment vertical="center"/>
    </xf>
    <xf numFmtId="0" fontId="0" fillId="2" borderId="45" xfId="0" applyFont="1" applyFill="1" applyBorder="1" applyAlignment="1" applyProtection="1">
      <alignment vertical="center"/>
      <protection locked="0"/>
    </xf>
    <xf numFmtId="0" fontId="0" fillId="10" borderId="46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42" fillId="0" borderId="24" xfId="0" applyFont="1" applyBorder="1" applyAlignment="1">
      <alignment vertical="center"/>
    </xf>
    <xf numFmtId="0" fontId="42" fillId="0" borderId="2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>
      <alignment vertical="center"/>
    </xf>
    <xf numFmtId="165" fontId="0" fillId="0" borderId="8" xfId="0" applyNumberFormat="1" applyFont="1" applyBorder="1" applyAlignment="1">
      <alignment vertical="center"/>
    </xf>
    <xf numFmtId="166" fontId="0" fillId="0" borderId="8" xfId="0" applyNumberFormat="1" applyFont="1" applyBorder="1" applyAlignment="1">
      <alignment vertical="center"/>
    </xf>
    <xf numFmtId="0" fontId="0" fillId="2" borderId="8" xfId="0" applyFont="1" applyFill="1" applyBorder="1" applyAlignment="1" applyProtection="1">
      <alignment vertical="center"/>
      <protection locked="0"/>
    </xf>
    <xf numFmtId="0" fontId="4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7" fontId="43" fillId="0" borderId="0" xfId="0" applyNumberFormat="1" applyFont="1" applyAlignment="1">
      <alignment horizontal="center"/>
    </xf>
    <xf numFmtId="0" fontId="12" fillId="0" borderId="13" xfId="0" applyFont="1" applyBorder="1"/>
    <xf numFmtId="0" fontId="12" fillId="0" borderId="0" xfId="0" applyFont="1" applyBorder="1"/>
    <xf numFmtId="0" fontId="12" fillId="0" borderId="0" xfId="0" applyFont="1" applyAlignment="1">
      <alignment horizontal="right"/>
    </xf>
    <xf numFmtId="165" fontId="40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5" fontId="0" fillId="0" borderId="47" xfId="0" applyNumberFormat="1" applyFont="1" applyBorder="1" applyAlignment="1">
      <alignment vertical="center"/>
    </xf>
    <xf numFmtId="0" fontId="0" fillId="0" borderId="48" xfId="0" applyFill="1" applyBorder="1" applyAlignment="1" applyProtection="1">
      <alignment horizontal="left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4" fontId="0" fillId="3" borderId="18" xfId="0" applyNumberFormat="1" applyFill="1" applyBorder="1" applyAlignment="1" applyProtection="1">
      <alignment wrapText="1"/>
      <protection locked="0"/>
    </xf>
    <xf numFmtId="4" fontId="24" fillId="0" borderId="15" xfId="0" applyNumberFormat="1" applyFont="1" applyFill="1" applyBorder="1"/>
    <xf numFmtId="4" fontId="0" fillId="0" borderId="0" xfId="0" applyNumberFormat="1" applyFill="1" applyBorder="1"/>
    <xf numFmtId="4" fontId="16" fillId="0" borderId="16" xfId="0" applyNumberFormat="1" applyFont="1" applyFill="1" applyBorder="1" applyProtection="1"/>
    <xf numFmtId="4" fontId="24" fillId="0" borderId="16" xfId="0" applyNumberFormat="1" applyFont="1" applyFill="1" applyBorder="1"/>
    <xf numFmtId="4" fontId="16" fillId="0" borderId="0" xfId="0" applyNumberFormat="1" applyFont="1" applyFill="1" applyBorder="1"/>
    <xf numFmtId="0" fontId="7" fillId="0" borderId="0" xfId="12" applyFont="1"/>
    <xf numFmtId="0" fontId="7" fillId="0" borderId="0" xfId="12" applyFont="1" applyFill="1"/>
    <xf numFmtId="0" fontId="7" fillId="0" borderId="0" xfId="12" applyNumberFormat="1" applyFont="1"/>
    <xf numFmtId="49" fontId="7" fillId="0" borderId="0" xfId="12" applyNumberFormat="1" applyFont="1"/>
    <xf numFmtId="0" fontId="7" fillId="11" borderId="0" xfId="12" applyFont="1" applyFill="1"/>
    <xf numFmtId="0" fontId="46" fillId="0" borderId="0" xfId="13" applyFont="1" applyFill="1"/>
    <xf numFmtId="49" fontId="16" fillId="0" borderId="49" xfId="12" applyNumberFormat="1" applyFont="1" applyBorder="1"/>
    <xf numFmtId="0" fontId="7" fillId="0" borderId="42" xfId="12" applyFont="1" applyBorder="1"/>
    <xf numFmtId="0" fontId="7" fillId="0" borderId="43" xfId="12" applyFont="1" applyBorder="1"/>
    <xf numFmtId="0" fontId="16" fillId="0" borderId="50" xfId="12" applyFont="1" applyBorder="1" applyAlignment="1">
      <alignment horizontal="center"/>
    </xf>
    <xf numFmtId="0" fontId="16" fillId="0" borderId="51" xfId="12" applyFont="1" applyFill="1" applyBorder="1" applyAlignment="1">
      <alignment horizontal="center"/>
    </xf>
    <xf numFmtId="0" fontId="16" fillId="0" borderId="51" xfId="12" applyNumberFormat="1" applyFont="1" applyFill="1" applyBorder="1" applyAlignment="1">
      <alignment horizontal="center"/>
    </xf>
    <xf numFmtId="49" fontId="16" fillId="0" borderId="51" xfId="12" applyNumberFormat="1" applyFont="1" applyFill="1" applyBorder="1" applyAlignment="1">
      <alignment horizontal="center"/>
    </xf>
    <xf numFmtId="0" fontId="16" fillId="0" borderId="51" xfId="12" applyFont="1" applyBorder="1" applyAlignment="1">
      <alignment horizontal="center"/>
    </xf>
    <xf numFmtId="0" fontId="16" fillId="0" borderId="52" xfId="12" applyFont="1" applyBorder="1" applyAlignment="1">
      <alignment horizontal="center"/>
    </xf>
    <xf numFmtId="0" fontId="16" fillId="0" borderId="53" xfId="12" applyFont="1" applyBorder="1" applyAlignment="1">
      <alignment horizontal="center"/>
    </xf>
    <xf numFmtId="0" fontId="0" fillId="0" borderId="0" xfId="14" applyNumberFormat="1" applyFont="1"/>
    <xf numFmtId="0" fontId="7" fillId="0" borderId="0" xfId="12" applyNumberFormat="1" applyFont="1" applyProtection="1"/>
    <xf numFmtId="43" fontId="0" fillId="0" borderId="0" xfId="4" applyFont="1"/>
    <xf numFmtId="0" fontId="7" fillId="0" borderId="0" xfId="12"/>
    <xf numFmtId="1" fontId="7" fillId="11" borderId="0" xfId="12" applyNumberFormat="1" applyFill="1"/>
    <xf numFmtId="0" fontId="7" fillId="11" borderId="0" xfId="12" applyFill="1"/>
    <xf numFmtId="0" fontId="47" fillId="0" borderId="0" xfId="12" applyNumberFormat="1" applyFont="1"/>
    <xf numFmtId="0" fontId="47" fillId="0" borderId="0" xfId="12" applyFont="1"/>
    <xf numFmtId="0" fontId="16" fillId="0" borderId="0" xfId="12" applyNumberFormat="1" applyFont="1"/>
    <xf numFmtId="0" fontId="48" fillId="12" borderId="0" xfId="12" applyNumberFormat="1" applyFont="1" applyFill="1"/>
    <xf numFmtId="0" fontId="48" fillId="12" borderId="0" xfId="12" applyFont="1" applyFill="1"/>
    <xf numFmtId="49" fontId="47" fillId="0" borderId="0" xfId="12" applyNumberFormat="1" applyFont="1"/>
    <xf numFmtId="0" fontId="43" fillId="0" borderId="0" xfId="0" applyNumberFormat="1" applyFont="1" applyAlignment="1">
      <alignment horizontal="center"/>
    </xf>
    <xf numFmtId="0" fontId="41" fillId="3" borderId="0" xfId="0" applyNumberFormat="1" applyFont="1" applyFill="1" applyAlignment="1" applyProtection="1">
      <alignment horizontal="left"/>
      <protection locked="0"/>
    </xf>
    <xf numFmtId="0" fontId="41" fillId="0" borderId="0" xfId="0" applyFont="1"/>
    <xf numFmtId="165" fontId="12" fillId="3" borderId="26" xfId="0" applyNumberFormat="1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9" fillId="3" borderId="0" xfId="0" applyNumberFormat="1" applyFont="1" applyFill="1" applyAlignment="1">
      <alignment horizontal="center"/>
    </xf>
    <xf numFmtId="0" fontId="49" fillId="3" borderId="0" xfId="0" applyFont="1" applyFill="1" applyAlignment="1">
      <alignment horizontal="center"/>
    </xf>
    <xf numFmtId="0" fontId="0" fillId="3" borderId="18" xfId="0" applyFill="1" applyBorder="1" applyProtection="1">
      <protection locked="0"/>
    </xf>
    <xf numFmtId="0" fontId="24" fillId="3" borderId="18" xfId="0" applyFont="1" applyFill="1" applyBorder="1" applyAlignment="1" applyProtection="1">
      <alignment wrapText="1"/>
      <protection locked="0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 applyProtection="1">
      <alignment horizontal="left"/>
    </xf>
    <xf numFmtId="0" fontId="22" fillId="0" borderId="28" xfId="0" applyFont="1" applyBorder="1" applyAlignment="1">
      <alignment horizontal="center"/>
    </xf>
    <xf numFmtId="43" fontId="0" fillId="0" borderId="0" xfId="4" applyFont="1" applyAlignment="1">
      <alignment horizontal="center"/>
    </xf>
    <xf numFmtId="43" fontId="16" fillId="2" borderId="11" xfId="4" applyFont="1" applyFill="1" applyBorder="1" applyAlignment="1">
      <alignment horizontal="center" vertical="center" wrapText="1"/>
    </xf>
    <xf numFmtId="43" fontId="0" fillId="0" borderId="12" xfId="4" applyFont="1" applyBorder="1" applyAlignment="1" applyProtection="1">
      <alignment horizontal="center"/>
    </xf>
    <xf numFmtId="43" fontId="24" fillId="0" borderId="12" xfId="4" applyFont="1" applyBorder="1" applyAlignment="1" applyProtection="1">
      <alignment horizontal="center"/>
    </xf>
    <xf numFmtId="43" fontId="0" fillId="0" borderId="14" xfId="4" applyFont="1" applyBorder="1" applyAlignment="1" applyProtection="1">
      <alignment horizontal="center"/>
    </xf>
    <xf numFmtId="43" fontId="16" fillId="0" borderId="17" xfId="4" applyFont="1" applyBorder="1" applyAlignment="1" applyProtection="1">
      <alignment horizontal="center"/>
    </xf>
    <xf numFmtId="43" fontId="0" fillId="0" borderId="27" xfId="4" applyFont="1" applyBorder="1" applyAlignment="1" applyProtection="1">
      <alignment horizontal="center"/>
    </xf>
    <xf numFmtId="43" fontId="16" fillId="0" borderId="31" xfId="4" applyFont="1" applyBorder="1" applyAlignment="1" applyProtection="1">
      <alignment horizontal="center"/>
    </xf>
    <xf numFmtId="0" fontId="19" fillId="0" borderId="22" xfId="0" applyFont="1" applyBorder="1" applyAlignment="1">
      <alignment horizontal="center"/>
    </xf>
    <xf numFmtId="4" fontId="24" fillId="0" borderId="38" xfId="0" applyNumberFormat="1" applyFont="1" applyBorder="1"/>
    <xf numFmtId="4" fontId="24" fillId="0" borderId="22" xfId="0" applyNumberFormat="1" applyFont="1" applyBorder="1"/>
    <xf numFmtId="4" fontId="16" fillId="0" borderId="29" xfId="0" applyNumberFormat="1" applyFont="1" applyBorder="1"/>
    <xf numFmtId="43" fontId="16" fillId="0" borderId="17" xfId="4" applyFont="1" applyBorder="1" applyProtection="1"/>
    <xf numFmtId="0" fontId="35" fillId="0" borderId="38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4" fontId="24" fillId="0" borderId="22" xfId="0" applyNumberFormat="1" applyFont="1" applyFill="1" applyBorder="1" applyProtection="1"/>
    <xf numFmtId="4" fontId="16" fillId="0" borderId="29" xfId="0" applyNumberFormat="1" applyFont="1" applyBorder="1" applyProtection="1"/>
    <xf numFmtId="4" fontId="16" fillId="0" borderId="29" xfId="0" applyNumberFormat="1" applyFont="1" applyFill="1" applyBorder="1"/>
    <xf numFmtId="4" fontId="24" fillId="0" borderId="29" xfId="0" applyNumberFormat="1" applyFont="1" applyBorder="1"/>
    <xf numFmtId="0" fontId="35" fillId="0" borderId="22" xfId="0" applyFont="1" applyBorder="1" applyAlignment="1">
      <alignment horizontal="center"/>
    </xf>
    <xf numFmtId="4" fontId="16" fillId="0" borderId="30" xfId="0" applyNumberFormat="1" applyFont="1" applyFill="1" applyBorder="1"/>
    <xf numFmtId="0" fontId="51" fillId="0" borderId="0" xfId="12" applyFont="1"/>
    <xf numFmtId="0" fontId="52" fillId="0" borderId="50" xfId="12" applyFont="1" applyBorder="1" applyAlignment="1">
      <alignment horizontal="center"/>
    </xf>
    <xf numFmtId="0" fontId="52" fillId="0" borderId="51" xfId="12" applyFont="1" applyBorder="1" applyAlignment="1">
      <alignment horizontal="center"/>
    </xf>
    <xf numFmtId="0" fontId="52" fillId="0" borderId="52" xfId="12" applyFont="1" applyBorder="1" applyAlignment="1">
      <alignment horizontal="center"/>
    </xf>
    <xf numFmtId="43" fontId="51" fillId="0" borderId="0" xfId="12" applyNumberFormat="1" applyFont="1"/>
    <xf numFmtId="0" fontId="15" fillId="0" borderId="0" xfId="0" applyNumberFormat="1" applyFont="1" applyFill="1" applyAlignment="1" applyProtection="1">
      <alignment horizontal="left"/>
    </xf>
    <xf numFmtId="0" fontId="6" fillId="0" borderId="0" xfId="12" applyFont="1"/>
    <xf numFmtId="0" fontId="6" fillId="0" borderId="0" xfId="12" applyNumberFormat="1" applyFont="1"/>
    <xf numFmtId="4" fontId="0" fillId="0" borderId="0" xfId="0" applyNumberFormat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 vertical="center" wrapText="1"/>
    </xf>
    <xf numFmtId="4" fontId="24" fillId="0" borderId="15" xfId="0" applyNumberFormat="1" applyFont="1" applyFill="1" applyBorder="1" applyProtection="1"/>
    <xf numFmtId="4" fontId="0" fillId="0" borderId="15" xfId="0" applyNumberFormat="1" applyFill="1" applyBorder="1" applyProtection="1"/>
    <xf numFmtId="4" fontId="0" fillId="0" borderId="13" xfId="0" applyNumberFormat="1" applyFill="1" applyBorder="1" applyProtection="1"/>
    <xf numFmtId="4" fontId="24" fillId="0" borderId="16" xfId="0" applyNumberFormat="1" applyFont="1" applyFill="1" applyBorder="1" applyProtection="1"/>
    <xf numFmtId="4" fontId="0" fillId="0" borderId="0" xfId="0" applyNumberFormat="1" applyProtection="1"/>
    <xf numFmtId="167" fontId="0" fillId="0" borderId="0" xfId="3" applyNumberFormat="1" applyFont="1" applyProtection="1"/>
    <xf numFmtId="4" fontId="0" fillId="0" borderId="1" xfId="0" applyNumberFormat="1" applyFill="1" applyBorder="1" applyProtection="1"/>
    <xf numFmtId="0" fontId="5" fillId="0" borderId="0" xfId="12" applyFont="1"/>
    <xf numFmtId="0" fontId="4" fillId="0" borderId="0" xfId="9" applyNumberFormat="1" applyFont="1" applyProtection="1"/>
    <xf numFmtId="168" fontId="0" fillId="0" borderId="0" xfId="4" applyNumberFormat="1" applyFont="1"/>
    <xf numFmtId="168" fontId="0" fillId="0" borderId="0" xfId="4" applyNumberFormat="1" applyFont="1" applyProtection="1"/>
    <xf numFmtId="0" fontId="0" fillId="0" borderId="0" xfId="0" applyFont="1" applyProtection="1"/>
    <xf numFmtId="0" fontId="0" fillId="0" borderId="0" xfId="0" applyFill="1"/>
    <xf numFmtId="168" fontId="0" fillId="0" borderId="0" xfId="4" applyNumberFormat="1" applyFont="1" applyFill="1" applyBorder="1"/>
    <xf numFmtId="168" fontId="0" fillId="0" borderId="0" xfId="4" applyNumberFormat="1" applyFont="1" applyFill="1" applyBorder="1" applyProtection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Alignment="1">
      <alignment horizontal="left"/>
    </xf>
    <xf numFmtId="0" fontId="3" fillId="0" borderId="0" xfId="12" applyFont="1"/>
    <xf numFmtId="168" fontId="0" fillId="0" borderId="0" xfId="4" applyNumberFormat="1" applyFont="1" applyFill="1"/>
    <xf numFmtId="0" fontId="3" fillId="0" borderId="0" xfId="12" applyNumberFormat="1" applyFont="1"/>
    <xf numFmtId="0" fontId="0" fillId="0" borderId="1" xfId="0" applyFill="1" applyBorder="1"/>
    <xf numFmtId="0" fontId="18" fillId="0" borderId="0" xfId="0" applyFont="1" applyFill="1" applyAlignment="1">
      <alignment horizontal="left"/>
    </xf>
    <xf numFmtId="4" fontId="53" fillId="3" borderId="0" xfId="0" applyNumberFormat="1" applyFont="1" applyFill="1" applyProtection="1">
      <protection locked="0"/>
    </xf>
    <xf numFmtId="4" fontId="53" fillId="3" borderId="0" xfId="0" applyNumberFormat="1" applyFont="1" applyFill="1" applyBorder="1" applyProtection="1">
      <protection locked="0"/>
    </xf>
    <xf numFmtId="4" fontId="53" fillId="3" borderId="13" xfId="0" applyNumberFormat="1" applyFont="1" applyFill="1" applyBorder="1" applyProtection="1">
      <protection locked="0"/>
    </xf>
    <xf numFmtId="43" fontId="0" fillId="3" borderId="18" xfId="4" applyFont="1" applyFill="1" applyBorder="1" applyAlignment="1" applyProtection="1">
      <alignment wrapText="1"/>
      <protection locked="0"/>
    </xf>
    <xf numFmtId="43" fontId="0" fillId="3" borderId="18" xfId="4" applyFont="1" applyFill="1" applyBorder="1" applyProtection="1">
      <protection locked="0"/>
    </xf>
    <xf numFmtId="4" fontId="0" fillId="0" borderId="0" xfId="0" applyNumberFormat="1" applyAlignment="1">
      <alignment horizontal="right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3" xfId="0" applyFill="1" applyBorder="1"/>
    <xf numFmtId="165" fontId="12" fillId="3" borderId="34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vertical="center"/>
    </xf>
    <xf numFmtId="166" fontId="12" fillId="0" borderId="3" xfId="0" applyNumberFormat="1" applyFont="1" applyBorder="1" applyAlignment="1" applyProtection="1">
      <alignment vertical="center"/>
    </xf>
    <xf numFmtId="44" fontId="16" fillId="0" borderId="21" xfId="3" applyFont="1" applyBorder="1" applyAlignment="1" applyProtection="1">
      <alignment wrapText="1"/>
      <protection locked="0"/>
    </xf>
    <xf numFmtId="4" fontId="0" fillId="3" borderId="20" xfId="0" applyNumberFormat="1" applyFill="1" applyBorder="1" applyAlignment="1" applyProtection="1">
      <alignment wrapText="1"/>
      <protection locked="0"/>
    </xf>
    <xf numFmtId="4" fontId="16" fillId="0" borderId="33" xfId="0" applyNumberFormat="1" applyFont="1" applyBorder="1" applyAlignment="1" applyProtection="1">
      <alignment wrapText="1"/>
      <protection locked="0"/>
    </xf>
    <xf numFmtId="0" fontId="12" fillId="0" borderId="26" xfId="0" applyFont="1" applyFill="1" applyBorder="1" applyAlignment="1" applyProtection="1">
      <alignment vertical="center" wrapText="1"/>
    </xf>
    <xf numFmtId="0" fontId="14" fillId="0" borderId="35" xfId="0" applyFont="1" applyFill="1" applyBorder="1" applyAlignment="1" applyProtection="1">
      <alignment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left"/>
    </xf>
    <xf numFmtId="0" fontId="42" fillId="0" borderId="15" xfId="0" applyFont="1" applyBorder="1"/>
    <xf numFmtId="0" fontId="0" fillId="0" borderId="15" xfId="0" applyFont="1" applyBorder="1"/>
    <xf numFmtId="0" fontId="42" fillId="0" borderId="0" xfId="0" applyFont="1" applyBorder="1"/>
    <xf numFmtId="0" fontId="7" fillId="0" borderId="15" xfId="12" applyNumberFormat="1" applyFont="1" applyBorder="1"/>
    <xf numFmtId="0" fontId="0" fillId="0" borderId="15" xfId="0" applyFill="1" applyBorder="1"/>
    <xf numFmtId="0" fontId="7" fillId="0" borderId="15" xfId="12" applyFont="1" applyBorder="1"/>
    <xf numFmtId="0" fontId="3" fillId="0" borderId="15" xfId="12" applyNumberFormat="1" applyFont="1" applyBorder="1"/>
    <xf numFmtId="0" fontId="3" fillId="0" borderId="15" xfId="12" applyFont="1" applyBorder="1"/>
    <xf numFmtId="43" fontId="0" fillId="0" borderId="15" xfId="4" applyFont="1" applyBorder="1"/>
    <xf numFmtId="0" fontId="0" fillId="0" borderId="1" xfId="0" applyBorder="1" applyAlignment="1">
      <alignment horizontal="left"/>
    </xf>
    <xf numFmtId="0" fontId="55" fillId="3" borderId="58" xfId="0" applyFont="1" applyFill="1" applyBorder="1" applyAlignment="1" applyProtection="1">
      <alignment vertical="center" wrapText="1"/>
    </xf>
    <xf numFmtId="43" fontId="0" fillId="3" borderId="18" xfId="16" applyFont="1" applyFill="1" applyBorder="1" applyProtection="1">
      <protection locked="0"/>
    </xf>
    <xf numFmtId="43" fontId="0" fillId="3" borderId="18" xfId="0" applyNumberFormat="1" applyFill="1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37" fillId="3" borderId="18" xfId="0" applyFont="1" applyFill="1" applyBorder="1" applyAlignment="1" applyProtection="1">
      <alignment wrapText="1"/>
      <protection locked="0"/>
    </xf>
    <xf numFmtId="0" fontId="24" fillId="0" borderId="21" xfId="0" applyFont="1" applyBorder="1" applyAlignment="1" applyProtection="1">
      <alignment wrapText="1"/>
      <protection locked="0"/>
    </xf>
    <xf numFmtId="4" fontId="0" fillId="3" borderId="18" xfId="0" applyNumberFormat="1" applyFill="1" applyBorder="1" applyAlignment="1" applyProtection="1">
      <alignment wrapText="1"/>
      <protection locked="0"/>
    </xf>
    <xf numFmtId="4" fontId="0" fillId="3" borderId="0" xfId="0" applyNumberFormat="1" applyFill="1" applyProtection="1">
      <protection locked="0"/>
    </xf>
    <xf numFmtId="169" fontId="12" fillId="3" borderId="6" xfId="0" applyNumberFormat="1" applyFont="1" applyFill="1" applyBorder="1" applyAlignment="1" applyProtection="1">
      <alignment horizontal="left" vertical="center" wrapText="1"/>
    </xf>
    <xf numFmtId="4" fontId="16" fillId="0" borderId="39" xfId="0" applyNumberFormat="1" applyFont="1" applyBorder="1" applyAlignment="1" applyProtection="1">
      <alignment wrapText="1"/>
      <protection locked="0"/>
    </xf>
    <xf numFmtId="4" fontId="0" fillId="0" borderId="1" xfId="0" applyNumberFormat="1" applyFill="1" applyBorder="1" applyAlignment="1" applyProtection="1">
      <alignment horizontal="right" vertical="center"/>
    </xf>
    <xf numFmtId="4" fontId="0" fillId="0" borderId="1" xfId="0" applyNumberFormat="1" applyFill="1" applyBorder="1" applyAlignment="1" applyProtection="1">
      <alignment vertical="center"/>
    </xf>
    <xf numFmtId="0" fontId="54" fillId="3" borderId="58" xfId="0" applyFont="1" applyFill="1" applyBorder="1" applyAlignment="1" applyProtection="1">
      <alignment wrapText="1"/>
    </xf>
    <xf numFmtId="170" fontId="12" fillId="0" borderId="0" xfId="0" applyNumberFormat="1" applyFont="1" applyProtection="1"/>
    <xf numFmtId="170" fontId="13" fillId="0" borderId="3" xfId="0" applyNumberFormat="1" applyFont="1" applyBorder="1" applyAlignment="1" applyProtection="1">
      <alignment horizontal="center" vertical="center" wrapText="1"/>
    </xf>
    <xf numFmtId="170" fontId="12" fillId="3" borderId="1" xfId="0" applyNumberFormat="1" applyFont="1" applyFill="1" applyBorder="1" applyAlignment="1" applyProtection="1">
      <alignment vertical="center"/>
    </xf>
    <xf numFmtId="170" fontId="12" fillId="3" borderId="1" xfId="0" applyNumberFormat="1" applyFont="1" applyFill="1" applyBorder="1" applyAlignment="1" applyProtection="1">
      <alignment horizontal="right" vertical="center"/>
    </xf>
    <xf numFmtId="170" fontId="14" fillId="0" borderId="8" xfId="0" applyNumberFormat="1" applyFont="1" applyBorder="1" applyAlignment="1" applyProtection="1">
      <alignment vertical="center"/>
    </xf>
    <xf numFmtId="170" fontId="13" fillId="0" borderId="56" xfId="0" applyNumberFormat="1" applyFont="1" applyBorder="1" applyAlignment="1" applyProtection="1">
      <alignment horizontal="center" vertical="center" wrapText="1"/>
    </xf>
    <xf numFmtId="170" fontId="12" fillId="3" borderId="3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/>
    <xf numFmtId="44" fontId="16" fillId="0" borderId="0" xfId="0" applyNumberFormat="1" applyFont="1" applyBorder="1"/>
    <xf numFmtId="4" fontId="16" fillId="0" borderId="21" xfId="0" applyNumberFormat="1" applyFont="1" applyBorder="1" applyAlignment="1" applyProtection="1">
      <alignment horizontal="left" wrapText="1"/>
      <protection locked="0"/>
    </xf>
    <xf numFmtId="0" fontId="24" fillId="0" borderId="19" xfId="0" applyFont="1" applyBorder="1" applyAlignment="1" applyProtection="1">
      <alignment horizontal="left" wrapText="1"/>
      <protection locked="0"/>
    </xf>
    <xf numFmtId="4" fontId="37" fillId="3" borderId="20" xfId="0" applyNumberFormat="1" applyFont="1" applyFill="1" applyBorder="1" applyAlignment="1" applyProtection="1">
      <alignment wrapText="1"/>
      <protection locked="0"/>
    </xf>
    <xf numFmtId="0" fontId="46" fillId="3" borderId="18" xfId="0" applyFont="1" applyFill="1" applyBorder="1" applyAlignment="1" applyProtection="1">
      <alignment wrapText="1"/>
      <protection locked="0"/>
    </xf>
    <xf numFmtId="4" fontId="0" fillId="3" borderId="18" xfId="0" applyNumberFormat="1" applyFont="1" applyFill="1" applyBorder="1" applyAlignment="1" applyProtection="1">
      <alignment wrapText="1"/>
      <protection locked="0"/>
    </xf>
    <xf numFmtId="171" fontId="0" fillId="3" borderId="0" xfId="0" applyNumberFormat="1" applyFill="1" applyProtection="1">
      <protection locked="0"/>
    </xf>
    <xf numFmtId="0" fontId="1" fillId="0" borderId="0" xfId="12" applyFont="1"/>
    <xf numFmtId="43" fontId="7" fillId="0" borderId="0" xfId="4" applyFont="1"/>
    <xf numFmtId="0" fontId="0" fillId="0" borderId="0" xfId="0" applyFont="1" applyFill="1" applyProtection="1"/>
    <xf numFmtId="43" fontId="7" fillId="0" borderId="0" xfId="12" applyNumberFormat="1" applyFont="1"/>
    <xf numFmtId="43" fontId="0" fillId="0" borderId="0" xfId="4" applyFont="1" applyFill="1"/>
    <xf numFmtId="43" fontId="0" fillId="0" borderId="0" xfId="4" applyFont="1" applyFill="1" applyProtection="1"/>
    <xf numFmtId="43" fontId="0" fillId="0" borderId="0" xfId="4" applyFont="1" applyFill="1" applyBorder="1" applyProtection="1"/>
    <xf numFmtId="43" fontId="0" fillId="5" borderId="0" xfId="4" applyFont="1" applyFill="1" applyBorder="1" applyProtection="1"/>
    <xf numFmtId="0" fontId="38" fillId="3" borderId="9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/>
    </xf>
    <xf numFmtId="0" fontId="7" fillId="5" borderId="41" xfId="12" applyFont="1" applyFill="1" applyBorder="1" applyAlignment="1">
      <alignment horizontal="center"/>
    </xf>
    <xf numFmtId="0" fontId="7" fillId="5" borderId="42" xfId="12" applyFont="1" applyFill="1" applyBorder="1" applyAlignment="1">
      <alignment horizontal="center"/>
    </xf>
    <xf numFmtId="0" fontId="7" fillId="5" borderId="43" xfId="12" applyFont="1" applyFill="1" applyBorder="1" applyAlignment="1">
      <alignment horizontal="center"/>
    </xf>
    <xf numFmtId="0" fontId="7" fillId="5" borderId="23" xfId="12" applyFont="1" applyFill="1" applyBorder="1" applyAlignment="1">
      <alignment horizontal="center"/>
    </xf>
    <xf numFmtId="0" fontId="7" fillId="5" borderId="24" xfId="12" applyFont="1" applyFill="1" applyBorder="1" applyAlignment="1">
      <alignment horizontal="center"/>
    </xf>
    <xf numFmtId="0" fontId="7" fillId="5" borderId="25" xfId="12" applyFont="1" applyFill="1" applyBorder="1" applyAlignment="1">
      <alignment horizontal="center"/>
    </xf>
    <xf numFmtId="0" fontId="16" fillId="0" borderId="41" xfId="12" applyFont="1" applyBorder="1" applyAlignment="1">
      <alignment horizontal="center"/>
    </xf>
    <xf numFmtId="0" fontId="16" fillId="0" borderId="42" xfId="12" applyFont="1" applyBorder="1" applyAlignment="1">
      <alignment horizontal="center"/>
    </xf>
    <xf numFmtId="0" fontId="16" fillId="0" borderId="43" xfId="12" applyFont="1" applyBorder="1" applyAlignment="1">
      <alignment horizontal="center"/>
    </xf>
    <xf numFmtId="0" fontId="52" fillId="0" borderId="41" xfId="12" applyFont="1" applyBorder="1" applyAlignment="1">
      <alignment horizontal="center"/>
    </xf>
    <xf numFmtId="0" fontId="52" fillId="0" borderId="42" xfId="12" applyFont="1" applyBorder="1" applyAlignment="1">
      <alignment horizontal="center"/>
    </xf>
    <xf numFmtId="0" fontId="52" fillId="0" borderId="43" xfId="12" applyFont="1" applyBorder="1" applyAlignment="1">
      <alignment horizontal="center"/>
    </xf>
    <xf numFmtId="0" fontId="7" fillId="5" borderId="22" xfId="12" applyFont="1" applyFill="1" applyBorder="1" applyAlignment="1">
      <alignment horizontal="center"/>
    </xf>
    <xf numFmtId="0" fontId="7" fillId="5" borderId="0" xfId="12" applyFont="1" applyFill="1" applyBorder="1" applyAlignment="1">
      <alignment horizontal="center"/>
    </xf>
    <xf numFmtId="0" fontId="7" fillId="5" borderId="12" xfId="12" applyFont="1" applyFill="1" applyBorder="1" applyAlignment="1">
      <alignment horizontal="center"/>
    </xf>
    <xf numFmtId="49" fontId="16" fillId="5" borderId="37" xfId="11" applyNumberFormat="1" applyFont="1" applyFill="1" applyBorder="1" applyAlignment="1" applyProtection="1">
      <alignment horizontal="center"/>
    </xf>
  </cellXfs>
  <cellStyles count="31">
    <cellStyle name="Comma" xfId="4" builtinId="3"/>
    <cellStyle name="Comma 2" xfId="6" xr:uid="{00000000-0005-0000-0000-000001000000}"/>
    <cellStyle name="Comma 2 2" xfId="25" xr:uid="{00000000-0005-0000-0000-000002000000}"/>
    <cellStyle name="Comma 2 3" xfId="17" xr:uid="{00000000-0005-0000-0000-000003000000}"/>
    <cellStyle name="Comma 3" xfId="7" xr:uid="{00000000-0005-0000-0000-000004000000}"/>
    <cellStyle name="Comma 3 2" xfId="26" xr:uid="{00000000-0005-0000-0000-000005000000}"/>
    <cellStyle name="Comma 3 3" xfId="18" xr:uid="{00000000-0005-0000-0000-000006000000}"/>
    <cellStyle name="Comma 4" xfId="14" xr:uid="{00000000-0005-0000-0000-000007000000}"/>
    <cellStyle name="Comma 4 2" xfId="30" xr:uid="{00000000-0005-0000-0000-000008000000}"/>
    <cellStyle name="Comma 4 3" xfId="22" xr:uid="{00000000-0005-0000-0000-000009000000}"/>
    <cellStyle name="Comma 5" xfId="24" xr:uid="{00000000-0005-0000-0000-00000A000000}"/>
    <cellStyle name="Comma 6" xfId="16" xr:uid="{00000000-0005-0000-0000-00000B000000}"/>
    <cellStyle name="Currency" xfId="3" builtinId="4"/>
    <cellStyle name="Currency 2" xfId="23" xr:uid="{00000000-0005-0000-0000-00000D000000}"/>
    <cellStyle name="Currency 3" xfId="15" xr:uid="{00000000-0005-0000-0000-00000E000000}"/>
    <cellStyle name="Hyperlink" xfId="10" builtinId="8"/>
    <cellStyle name="Normal" xfId="0" builtinId="0"/>
    <cellStyle name="Normal 2" xfId="1" xr:uid="{00000000-0005-0000-0000-000011000000}"/>
    <cellStyle name="Normal 3" xfId="5" xr:uid="{00000000-0005-0000-0000-000012000000}"/>
    <cellStyle name="Normal 3 2" xfId="8" xr:uid="{00000000-0005-0000-0000-000013000000}"/>
    <cellStyle name="Normal 4" xfId="9" xr:uid="{00000000-0005-0000-0000-000014000000}"/>
    <cellStyle name="Normal 4 2" xfId="27" xr:uid="{00000000-0005-0000-0000-000015000000}"/>
    <cellStyle name="Normal 4 3" xfId="19" xr:uid="{00000000-0005-0000-0000-000016000000}"/>
    <cellStyle name="Normal 5" xfId="11" xr:uid="{00000000-0005-0000-0000-000017000000}"/>
    <cellStyle name="Normal 5 2" xfId="28" xr:uid="{00000000-0005-0000-0000-000018000000}"/>
    <cellStyle name="Normal 5 3" xfId="20" xr:uid="{00000000-0005-0000-0000-000019000000}"/>
    <cellStyle name="Normal 6" xfId="12" xr:uid="{00000000-0005-0000-0000-00001A000000}"/>
    <cellStyle name="Normal 6 2" xfId="29" xr:uid="{00000000-0005-0000-0000-00001B000000}"/>
    <cellStyle name="Normal 6 3" xfId="21" xr:uid="{00000000-0005-0000-0000-00001C000000}"/>
    <cellStyle name="Normal_Planner workbook draft v0.6" xfId="13" xr:uid="{00000000-0005-0000-0000-00001D000000}"/>
    <cellStyle name="Percent 2" xfId="2" xr:uid="{00000000-0005-0000-0000-00001E000000}"/>
  </cellStyles>
  <dxfs count="47"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rgb="FFF08080"/>
        </patternFill>
      </fill>
    </dxf>
    <dxf>
      <fill>
        <patternFill>
          <bgColor rgb="FF90EE90"/>
        </patternFill>
      </fill>
    </dxf>
    <dxf>
      <fill>
        <patternFill>
          <bgColor theme="5" tint="0.59993285927915285"/>
        </patternFill>
      </fill>
    </dxf>
    <dxf>
      <fill>
        <patternFill patternType="none"/>
      </fill>
    </dxf>
    <dxf>
      <fill>
        <patternFill>
          <bgColor theme="5" tint="0.59993285927915285"/>
        </patternFill>
      </fill>
    </dxf>
    <dxf>
      <fill>
        <patternFill patternType="none"/>
      </fill>
    </dxf>
    <dxf>
      <fill>
        <patternFill>
          <bgColor theme="5" tint="0.59993285927915285"/>
        </patternFill>
      </fill>
    </dxf>
    <dxf>
      <fill>
        <patternFill patternType="none"/>
      </fill>
    </dxf>
    <dxf>
      <fill>
        <patternFill patternType="none"/>
      </fill>
    </dxf>
    <dxf>
      <fill>
        <patternFill>
          <bgColor theme="5" tint="0.59993285927915285"/>
        </patternFill>
      </fill>
    </dxf>
    <dxf>
      <fill>
        <patternFill patternType="none"/>
      </fill>
    </dxf>
    <dxf>
      <fill>
        <patternFill>
          <bgColor theme="5" tint="0.59993285927915285"/>
        </patternFill>
      </fill>
    </dxf>
    <dxf>
      <fill>
        <patternFill patternType="none"/>
      </fill>
    </dxf>
    <dxf>
      <fill>
        <patternFill>
          <bgColor theme="5" tint="0.59993285927915285"/>
        </patternFill>
      </fill>
    </dxf>
    <dxf>
      <fill>
        <patternFill patternType="none"/>
      </fill>
    </dxf>
    <dxf>
      <fill>
        <patternFill>
          <bgColor theme="5" tint="0.59993285927915285"/>
        </patternFill>
      </fill>
    </dxf>
  </dxfs>
  <tableStyles count="0" defaultTableStyle="TableStyleMedium9" defaultPivotStyle="PivotStyleLight16"/>
  <colors>
    <mruColors>
      <color rgb="FF00B0F0"/>
      <color rgb="FFEA02B8"/>
      <color rgb="FF47FFCF"/>
      <color rgb="FF0099CC"/>
      <color rgb="FFF2F2F2"/>
      <color rgb="FF99FFCC"/>
      <color rgb="FF9F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.%20Corporate%20Services/2.%20Finance/ACCOUNTS%20FILES/2020-2021/Monthly%20Variance/May%2021%60/ICI%20CIG%20Monthly%20Movements%20Report%20May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IC/SYSTEMS%20MANAGEMENT/FMIS/02%20FMIS%20Implementation%20WIP/19%20Transitional%20Processes/Budget%20template/CIG_Budget%20template%20-%20MF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CI%20Cashflow%202023%20CAPEX%20-%2019July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inga.nicholas\AppData\Local\Microsoft\Windows\INetCache\Content.Outlook\79UM3LY2\GLTrans%20OMB%20201801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Profit &amp; Loss"/>
      <sheetName val="Balance Sheet"/>
      <sheetName val="POBOCs, ROBOCs &amp; CAPEX"/>
      <sheetName val="UBW DATA - Budget"/>
      <sheetName val="UBW DATA - Posting GL"/>
      <sheetName val="UBW DATA - Transactions"/>
      <sheetName val="_control"/>
      <sheetName val="_accgrp"/>
      <sheetName val="_version"/>
      <sheetName val="_options"/>
      <sheetName val="_attvalue"/>
      <sheetName val="Accepted Values"/>
    </sheetNames>
    <sheetDataSet>
      <sheetData sheetId="0" refreshError="1">
        <row r="3">
          <cell r="B3" t="str">
            <v>ICI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accgrp"/>
      <sheetName val="_version"/>
      <sheetName val="_options"/>
      <sheetName val="_attvalue"/>
      <sheetName val="Budget"/>
    </sheetNames>
    <sheetDataSet>
      <sheetData sheetId="0" refreshError="1"/>
      <sheetData sheetId="1" refreshError="1">
        <row r="1">
          <cell r="E1">
            <v>2</v>
          </cell>
          <cell r="H1">
            <v>-13</v>
          </cell>
          <cell r="K1">
            <v>-13</v>
          </cell>
          <cell r="N1">
            <v>-13</v>
          </cell>
          <cell r="Q1">
            <v>-13</v>
          </cell>
          <cell r="T1">
            <v>-13</v>
          </cell>
          <cell r="W1">
            <v>-13</v>
          </cell>
        </row>
        <row r="2">
          <cell r="A2" t="str">
            <v>Chart of Accounts &amp; Account Rules</v>
          </cell>
          <cell r="B2">
            <v>0</v>
          </cell>
          <cell r="E2">
            <v>-5</v>
          </cell>
          <cell r="H2">
            <v>-5</v>
          </cell>
          <cell r="K2">
            <v>-5</v>
          </cell>
          <cell r="N2">
            <v>-5</v>
          </cell>
          <cell r="Q2">
            <v>-5</v>
          </cell>
          <cell r="T2">
            <v>-5</v>
          </cell>
          <cell r="W2">
            <v>-5</v>
          </cell>
        </row>
        <row r="3">
          <cell r="A3" t="str">
            <v>Client</v>
          </cell>
          <cell r="B3" t="str">
            <v>CK</v>
          </cell>
        </row>
        <row r="4"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</row>
        <row r="5">
          <cell r="A5" t="str">
            <v>Account</v>
          </cell>
          <cell r="B5" t="str">
            <v>Description</v>
          </cell>
          <cell r="C5" t="str">
            <v>AccRule</v>
          </cell>
          <cell r="D5" t="str">
            <v>Flag</v>
          </cell>
          <cell r="E5" t="str">
            <v>Cat1</v>
          </cell>
          <cell r="F5" t="str">
            <v>Dim1</v>
          </cell>
          <cell r="G5" t="str">
            <v>Flag</v>
          </cell>
          <cell r="H5" t="str">
            <v>Cat2</v>
          </cell>
          <cell r="I5" t="str">
            <v>Dim2</v>
          </cell>
          <cell r="J5" t="str">
            <v>Flag</v>
          </cell>
          <cell r="K5" t="str">
            <v>Cat3</v>
          </cell>
          <cell r="L5" t="str">
            <v>Dim3</v>
          </cell>
          <cell r="M5" t="str">
            <v>Flag</v>
          </cell>
          <cell r="N5" t="str">
            <v>Cat4</v>
          </cell>
          <cell r="O5" t="str">
            <v>Dim4</v>
          </cell>
          <cell r="P5" t="str">
            <v>Flag</v>
          </cell>
          <cell r="Q5" t="str">
            <v>Cat5</v>
          </cell>
          <cell r="R5" t="str">
            <v>Dim5</v>
          </cell>
          <cell r="S5" t="str">
            <v>Flag</v>
          </cell>
          <cell r="T5" t="str">
            <v>Cat6</v>
          </cell>
          <cell r="U5" t="str">
            <v>Dim6</v>
          </cell>
          <cell r="V5" t="str">
            <v>Flag</v>
          </cell>
          <cell r="W5" t="str">
            <v>Cat7</v>
          </cell>
          <cell r="X5" t="str">
            <v>Dim7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11000</v>
          </cell>
          <cell r="B7" t="str">
            <v>CIG Public Account - BSP</v>
          </cell>
          <cell r="C7">
            <v>6</v>
          </cell>
          <cell r="D7" t="str">
            <v>F</v>
          </cell>
          <cell r="E7" t="str">
            <v>C1</v>
          </cell>
          <cell r="F7">
            <v>0</v>
          </cell>
          <cell r="G7" t="str">
            <v>F</v>
          </cell>
          <cell r="H7" t="str">
            <v>B0</v>
          </cell>
          <cell r="I7">
            <v>0</v>
          </cell>
          <cell r="J7" t="str">
            <v>F</v>
          </cell>
          <cell r="K7">
            <v>0</v>
          </cell>
          <cell r="L7">
            <v>0</v>
          </cell>
          <cell r="M7" t="str">
            <v>F</v>
          </cell>
          <cell r="N7" t="str">
            <v>BF</v>
          </cell>
          <cell r="O7" t="str">
            <v>B10465-100</v>
          </cell>
          <cell r="P7" t="str">
            <v>F</v>
          </cell>
          <cell r="Q7">
            <v>0</v>
          </cell>
          <cell r="R7">
            <v>0</v>
          </cell>
          <cell r="S7" t="str">
            <v>F</v>
          </cell>
          <cell r="T7">
            <v>0</v>
          </cell>
          <cell r="U7">
            <v>0</v>
          </cell>
          <cell r="V7" t="str">
            <v>F</v>
          </cell>
          <cell r="W7" t="str">
            <v>A28</v>
          </cell>
          <cell r="X7">
            <v>0</v>
          </cell>
        </row>
        <row r="8">
          <cell r="A8">
            <v>11001</v>
          </cell>
          <cell r="B8" t="str">
            <v>CIG Public Account - BCI</v>
          </cell>
          <cell r="C8">
            <v>6</v>
          </cell>
          <cell r="D8" t="str">
            <v>F</v>
          </cell>
          <cell r="E8" t="str">
            <v>C1</v>
          </cell>
          <cell r="F8">
            <v>0</v>
          </cell>
          <cell r="G8" t="str">
            <v>F</v>
          </cell>
          <cell r="H8" t="str">
            <v>B0</v>
          </cell>
          <cell r="I8">
            <v>0</v>
          </cell>
          <cell r="J8" t="str">
            <v>F</v>
          </cell>
          <cell r="K8">
            <v>0</v>
          </cell>
          <cell r="L8">
            <v>0</v>
          </cell>
          <cell r="M8" t="str">
            <v>F</v>
          </cell>
          <cell r="N8" t="str">
            <v>BF</v>
          </cell>
          <cell r="O8" t="str">
            <v>B10465-100</v>
          </cell>
          <cell r="P8" t="str">
            <v>F</v>
          </cell>
          <cell r="Q8">
            <v>0</v>
          </cell>
          <cell r="R8">
            <v>0</v>
          </cell>
          <cell r="S8" t="str">
            <v>F</v>
          </cell>
          <cell r="T8">
            <v>0</v>
          </cell>
          <cell r="U8">
            <v>0</v>
          </cell>
          <cell r="V8" t="str">
            <v>F</v>
          </cell>
          <cell r="W8" t="str">
            <v>A28</v>
          </cell>
          <cell r="X8">
            <v>0</v>
          </cell>
        </row>
        <row r="9">
          <cell r="A9">
            <v>11002</v>
          </cell>
          <cell r="B9" t="str">
            <v>CIG Public Account - ANZ CK</v>
          </cell>
          <cell r="C9">
            <v>6</v>
          </cell>
          <cell r="D9" t="str">
            <v>F</v>
          </cell>
          <cell r="E9" t="str">
            <v>C1</v>
          </cell>
          <cell r="F9">
            <v>0</v>
          </cell>
          <cell r="G9" t="str">
            <v>F</v>
          </cell>
          <cell r="H9" t="str">
            <v>B0</v>
          </cell>
          <cell r="I9">
            <v>0</v>
          </cell>
          <cell r="J9" t="str">
            <v>F</v>
          </cell>
          <cell r="K9">
            <v>0</v>
          </cell>
          <cell r="L9">
            <v>0</v>
          </cell>
          <cell r="M9" t="str">
            <v>F</v>
          </cell>
          <cell r="N9" t="str">
            <v>BF</v>
          </cell>
          <cell r="O9" t="str">
            <v>B10465-100</v>
          </cell>
          <cell r="P9" t="str">
            <v>F</v>
          </cell>
          <cell r="Q9">
            <v>0</v>
          </cell>
          <cell r="R9">
            <v>0</v>
          </cell>
          <cell r="S9" t="str">
            <v>F</v>
          </cell>
          <cell r="T9">
            <v>0</v>
          </cell>
          <cell r="U9">
            <v>0</v>
          </cell>
          <cell r="V9" t="str">
            <v>F</v>
          </cell>
          <cell r="W9" t="str">
            <v>A28</v>
          </cell>
          <cell r="X9">
            <v>0</v>
          </cell>
        </row>
        <row r="10">
          <cell r="A10">
            <v>11003</v>
          </cell>
          <cell r="B10" t="str">
            <v>CIG Public Account - ANZ NZ</v>
          </cell>
          <cell r="C10">
            <v>6</v>
          </cell>
          <cell r="D10" t="str">
            <v>F</v>
          </cell>
          <cell r="E10" t="str">
            <v>C1</v>
          </cell>
          <cell r="F10">
            <v>0</v>
          </cell>
          <cell r="G10" t="str">
            <v>F</v>
          </cell>
          <cell r="H10" t="str">
            <v>B0</v>
          </cell>
          <cell r="I10">
            <v>0</v>
          </cell>
          <cell r="J10" t="str">
            <v>F</v>
          </cell>
          <cell r="K10">
            <v>0</v>
          </cell>
          <cell r="L10">
            <v>0</v>
          </cell>
          <cell r="M10" t="str">
            <v>F</v>
          </cell>
          <cell r="N10" t="str">
            <v>BF</v>
          </cell>
          <cell r="O10" t="str">
            <v>B10465-100</v>
          </cell>
          <cell r="P10" t="str">
            <v>F</v>
          </cell>
          <cell r="Q10">
            <v>0</v>
          </cell>
          <cell r="R10">
            <v>0</v>
          </cell>
          <cell r="S10" t="str">
            <v>F</v>
          </cell>
          <cell r="T10">
            <v>0</v>
          </cell>
          <cell r="U10">
            <v>0</v>
          </cell>
          <cell r="V10" t="str">
            <v>F</v>
          </cell>
          <cell r="W10" t="str">
            <v>A28</v>
          </cell>
          <cell r="X10">
            <v>0</v>
          </cell>
        </row>
        <row r="11">
          <cell r="A11">
            <v>11010</v>
          </cell>
          <cell r="B11" t="str">
            <v>CIG Public Account USD - BSP</v>
          </cell>
          <cell r="C11">
            <v>6</v>
          </cell>
          <cell r="D11" t="str">
            <v>F</v>
          </cell>
          <cell r="E11" t="str">
            <v>C1</v>
          </cell>
          <cell r="F11">
            <v>0</v>
          </cell>
          <cell r="G11" t="str">
            <v>F</v>
          </cell>
          <cell r="H11" t="str">
            <v>B0</v>
          </cell>
          <cell r="I11">
            <v>0</v>
          </cell>
          <cell r="J11" t="str">
            <v>F</v>
          </cell>
          <cell r="K11">
            <v>0</v>
          </cell>
          <cell r="L11">
            <v>0</v>
          </cell>
          <cell r="M11" t="str">
            <v>F</v>
          </cell>
          <cell r="N11" t="str">
            <v>BF</v>
          </cell>
          <cell r="O11" t="str">
            <v>B10465-100</v>
          </cell>
          <cell r="P11" t="str">
            <v>F</v>
          </cell>
          <cell r="Q11">
            <v>0</v>
          </cell>
          <cell r="R11">
            <v>0</v>
          </cell>
          <cell r="S11" t="str">
            <v>F</v>
          </cell>
          <cell r="T11">
            <v>0</v>
          </cell>
          <cell r="U11">
            <v>0</v>
          </cell>
          <cell r="V11" t="str">
            <v>F</v>
          </cell>
          <cell r="W11" t="str">
            <v>A28</v>
          </cell>
          <cell r="X11">
            <v>0</v>
          </cell>
        </row>
        <row r="12">
          <cell r="A12">
            <v>11011</v>
          </cell>
          <cell r="B12" t="str">
            <v>CIG Public Account USD - ANZ CK</v>
          </cell>
          <cell r="C12">
            <v>6</v>
          </cell>
          <cell r="D12" t="str">
            <v>F</v>
          </cell>
          <cell r="E12" t="str">
            <v>C1</v>
          </cell>
          <cell r="F12">
            <v>0</v>
          </cell>
          <cell r="G12" t="str">
            <v>F</v>
          </cell>
          <cell r="H12" t="str">
            <v>B0</v>
          </cell>
          <cell r="I12">
            <v>0</v>
          </cell>
          <cell r="J12" t="str">
            <v>F</v>
          </cell>
          <cell r="K12">
            <v>0</v>
          </cell>
          <cell r="L12">
            <v>0</v>
          </cell>
          <cell r="M12" t="str">
            <v>F</v>
          </cell>
          <cell r="N12" t="str">
            <v>BF</v>
          </cell>
          <cell r="O12" t="str">
            <v>B10465-100</v>
          </cell>
          <cell r="P12" t="str">
            <v>F</v>
          </cell>
          <cell r="Q12">
            <v>0</v>
          </cell>
          <cell r="R12">
            <v>0</v>
          </cell>
          <cell r="S12" t="str">
            <v>F</v>
          </cell>
          <cell r="T12">
            <v>0</v>
          </cell>
          <cell r="U12">
            <v>0</v>
          </cell>
          <cell r="V12" t="str">
            <v>F</v>
          </cell>
          <cell r="W12" t="str">
            <v>A28</v>
          </cell>
          <cell r="X12">
            <v>0</v>
          </cell>
        </row>
        <row r="13">
          <cell r="A13">
            <v>11020</v>
          </cell>
          <cell r="B13" t="str">
            <v>MFEM Account 1 - BSP</v>
          </cell>
          <cell r="C13">
            <v>7</v>
          </cell>
          <cell r="D13" t="str">
            <v>F</v>
          </cell>
          <cell r="E13" t="str">
            <v>C1</v>
          </cell>
          <cell r="F13">
            <v>0</v>
          </cell>
          <cell r="G13" t="str">
            <v>F</v>
          </cell>
          <cell r="H13" t="str">
            <v>B0</v>
          </cell>
          <cell r="I13">
            <v>0</v>
          </cell>
          <cell r="J13" t="str">
            <v>F</v>
          </cell>
          <cell r="K13">
            <v>0</v>
          </cell>
          <cell r="L13">
            <v>0</v>
          </cell>
          <cell r="M13" t="str">
            <v>F</v>
          </cell>
          <cell r="N13" t="str">
            <v>BF</v>
          </cell>
          <cell r="O13" t="str">
            <v>B10089-100</v>
          </cell>
          <cell r="P13" t="str">
            <v>F</v>
          </cell>
          <cell r="Q13">
            <v>0</v>
          </cell>
          <cell r="R13">
            <v>0</v>
          </cell>
          <cell r="S13" t="str">
            <v>F</v>
          </cell>
          <cell r="T13">
            <v>0</v>
          </cell>
          <cell r="U13">
            <v>0</v>
          </cell>
          <cell r="V13" t="str">
            <v>F</v>
          </cell>
          <cell r="W13" t="str">
            <v>A28</v>
          </cell>
          <cell r="X13">
            <v>0</v>
          </cell>
        </row>
        <row r="14">
          <cell r="A14">
            <v>11021</v>
          </cell>
          <cell r="B14" t="str">
            <v>MFEM Account - ANZ CK</v>
          </cell>
          <cell r="C14">
            <v>7</v>
          </cell>
          <cell r="D14" t="str">
            <v>F</v>
          </cell>
          <cell r="E14" t="str">
            <v>C1</v>
          </cell>
          <cell r="F14">
            <v>0</v>
          </cell>
          <cell r="G14" t="str">
            <v>F</v>
          </cell>
          <cell r="H14" t="str">
            <v>B0</v>
          </cell>
          <cell r="I14">
            <v>0</v>
          </cell>
          <cell r="J14" t="str">
            <v>F</v>
          </cell>
          <cell r="K14">
            <v>0</v>
          </cell>
          <cell r="L14">
            <v>0</v>
          </cell>
          <cell r="M14" t="str">
            <v>F</v>
          </cell>
          <cell r="N14" t="str">
            <v>BF</v>
          </cell>
          <cell r="O14" t="str">
            <v>B10089-100</v>
          </cell>
          <cell r="P14" t="str">
            <v>F</v>
          </cell>
          <cell r="Q14">
            <v>0</v>
          </cell>
          <cell r="R14">
            <v>0</v>
          </cell>
          <cell r="S14" t="str">
            <v>F</v>
          </cell>
          <cell r="T14">
            <v>0</v>
          </cell>
          <cell r="U14">
            <v>0</v>
          </cell>
          <cell r="V14" t="str">
            <v>F</v>
          </cell>
          <cell r="W14" t="str">
            <v>A28</v>
          </cell>
          <cell r="X14">
            <v>0</v>
          </cell>
        </row>
        <row r="15">
          <cell r="A15">
            <v>11022</v>
          </cell>
          <cell r="B15" t="str">
            <v>MFEM Account 2 - BSP</v>
          </cell>
          <cell r="C15">
            <v>7</v>
          </cell>
          <cell r="D15" t="str">
            <v>F</v>
          </cell>
          <cell r="E15" t="str">
            <v>C1</v>
          </cell>
          <cell r="F15">
            <v>0</v>
          </cell>
          <cell r="G15" t="str">
            <v>F</v>
          </cell>
          <cell r="H15" t="str">
            <v>B0</v>
          </cell>
          <cell r="I15">
            <v>0</v>
          </cell>
          <cell r="J15" t="str">
            <v>F</v>
          </cell>
          <cell r="K15">
            <v>0</v>
          </cell>
          <cell r="L15">
            <v>0</v>
          </cell>
          <cell r="M15" t="str">
            <v>F</v>
          </cell>
          <cell r="N15" t="str">
            <v>BF</v>
          </cell>
          <cell r="O15" t="str">
            <v>B10089-100</v>
          </cell>
          <cell r="P15" t="str">
            <v>F</v>
          </cell>
          <cell r="Q15">
            <v>0</v>
          </cell>
          <cell r="R15">
            <v>0</v>
          </cell>
          <cell r="S15" t="str">
            <v>F</v>
          </cell>
          <cell r="T15">
            <v>0</v>
          </cell>
          <cell r="U15">
            <v>0</v>
          </cell>
          <cell r="V15" t="str">
            <v>F</v>
          </cell>
          <cell r="W15" t="str">
            <v>A28</v>
          </cell>
          <cell r="X15">
            <v>0</v>
          </cell>
        </row>
        <row r="16">
          <cell r="A16">
            <v>11030</v>
          </cell>
          <cell r="B16" t="str">
            <v>Credit Card - ANZ</v>
          </cell>
          <cell r="C16">
            <v>6</v>
          </cell>
          <cell r="D16" t="str">
            <v>F</v>
          </cell>
          <cell r="E16" t="str">
            <v>C1</v>
          </cell>
          <cell r="F16">
            <v>0</v>
          </cell>
          <cell r="G16" t="str">
            <v>F</v>
          </cell>
          <cell r="H16" t="str">
            <v>B0</v>
          </cell>
          <cell r="I16">
            <v>0</v>
          </cell>
          <cell r="J16" t="str">
            <v>F</v>
          </cell>
          <cell r="K16">
            <v>0</v>
          </cell>
          <cell r="L16">
            <v>0</v>
          </cell>
          <cell r="M16" t="str">
            <v>F</v>
          </cell>
          <cell r="N16" t="str">
            <v>BF</v>
          </cell>
          <cell r="O16" t="str">
            <v>B10465-100</v>
          </cell>
          <cell r="P16" t="str">
            <v>F</v>
          </cell>
          <cell r="Q16">
            <v>0</v>
          </cell>
          <cell r="R16">
            <v>0</v>
          </cell>
          <cell r="S16" t="str">
            <v>F</v>
          </cell>
          <cell r="T16">
            <v>0</v>
          </cell>
          <cell r="U16">
            <v>0</v>
          </cell>
          <cell r="V16" t="str">
            <v>F</v>
          </cell>
          <cell r="W16" t="str">
            <v>A28</v>
          </cell>
          <cell r="X16">
            <v>0</v>
          </cell>
        </row>
        <row r="17">
          <cell r="A17">
            <v>11031</v>
          </cell>
          <cell r="B17" t="str">
            <v>CIG Public Reserve - BSP</v>
          </cell>
          <cell r="C17">
            <v>6</v>
          </cell>
          <cell r="D17" t="str">
            <v>F</v>
          </cell>
          <cell r="E17" t="str">
            <v>C1</v>
          </cell>
          <cell r="F17">
            <v>0</v>
          </cell>
          <cell r="G17" t="str">
            <v>F</v>
          </cell>
          <cell r="H17" t="str">
            <v>B0</v>
          </cell>
          <cell r="I17">
            <v>0</v>
          </cell>
          <cell r="J17" t="str">
            <v>F</v>
          </cell>
          <cell r="K17">
            <v>0</v>
          </cell>
          <cell r="L17">
            <v>0</v>
          </cell>
          <cell r="M17" t="str">
            <v>F</v>
          </cell>
          <cell r="N17" t="str">
            <v>BF</v>
          </cell>
          <cell r="O17" t="str">
            <v>B10465-100</v>
          </cell>
          <cell r="P17" t="str">
            <v>F</v>
          </cell>
          <cell r="Q17">
            <v>0</v>
          </cell>
          <cell r="R17">
            <v>0</v>
          </cell>
          <cell r="S17" t="str">
            <v>F</v>
          </cell>
          <cell r="T17">
            <v>0</v>
          </cell>
          <cell r="U17">
            <v>0</v>
          </cell>
          <cell r="V17" t="str">
            <v>F</v>
          </cell>
          <cell r="W17" t="str">
            <v>A28</v>
          </cell>
          <cell r="X17">
            <v>0</v>
          </cell>
        </row>
        <row r="18">
          <cell r="A18">
            <v>11040</v>
          </cell>
          <cell r="B18" t="str">
            <v>RMB Currency Account NZD - ANZ NZ</v>
          </cell>
          <cell r="C18">
            <v>6</v>
          </cell>
          <cell r="D18" t="str">
            <v>F</v>
          </cell>
          <cell r="E18" t="str">
            <v>C1</v>
          </cell>
          <cell r="F18">
            <v>0</v>
          </cell>
          <cell r="G18" t="str">
            <v>F</v>
          </cell>
          <cell r="H18" t="str">
            <v>B0</v>
          </cell>
          <cell r="I18">
            <v>0</v>
          </cell>
          <cell r="J18" t="str">
            <v>F</v>
          </cell>
          <cell r="K18">
            <v>0</v>
          </cell>
          <cell r="L18">
            <v>0</v>
          </cell>
          <cell r="M18" t="str">
            <v>F</v>
          </cell>
          <cell r="N18" t="str">
            <v>BF</v>
          </cell>
          <cell r="O18" t="str">
            <v>B10465-100</v>
          </cell>
          <cell r="P18" t="str">
            <v>F</v>
          </cell>
          <cell r="Q18">
            <v>0</v>
          </cell>
          <cell r="R18">
            <v>0</v>
          </cell>
          <cell r="S18" t="str">
            <v>F</v>
          </cell>
          <cell r="T18">
            <v>0</v>
          </cell>
          <cell r="U18">
            <v>0</v>
          </cell>
          <cell r="V18" t="str">
            <v>F</v>
          </cell>
          <cell r="W18" t="str">
            <v>A28</v>
          </cell>
          <cell r="X18">
            <v>0</v>
          </cell>
        </row>
        <row r="19">
          <cell r="A19">
            <v>11041</v>
          </cell>
          <cell r="B19" t="str">
            <v>Currency Account RMB - ANZ NZ</v>
          </cell>
          <cell r="C19">
            <v>6</v>
          </cell>
          <cell r="D19" t="str">
            <v>F</v>
          </cell>
          <cell r="E19" t="str">
            <v>C1</v>
          </cell>
          <cell r="F19">
            <v>0</v>
          </cell>
          <cell r="G19" t="str">
            <v>F</v>
          </cell>
          <cell r="H19" t="str">
            <v>B0</v>
          </cell>
          <cell r="I19">
            <v>0</v>
          </cell>
          <cell r="J19" t="str">
            <v>F</v>
          </cell>
          <cell r="K19">
            <v>0</v>
          </cell>
          <cell r="L19">
            <v>0</v>
          </cell>
          <cell r="M19" t="str">
            <v>F</v>
          </cell>
          <cell r="N19" t="str">
            <v>BF</v>
          </cell>
          <cell r="O19" t="str">
            <v>B10465-100</v>
          </cell>
          <cell r="P19" t="str">
            <v>F</v>
          </cell>
          <cell r="Q19">
            <v>0</v>
          </cell>
          <cell r="R19">
            <v>0</v>
          </cell>
          <cell r="S19" t="str">
            <v>F</v>
          </cell>
          <cell r="T19">
            <v>0</v>
          </cell>
          <cell r="U19">
            <v>0</v>
          </cell>
          <cell r="V19" t="str">
            <v>F</v>
          </cell>
          <cell r="W19" t="str">
            <v>A28</v>
          </cell>
          <cell r="X19">
            <v>0</v>
          </cell>
        </row>
        <row r="20">
          <cell r="A20">
            <v>11042</v>
          </cell>
          <cell r="B20" t="str">
            <v>CIG MFEM AMD General NZD - BSP</v>
          </cell>
          <cell r="C20">
            <v>8</v>
          </cell>
          <cell r="D20" t="str">
            <v>F</v>
          </cell>
          <cell r="E20" t="str">
            <v>C1</v>
          </cell>
          <cell r="F20">
            <v>0</v>
          </cell>
          <cell r="G20" t="str">
            <v>F</v>
          </cell>
          <cell r="H20" t="str">
            <v>B0</v>
          </cell>
          <cell r="I20">
            <v>0</v>
          </cell>
          <cell r="J20" t="str">
            <v>F</v>
          </cell>
          <cell r="K20">
            <v>0</v>
          </cell>
          <cell r="L20">
            <v>0</v>
          </cell>
          <cell r="M20" t="str">
            <v>F</v>
          </cell>
          <cell r="N20" t="str">
            <v>BF</v>
          </cell>
          <cell r="O20" t="str">
            <v>B10489-100</v>
          </cell>
          <cell r="P20" t="str">
            <v>F</v>
          </cell>
          <cell r="Q20">
            <v>0</v>
          </cell>
          <cell r="R20">
            <v>0</v>
          </cell>
          <cell r="S20" t="str">
            <v>F</v>
          </cell>
          <cell r="T20">
            <v>0</v>
          </cell>
          <cell r="U20">
            <v>0</v>
          </cell>
          <cell r="V20" t="str">
            <v>F</v>
          </cell>
          <cell r="W20" t="str">
            <v>A28</v>
          </cell>
          <cell r="X20">
            <v>0</v>
          </cell>
        </row>
        <row r="21">
          <cell r="A21">
            <v>11043</v>
          </cell>
          <cell r="B21" t="str">
            <v>CIG MFEM AMD General USD - BSP</v>
          </cell>
          <cell r="C21">
            <v>8</v>
          </cell>
          <cell r="D21" t="str">
            <v>F</v>
          </cell>
          <cell r="E21" t="str">
            <v>C1</v>
          </cell>
          <cell r="F21">
            <v>0</v>
          </cell>
          <cell r="G21" t="str">
            <v>F</v>
          </cell>
          <cell r="H21" t="str">
            <v>B0</v>
          </cell>
          <cell r="I21">
            <v>0</v>
          </cell>
          <cell r="J21" t="str">
            <v>F</v>
          </cell>
          <cell r="K21">
            <v>0</v>
          </cell>
          <cell r="L21">
            <v>0</v>
          </cell>
          <cell r="M21" t="str">
            <v>F</v>
          </cell>
          <cell r="N21" t="str">
            <v>BF</v>
          </cell>
          <cell r="O21" t="str">
            <v>B10489-100</v>
          </cell>
          <cell r="P21" t="str">
            <v>F</v>
          </cell>
          <cell r="Q21">
            <v>0</v>
          </cell>
          <cell r="R21">
            <v>0</v>
          </cell>
          <cell r="S21" t="str">
            <v>F</v>
          </cell>
          <cell r="T21">
            <v>0</v>
          </cell>
          <cell r="U21">
            <v>0</v>
          </cell>
          <cell r="V21" t="str">
            <v>F</v>
          </cell>
          <cell r="W21" t="str">
            <v>A28</v>
          </cell>
          <cell r="X21">
            <v>0</v>
          </cell>
        </row>
        <row r="22">
          <cell r="A22">
            <v>11044</v>
          </cell>
          <cell r="B22" t="str">
            <v>CIG MFEM DCD Japan - BSP</v>
          </cell>
          <cell r="C22">
            <v>8</v>
          </cell>
          <cell r="D22" t="str">
            <v>F</v>
          </cell>
          <cell r="E22" t="str">
            <v>C1</v>
          </cell>
          <cell r="F22">
            <v>0</v>
          </cell>
          <cell r="G22" t="str">
            <v>F</v>
          </cell>
          <cell r="H22" t="str">
            <v>B0</v>
          </cell>
          <cell r="I22">
            <v>0</v>
          </cell>
          <cell r="J22" t="str">
            <v>F</v>
          </cell>
          <cell r="K22">
            <v>0</v>
          </cell>
          <cell r="L22">
            <v>0</v>
          </cell>
          <cell r="M22" t="str">
            <v>F</v>
          </cell>
          <cell r="N22" t="str">
            <v>BF</v>
          </cell>
          <cell r="O22" t="str">
            <v>B10489-100</v>
          </cell>
          <cell r="P22" t="str">
            <v>F</v>
          </cell>
          <cell r="Q22">
            <v>0</v>
          </cell>
          <cell r="R22">
            <v>0</v>
          </cell>
          <cell r="S22" t="str">
            <v>F</v>
          </cell>
          <cell r="T22">
            <v>0</v>
          </cell>
          <cell r="U22">
            <v>0</v>
          </cell>
          <cell r="V22" t="str">
            <v>F</v>
          </cell>
          <cell r="W22" t="str">
            <v>A28</v>
          </cell>
          <cell r="X22">
            <v>0</v>
          </cell>
        </row>
        <row r="23">
          <cell r="A23">
            <v>11045</v>
          </cell>
          <cell r="B23" t="str">
            <v>CIG MFEM DCD - ANZ CK</v>
          </cell>
          <cell r="C23">
            <v>8</v>
          </cell>
          <cell r="D23" t="str">
            <v>F</v>
          </cell>
          <cell r="E23" t="str">
            <v>C1</v>
          </cell>
          <cell r="F23">
            <v>0</v>
          </cell>
          <cell r="G23" t="str">
            <v>F</v>
          </cell>
          <cell r="H23" t="str">
            <v>B0</v>
          </cell>
          <cell r="I23">
            <v>0</v>
          </cell>
          <cell r="J23" t="str">
            <v>F</v>
          </cell>
          <cell r="K23">
            <v>0</v>
          </cell>
          <cell r="L23">
            <v>0</v>
          </cell>
          <cell r="M23" t="str">
            <v>F</v>
          </cell>
          <cell r="N23" t="str">
            <v>BF</v>
          </cell>
          <cell r="O23" t="str">
            <v>B10489-100</v>
          </cell>
          <cell r="P23" t="str">
            <v>F</v>
          </cell>
          <cell r="Q23">
            <v>0</v>
          </cell>
          <cell r="R23">
            <v>0</v>
          </cell>
          <cell r="S23" t="str">
            <v>F</v>
          </cell>
          <cell r="T23">
            <v>0</v>
          </cell>
          <cell r="U23">
            <v>0</v>
          </cell>
          <cell r="V23" t="str">
            <v>F</v>
          </cell>
          <cell r="W23" t="str">
            <v>A28</v>
          </cell>
          <cell r="X23">
            <v>0</v>
          </cell>
        </row>
        <row r="24">
          <cell r="A24">
            <v>11046</v>
          </cell>
          <cell r="B24" t="str">
            <v>Outer Islands Account - BCI</v>
          </cell>
          <cell r="C24">
            <v>6</v>
          </cell>
          <cell r="D24" t="str">
            <v>F</v>
          </cell>
          <cell r="E24" t="str">
            <v>C1</v>
          </cell>
          <cell r="F24">
            <v>0</v>
          </cell>
          <cell r="G24" t="str">
            <v>F</v>
          </cell>
          <cell r="H24" t="str">
            <v>B0</v>
          </cell>
          <cell r="I24">
            <v>0</v>
          </cell>
          <cell r="J24" t="str">
            <v>F</v>
          </cell>
          <cell r="K24">
            <v>0</v>
          </cell>
          <cell r="L24">
            <v>0</v>
          </cell>
          <cell r="M24" t="str">
            <v>F</v>
          </cell>
          <cell r="N24" t="str">
            <v>BF</v>
          </cell>
          <cell r="O24" t="str">
            <v>B10465-100</v>
          </cell>
          <cell r="P24" t="str">
            <v>F</v>
          </cell>
          <cell r="Q24">
            <v>0</v>
          </cell>
          <cell r="R24">
            <v>0</v>
          </cell>
          <cell r="S24" t="str">
            <v>F</v>
          </cell>
          <cell r="T24">
            <v>0</v>
          </cell>
          <cell r="U24">
            <v>0</v>
          </cell>
          <cell r="V24" t="str">
            <v>F</v>
          </cell>
          <cell r="W24" t="str">
            <v>A28</v>
          </cell>
          <cell r="X24">
            <v>0</v>
          </cell>
        </row>
        <row r="25">
          <cell r="A25">
            <v>11050</v>
          </cell>
          <cell r="B25" t="str">
            <v>Marine Resources Account - BSP</v>
          </cell>
          <cell r="C25">
            <v>6</v>
          </cell>
          <cell r="D25" t="str">
            <v>F</v>
          </cell>
          <cell r="E25" t="str">
            <v>C1</v>
          </cell>
          <cell r="F25">
            <v>0</v>
          </cell>
          <cell r="G25" t="str">
            <v>F</v>
          </cell>
          <cell r="H25" t="str">
            <v>B0</v>
          </cell>
          <cell r="I25">
            <v>0</v>
          </cell>
          <cell r="J25" t="str">
            <v>F</v>
          </cell>
          <cell r="K25">
            <v>0</v>
          </cell>
          <cell r="L25">
            <v>0</v>
          </cell>
          <cell r="M25" t="str">
            <v>F</v>
          </cell>
          <cell r="N25" t="str">
            <v>BF</v>
          </cell>
          <cell r="O25" t="str">
            <v>B10465-100</v>
          </cell>
          <cell r="P25" t="str">
            <v>F</v>
          </cell>
          <cell r="Q25">
            <v>0</v>
          </cell>
          <cell r="R25">
            <v>0</v>
          </cell>
          <cell r="S25" t="str">
            <v>F</v>
          </cell>
          <cell r="T25">
            <v>0</v>
          </cell>
          <cell r="U25">
            <v>0</v>
          </cell>
          <cell r="V25" t="str">
            <v>F</v>
          </cell>
          <cell r="W25" t="str">
            <v>A28</v>
          </cell>
          <cell r="X25">
            <v>0</v>
          </cell>
        </row>
        <row r="26">
          <cell r="A26">
            <v>11051</v>
          </cell>
          <cell r="B26" t="str">
            <v>Marine Resources Account USD - BSP</v>
          </cell>
          <cell r="C26">
            <v>6</v>
          </cell>
          <cell r="D26" t="str">
            <v>F</v>
          </cell>
          <cell r="E26" t="str">
            <v>C1</v>
          </cell>
          <cell r="F26">
            <v>0</v>
          </cell>
          <cell r="G26" t="str">
            <v>F</v>
          </cell>
          <cell r="H26" t="str">
            <v>B0</v>
          </cell>
          <cell r="I26">
            <v>0</v>
          </cell>
          <cell r="J26" t="str">
            <v>F</v>
          </cell>
          <cell r="K26">
            <v>0</v>
          </cell>
          <cell r="L26">
            <v>0</v>
          </cell>
          <cell r="M26" t="str">
            <v>F</v>
          </cell>
          <cell r="N26" t="str">
            <v>BF</v>
          </cell>
          <cell r="O26" t="str">
            <v>B10465-100</v>
          </cell>
          <cell r="P26" t="str">
            <v>F</v>
          </cell>
          <cell r="Q26">
            <v>0</v>
          </cell>
          <cell r="R26">
            <v>0</v>
          </cell>
          <cell r="S26" t="str">
            <v>F</v>
          </cell>
          <cell r="T26">
            <v>0</v>
          </cell>
          <cell r="U26">
            <v>0</v>
          </cell>
          <cell r="V26" t="str">
            <v>F</v>
          </cell>
          <cell r="W26" t="str">
            <v>A28</v>
          </cell>
          <cell r="X26">
            <v>0</v>
          </cell>
        </row>
        <row r="27">
          <cell r="A27">
            <v>11060</v>
          </cell>
          <cell r="B27" t="str">
            <v>Currency Reserve Account - BSP</v>
          </cell>
          <cell r="C27">
            <v>6</v>
          </cell>
          <cell r="D27" t="str">
            <v>F</v>
          </cell>
          <cell r="E27" t="str">
            <v>C1</v>
          </cell>
          <cell r="F27">
            <v>0</v>
          </cell>
          <cell r="G27" t="str">
            <v>F</v>
          </cell>
          <cell r="H27" t="str">
            <v>B0</v>
          </cell>
          <cell r="I27">
            <v>0</v>
          </cell>
          <cell r="J27" t="str">
            <v>F</v>
          </cell>
          <cell r="K27">
            <v>0</v>
          </cell>
          <cell r="L27">
            <v>0</v>
          </cell>
          <cell r="M27" t="str">
            <v>F</v>
          </cell>
          <cell r="N27" t="str">
            <v>BF</v>
          </cell>
          <cell r="O27" t="str">
            <v>B10465-100</v>
          </cell>
          <cell r="P27" t="str">
            <v>F</v>
          </cell>
          <cell r="Q27">
            <v>0</v>
          </cell>
          <cell r="R27">
            <v>0</v>
          </cell>
          <cell r="S27" t="str">
            <v>F</v>
          </cell>
          <cell r="T27">
            <v>0</v>
          </cell>
          <cell r="U27">
            <v>0</v>
          </cell>
          <cell r="V27" t="str">
            <v>F</v>
          </cell>
          <cell r="W27" t="str">
            <v>A28</v>
          </cell>
          <cell r="X27">
            <v>0</v>
          </cell>
        </row>
        <row r="28">
          <cell r="A28">
            <v>11061</v>
          </cell>
          <cell r="B28" t="str">
            <v>Public Account Reserve 4 - BSP</v>
          </cell>
          <cell r="C28">
            <v>6</v>
          </cell>
          <cell r="D28" t="str">
            <v>F</v>
          </cell>
          <cell r="E28" t="str">
            <v>C1</v>
          </cell>
          <cell r="F28">
            <v>0</v>
          </cell>
          <cell r="G28" t="str">
            <v>F</v>
          </cell>
          <cell r="H28" t="str">
            <v>B0</v>
          </cell>
          <cell r="I28">
            <v>0</v>
          </cell>
          <cell r="J28" t="str">
            <v>F</v>
          </cell>
          <cell r="K28">
            <v>0</v>
          </cell>
          <cell r="L28">
            <v>0</v>
          </cell>
          <cell r="M28" t="str">
            <v>F</v>
          </cell>
          <cell r="N28" t="str">
            <v>BF</v>
          </cell>
          <cell r="O28" t="str">
            <v>B10465-100</v>
          </cell>
          <cell r="P28" t="str">
            <v>F</v>
          </cell>
          <cell r="Q28">
            <v>0</v>
          </cell>
          <cell r="R28">
            <v>0</v>
          </cell>
          <cell r="S28" t="str">
            <v>F</v>
          </cell>
          <cell r="T28">
            <v>0</v>
          </cell>
          <cell r="U28">
            <v>0</v>
          </cell>
          <cell r="V28" t="str">
            <v>F</v>
          </cell>
          <cell r="W28" t="str">
            <v>A28</v>
          </cell>
          <cell r="X28">
            <v>0</v>
          </cell>
        </row>
        <row r="29">
          <cell r="A29">
            <v>11062</v>
          </cell>
          <cell r="B29" t="str">
            <v>Public Account Reserve 5 - BCI</v>
          </cell>
          <cell r="C29">
            <v>6</v>
          </cell>
          <cell r="D29" t="str">
            <v>F</v>
          </cell>
          <cell r="E29" t="str">
            <v>C1</v>
          </cell>
          <cell r="F29">
            <v>0</v>
          </cell>
          <cell r="G29" t="str">
            <v>F</v>
          </cell>
          <cell r="H29" t="str">
            <v>B0</v>
          </cell>
          <cell r="I29">
            <v>0</v>
          </cell>
          <cell r="J29" t="str">
            <v>F</v>
          </cell>
          <cell r="K29">
            <v>0</v>
          </cell>
          <cell r="L29">
            <v>0</v>
          </cell>
          <cell r="M29" t="str">
            <v>F</v>
          </cell>
          <cell r="N29" t="str">
            <v>BF</v>
          </cell>
          <cell r="O29" t="str">
            <v>B10465-100</v>
          </cell>
          <cell r="P29" t="str">
            <v>F</v>
          </cell>
          <cell r="Q29">
            <v>0</v>
          </cell>
          <cell r="R29">
            <v>0</v>
          </cell>
          <cell r="S29" t="str">
            <v>F</v>
          </cell>
          <cell r="T29">
            <v>0</v>
          </cell>
          <cell r="U29">
            <v>0</v>
          </cell>
          <cell r="V29" t="str">
            <v>F</v>
          </cell>
          <cell r="W29" t="str">
            <v>A28</v>
          </cell>
          <cell r="X29">
            <v>0</v>
          </cell>
        </row>
        <row r="30">
          <cell r="A30">
            <v>11070</v>
          </cell>
          <cell r="B30" t="str">
            <v>Mini Games Stadium Account - BSP</v>
          </cell>
          <cell r="C30">
            <v>6</v>
          </cell>
          <cell r="D30" t="str">
            <v>F</v>
          </cell>
          <cell r="E30" t="str">
            <v>C1</v>
          </cell>
          <cell r="F30">
            <v>0</v>
          </cell>
          <cell r="G30" t="str">
            <v>F</v>
          </cell>
          <cell r="H30" t="str">
            <v>B0</v>
          </cell>
          <cell r="I30">
            <v>0</v>
          </cell>
          <cell r="J30" t="str">
            <v>F</v>
          </cell>
          <cell r="K30">
            <v>0</v>
          </cell>
          <cell r="L30">
            <v>0</v>
          </cell>
          <cell r="M30" t="str">
            <v>F</v>
          </cell>
          <cell r="N30" t="str">
            <v>BF</v>
          </cell>
          <cell r="O30" t="str">
            <v>B10465-100</v>
          </cell>
          <cell r="P30" t="str">
            <v>F</v>
          </cell>
          <cell r="Q30">
            <v>0</v>
          </cell>
          <cell r="R30">
            <v>0</v>
          </cell>
          <cell r="S30" t="str">
            <v>F</v>
          </cell>
          <cell r="T30">
            <v>0</v>
          </cell>
          <cell r="U30">
            <v>0</v>
          </cell>
          <cell r="V30" t="str">
            <v>F</v>
          </cell>
          <cell r="W30" t="str">
            <v>A28</v>
          </cell>
          <cell r="X30">
            <v>0</v>
          </cell>
        </row>
        <row r="31">
          <cell r="A31">
            <v>11071</v>
          </cell>
          <cell r="B31" t="str">
            <v>Waste Management Account - ANZ CK</v>
          </cell>
          <cell r="C31">
            <v>6</v>
          </cell>
          <cell r="D31" t="str">
            <v>F</v>
          </cell>
          <cell r="E31" t="str">
            <v>C1</v>
          </cell>
          <cell r="F31">
            <v>0</v>
          </cell>
          <cell r="G31" t="str">
            <v>F</v>
          </cell>
          <cell r="H31" t="str">
            <v>B0</v>
          </cell>
          <cell r="I31">
            <v>0</v>
          </cell>
          <cell r="J31" t="str">
            <v>F</v>
          </cell>
          <cell r="K31">
            <v>0</v>
          </cell>
          <cell r="L31">
            <v>0</v>
          </cell>
          <cell r="M31" t="str">
            <v>F</v>
          </cell>
          <cell r="N31" t="str">
            <v>BF</v>
          </cell>
          <cell r="O31" t="str">
            <v>B10465-100</v>
          </cell>
          <cell r="P31" t="str">
            <v>F</v>
          </cell>
          <cell r="Q31">
            <v>0</v>
          </cell>
          <cell r="R31">
            <v>0</v>
          </cell>
          <cell r="S31" t="str">
            <v>F</v>
          </cell>
          <cell r="T31">
            <v>0</v>
          </cell>
          <cell r="U31">
            <v>0</v>
          </cell>
          <cell r="V31" t="str">
            <v>F</v>
          </cell>
          <cell r="W31" t="str">
            <v>A28</v>
          </cell>
          <cell r="X31">
            <v>0</v>
          </cell>
        </row>
        <row r="32">
          <cell r="A32">
            <v>11072</v>
          </cell>
          <cell r="B32" t="str">
            <v>Workers Compensation Account</v>
          </cell>
          <cell r="C32">
            <v>6</v>
          </cell>
          <cell r="D32" t="str">
            <v>F</v>
          </cell>
          <cell r="E32" t="str">
            <v>C1</v>
          </cell>
          <cell r="F32">
            <v>0</v>
          </cell>
          <cell r="G32" t="str">
            <v>F</v>
          </cell>
          <cell r="H32" t="str">
            <v>B0</v>
          </cell>
          <cell r="I32">
            <v>0</v>
          </cell>
          <cell r="J32" t="str">
            <v>F</v>
          </cell>
          <cell r="K32">
            <v>0</v>
          </cell>
          <cell r="L32">
            <v>0</v>
          </cell>
          <cell r="M32" t="str">
            <v>F</v>
          </cell>
          <cell r="N32" t="str">
            <v>BF</v>
          </cell>
          <cell r="O32" t="str">
            <v>B10465-100</v>
          </cell>
          <cell r="P32" t="str">
            <v>F</v>
          </cell>
          <cell r="Q32">
            <v>0</v>
          </cell>
          <cell r="R32">
            <v>0</v>
          </cell>
          <cell r="S32" t="str">
            <v>F</v>
          </cell>
          <cell r="T32">
            <v>0</v>
          </cell>
          <cell r="U32">
            <v>0</v>
          </cell>
          <cell r="V32" t="str">
            <v>F</v>
          </cell>
          <cell r="W32" t="str">
            <v>A28</v>
          </cell>
          <cell r="X32">
            <v>0</v>
          </cell>
        </row>
        <row r="33">
          <cell r="A33">
            <v>11073</v>
          </cell>
          <cell r="B33" t="str">
            <v>Loan Repayment Reserve Account</v>
          </cell>
          <cell r="C33">
            <v>6</v>
          </cell>
          <cell r="D33" t="str">
            <v>F</v>
          </cell>
          <cell r="E33" t="str">
            <v>C1</v>
          </cell>
          <cell r="F33">
            <v>0</v>
          </cell>
          <cell r="G33" t="str">
            <v>F</v>
          </cell>
          <cell r="H33" t="str">
            <v>B0</v>
          </cell>
          <cell r="I33">
            <v>0</v>
          </cell>
          <cell r="J33" t="str">
            <v>F</v>
          </cell>
          <cell r="K33">
            <v>0</v>
          </cell>
          <cell r="L33">
            <v>0</v>
          </cell>
          <cell r="M33" t="str">
            <v>F</v>
          </cell>
          <cell r="N33" t="str">
            <v>BF</v>
          </cell>
          <cell r="O33" t="str">
            <v>B10465-100</v>
          </cell>
          <cell r="P33" t="str">
            <v>F</v>
          </cell>
          <cell r="Q33">
            <v>0</v>
          </cell>
          <cell r="R33">
            <v>0</v>
          </cell>
          <cell r="S33" t="str">
            <v>F</v>
          </cell>
          <cell r="T33">
            <v>0</v>
          </cell>
          <cell r="U33">
            <v>0</v>
          </cell>
          <cell r="V33" t="str">
            <v>F</v>
          </cell>
          <cell r="W33" t="str">
            <v>A28</v>
          </cell>
          <cell r="X33">
            <v>0</v>
          </cell>
        </row>
        <row r="34">
          <cell r="A34">
            <v>11081</v>
          </cell>
          <cell r="B34" t="str">
            <v>VAT Imprest Account</v>
          </cell>
          <cell r="C34">
            <v>6</v>
          </cell>
          <cell r="D34" t="str">
            <v>F</v>
          </cell>
          <cell r="E34" t="str">
            <v>C1</v>
          </cell>
          <cell r="F34">
            <v>0</v>
          </cell>
          <cell r="G34" t="str">
            <v>F</v>
          </cell>
          <cell r="H34" t="str">
            <v>B0</v>
          </cell>
          <cell r="I34">
            <v>0</v>
          </cell>
          <cell r="J34" t="str">
            <v>F</v>
          </cell>
          <cell r="K34">
            <v>0</v>
          </cell>
          <cell r="L34">
            <v>0</v>
          </cell>
          <cell r="M34" t="str">
            <v>F</v>
          </cell>
          <cell r="N34" t="str">
            <v>BF</v>
          </cell>
          <cell r="O34" t="str">
            <v>B10465-100</v>
          </cell>
          <cell r="P34" t="str">
            <v>F</v>
          </cell>
          <cell r="Q34">
            <v>0</v>
          </cell>
          <cell r="R34">
            <v>0</v>
          </cell>
          <cell r="S34" t="str">
            <v>F</v>
          </cell>
          <cell r="T34">
            <v>0</v>
          </cell>
          <cell r="U34">
            <v>0</v>
          </cell>
          <cell r="V34" t="str">
            <v>F</v>
          </cell>
          <cell r="W34" t="str">
            <v>A28</v>
          </cell>
          <cell r="X34">
            <v>0</v>
          </cell>
        </row>
        <row r="35">
          <cell r="A35">
            <v>11082</v>
          </cell>
          <cell r="B35" t="str">
            <v>Taxation Imprest Account</v>
          </cell>
          <cell r="C35">
            <v>6</v>
          </cell>
          <cell r="D35" t="str">
            <v>F</v>
          </cell>
          <cell r="E35" t="str">
            <v>C1</v>
          </cell>
          <cell r="F35">
            <v>0</v>
          </cell>
          <cell r="G35" t="str">
            <v>F</v>
          </cell>
          <cell r="H35" t="str">
            <v>B0</v>
          </cell>
          <cell r="I35">
            <v>0</v>
          </cell>
          <cell r="J35" t="str">
            <v>F</v>
          </cell>
          <cell r="K35">
            <v>0</v>
          </cell>
          <cell r="L35">
            <v>0</v>
          </cell>
          <cell r="M35" t="str">
            <v>F</v>
          </cell>
          <cell r="N35" t="str">
            <v>BF</v>
          </cell>
          <cell r="O35" t="str">
            <v>B10465-100</v>
          </cell>
          <cell r="P35" t="str">
            <v>F</v>
          </cell>
          <cell r="Q35">
            <v>0</v>
          </cell>
          <cell r="R35">
            <v>0</v>
          </cell>
          <cell r="S35" t="str">
            <v>F</v>
          </cell>
          <cell r="T35">
            <v>0</v>
          </cell>
          <cell r="U35">
            <v>0</v>
          </cell>
          <cell r="V35" t="str">
            <v>F</v>
          </cell>
          <cell r="W35" t="str">
            <v>A28</v>
          </cell>
          <cell r="X35">
            <v>0</v>
          </cell>
        </row>
        <row r="36">
          <cell r="A36">
            <v>11083</v>
          </cell>
          <cell r="B36" t="str">
            <v>Pensioners Imprest Account</v>
          </cell>
          <cell r="C36">
            <v>6</v>
          </cell>
          <cell r="D36" t="str">
            <v>F</v>
          </cell>
          <cell r="E36" t="str">
            <v>C1</v>
          </cell>
          <cell r="F36">
            <v>0</v>
          </cell>
          <cell r="G36" t="str">
            <v>F</v>
          </cell>
          <cell r="H36" t="str">
            <v>B0</v>
          </cell>
          <cell r="I36">
            <v>0</v>
          </cell>
          <cell r="J36" t="str">
            <v>F</v>
          </cell>
          <cell r="K36">
            <v>0</v>
          </cell>
          <cell r="L36">
            <v>0</v>
          </cell>
          <cell r="M36" t="str">
            <v>F</v>
          </cell>
          <cell r="N36" t="str">
            <v>BF</v>
          </cell>
          <cell r="O36" t="str">
            <v>B10465-100</v>
          </cell>
          <cell r="P36" t="str">
            <v>F</v>
          </cell>
          <cell r="Q36">
            <v>0</v>
          </cell>
          <cell r="R36">
            <v>0</v>
          </cell>
          <cell r="S36" t="str">
            <v>F</v>
          </cell>
          <cell r="T36">
            <v>0</v>
          </cell>
          <cell r="U36">
            <v>0</v>
          </cell>
          <cell r="V36" t="str">
            <v>F</v>
          </cell>
          <cell r="W36" t="str">
            <v>A28</v>
          </cell>
          <cell r="X36">
            <v>0</v>
          </cell>
        </row>
        <row r="37">
          <cell r="A37">
            <v>11200</v>
          </cell>
          <cell r="B37" t="str">
            <v>Other Bank Accounts</v>
          </cell>
          <cell r="C37">
            <v>1</v>
          </cell>
          <cell r="D37" t="str">
            <v>F</v>
          </cell>
          <cell r="E37" t="str">
            <v>C1</v>
          </cell>
          <cell r="F37">
            <v>0</v>
          </cell>
          <cell r="G37" t="str">
            <v>F</v>
          </cell>
          <cell r="H37" t="str">
            <v>B0</v>
          </cell>
          <cell r="I37">
            <v>0</v>
          </cell>
          <cell r="J37" t="str">
            <v>F</v>
          </cell>
          <cell r="K37">
            <v>0</v>
          </cell>
          <cell r="L37">
            <v>0</v>
          </cell>
          <cell r="M37" t="str">
            <v>M</v>
          </cell>
          <cell r="N37" t="str">
            <v>BF</v>
          </cell>
          <cell r="O37">
            <v>0</v>
          </cell>
          <cell r="P37" t="str">
            <v>F</v>
          </cell>
          <cell r="Q37">
            <v>0</v>
          </cell>
          <cell r="R37">
            <v>0</v>
          </cell>
          <cell r="S37" t="str">
            <v>F</v>
          </cell>
          <cell r="T37">
            <v>0</v>
          </cell>
          <cell r="U37">
            <v>0</v>
          </cell>
          <cell r="V37" t="str">
            <v>F</v>
          </cell>
          <cell r="W37" t="str">
            <v>A28</v>
          </cell>
          <cell r="X37">
            <v>0</v>
          </cell>
        </row>
        <row r="38">
          <cell r="A38">
            <v>11201</v>
          </cell>
          <cell r="B38" t="str">
            <v>Undeposited Funds</v>
          </cell>
          <cell r="C38">
            <v>1</v>
          </cell>
          <cell r="D38" t="str">
            <v>F</v>
          </cell>
          <cell r="E38" t="str">
            <v>C1</v>
          </cell>
          <cell r="F38">
            <v>0</v>
          </cell>
          <cell r="G38" t="str">
            <v>F</v>
          </cell>
          <cell r="H38" t="str">
            <v>B0</v>
          </cell>
          <cell r="I38">
            <v>0</v>
          </cell>
          <cell r="J38" t="str">
            <v>F</v>
          </cell>
          <cell r="K38">
            <v>0</v>
          </cell>
          <cell r="L38">
            <v>0</v>
          </cell>
          <cell r="M38" t="str">
            <v>M</v>
          </cell>
          <cell r="N38" t="str">
            <v>BF</v>
          </cell>
          <cell r="O38">
            <v>0</v>
          </cell>
          <cell r="P38" t="str">
            <v>F</v>
          </cell>
          <cell r="Q38">
            <v>0</v>
          </cell>
          <cell r="R38">
            <v>0</v>
          </cell>
          <cell r="S38" t="str">
            <v>F</v>
          </cell>
          <cell r="T38">
            <v>0</v>
          </cell>
          <cell r="U38">
            <v>0</v>
          </cell>
          <cell r="V38" t="str">
            <v>F</v>
          </cell>
          <cell r="W38" t="str">
            <v>A28</v>
          </cell>
          <cell r="X38">
            <v>0</v>
          </cell>
        </row>
        <row r="39">
          <cell r="A39">
            <v>11202</v>
          </cell>
          <cell r="B39" t="str">
            <v>Petty Cash</v>
          </cell>
          <cell r="C39">
            <v>1</v>
          </cell>
          <cell r="D39" t="str">
            <v>F</v>
          </cell>
          <cell r="E39" t="str">
            <v>C1</v>
          </cell>
          <cell r="F39">
            <v>0</v>
          </cell>
          <cell r="G39" t="str">
            <v>F</v>
          </cell>
          <cell r="H39" t="str">
            <v>B0</v>
          </cell>
          <cell r="I39">
            <v>0</v>
          </cell>
          <cell r="J39" t="str">
            <v>F</v>
          </cell>
          <cell r="K39">
            <v>0</v>
          </cell>
          <cell r="L39">
            <v>0</v>
          </cell>
          <cell r="M39" t="str">
            <v>M</v>
          </cell>
          <cell r="N39" t="str">
            <v>BF</v>
          </cell>
          <cell r="O39">
            <v>0</v>
          </cell>
          <cell r="P39" t="str">
            <v>F</v>
          </cell>
          <cell r="Q39">
            <v>0</v>
          </cell>
          <cell r="R39">
            <v>0</v>
          </cell>
          <cell r="S39" t="str">
            <v>F</v>
          </cell>
          <cell r="T39">
            <v>0</v>
          </cell>
          <cell r="U39">
            <v>0</v>
          </cell>
          <cell r="V39" t="str">
            <v>F</v>
          </cell>
          <cell r="W39" t="str">
            <v>A28</v>
          </cell>
          <cell r="X39">
            <v>0</v>
          </cell>
        </row>
        <row r="40">
          <cell r="A40">
            <v>12000</v>
          </cell>
          <cell r="B40" t="str">
            <v>Accounts Receivables</v>
          </cell>
          <cell r="C40">
            <v>1</v>
          </cell>
          <cell r="D40" t="str">
            <v>F</v>
          </cell>
          <cell r="E40" t="str">
            <v>C1</v>
          </cell>
          <cell r="F40">
            <v>0</v>
          </cell>
          <cell r="G40" t="str">
            <v>F</v>
          </cell>
          <cell r="H40" t="str">
            <v>B0</v>
          </cell>
          <cell r="I40">
            <v>0</v>
          </cell>
          <cell r="J40" t="str">
            <v>F</v>
          </cell>
          <cell r="K40">
            <v>0</v>
          </cell>
          <cell r="L40">
            <v>0</v>
          </cell>
          <cell r="M40" t="str">
            <v>M</v>
          </cell>
          <cell r="N40" t="str">
            <v>BF</v>
          </cell>
          <cell r="O40">
            <v>0</v>
          </cell>
          <cell r="P40" t="str">
            <v>F</v>
          </cell>
          <cell r="Q40">
            <v>0</v>
          </cell>
          <cell r="R40">
            <v>0</v>
          </cell>
          <cell r="S40" t="str">
            <v>F</v>
          </cell>
          <cell r="T40">
            <v>0</v>
          </cell>
          <cell r="U40">
            <v>0</v>
          </cell>
          <cell r="V40" t="str">
            <v>F</v>
          </cell>
          <cell r="W40" t="str">
            <v>A28</v>
          </cell>
          <cell r="X40">
            <v>0</v>
          </cell>
        </row>
        <row r="41">
          <cell r="A41">
            <v>12001</v>
          </cell>
          <cell r="B41" t="str">
            <v>Land Lessee Reveivables</v>
          </cell>
          <cell r="C41">
            <v>1</v>
          </cell>
          <cell r="D41" t="str">
            <v>F</v>
          </cell>
          <cell r="E41" t="str">
            <v>C1</v>
          </cell>
          <cell r="F41">
            <v>0</v>
          </cell>
          <cell r="G41" t="str">
            <v>F</v>
          </cell>
          <cell r="H41" t="str">
            <v>B0</v>
          </cell>
          <cell r="I41">
            <v>0</v>
          </cell>
          <cell r="J41" t="str">
            <v>F</v>
          </cell>
          <cell r="K41">
            <v>0</v>
          </cell>
          <cell r="L41">
            <v>0</v>
          </cell>
          <cell r="M41" t="str">
            <v>M</v>
          </cell>
          <cell r="N41" t="str">
            <v>BF</v>
          </cell>
          <cell r="O41">
            <v>0</v>
          </cell>
          <cell r="P41" t="str">
            <v>F</v>
          </cell>
          <cell r="Q41">
            <v>0</v>
          </cell>
          <cell r="R41">
            <v>0</v>
          </cell>
          <cell r="S41" t="str">
            <v>F</v>
          </cell>
          <cell r="T41">
            <v>0</v>
          </cell>
          <cell r="U41">
            <v>0</v>
          </cell>
          <cell r="V41" t="str">
            <v>F</v>
          </cell>
          <cell r="W41" t="str">
            <v>A28</v>
          </cell>
          <cell r="X41">
            <v>0</v>
          </cell>
        </row>
        <row r="42">
          <cell r="A42">
            <v>12002</v>
          </cell>
          <cell r="B42" t="str">
            <v>Aid Receivables</v>
          </cell>
          <cell r="C42">
            <v>1</v>
          </cell>
          <cell r="D42" t="str">
            <v>F</v>
          </cell>
          <cell r="E42" t="str">
            <v>C1</v>
          </cell>
          <cell r="F42">
            <v>0</v>
          </cell>
          <cell r="G42" t="str">
            <v>F</v>
          </cell>
          <cell r="H42" t="str">
            <v>B0</v>
          </cell>
          <cell r="I42">
            <v>0</v>
          </cell>
          <cell r="J42" t="str">
            <v>F</v>
          </cell>
          <cell r="K42">
            <v>0</v>
          </cell>
          <cell r="L42">
            <v>0</v>
          </cell>
          <cell r="M42" t="str">
            <v>M</v>
          </cell>
          <cell r="N42" t="str">
            <v>BF</v>
          </cell>
          <cell r="O42">
            <v>0</v>
          </cell>
          <cell r="P42" t="str">
            <v>F</v>
          </cell>
          <cell r="Q42">
            <v>0</v>
          </cell>
          <cell r="R42">
            <v>0</v>
          </cell>
          <cell r="S42" t="str">
            <v>F</v>
          </cell>
          <cell r="T42">
            <v>0</v>
          </cell>
          <cell r="U42">
            <v>0</v>
          </cell>
          <cell r="V42" t="str">
            <v>F</v>
          </cell>
          <cell r="W42" t="str">
            <v>A28</v>
          </cell>
          <cell r="X42">
            <v>0</v>
          </cell>
        </row>
        <row r="43">
          <cell r="A43">
            <v>12003</v>
          </cell>
          <cell r="B43" t="str">
            <v>Inter-Ministry Receivables</v>
          </cell>
          <cell r="C43">
            <v>1</v>
          </cell>
          <cell r="D43" t="str">
            <v>F</v>
          </cell>
          <cell r="E43" t="str">
            <v>C1</v>
          </cell>
          <cell r="F43">
            <v>0</v>
          </cell>
          <cell r="G43" t="str">
            <v>F</v>
          </cell>
          <cell r="H43" t="str">
            <v>B0</v>
          </cell>
          <cell r="I43">
            <v>0</v>
          </cell>
          <cell r="J43" t="str">
            <v>F</v>
          </cell>
          <cell r="K43">
            <v>0</v>
          </cell>
          <cell r="L43">
            <v>0</v>
          </cell>
          <cell r="M43" t="str">
            <v>M</v>
          </cell>
          <cell r="N43" t="str">
            <v>BF</v>
          </cell>
          <cell r="O43">
            <v>0</v>
          </cell>
          <cell r="P43" t="str">
            <v>F</v>
          </cell>
          <cell r="Q43">
            <v>0</v>
          </cell>
          <cell r="R43">
            <v>0</v>
          </cell>
          <cell r="S43" t="str">
            <v>F</v>
          </cell>
          <cell r="T43">
            <v>0</v>
          </cell>
          <cell r="U43">
            <v>0</v>
          </cell>
          <cell r="V43" t="str">
            <v>F</v>
          </cell>
          <cell r="W43" t="str">
            <v>A28</v>
          </cell>
          <cell r="X43">
            <v>0</v>
          </cell>
        </row>
        <row r="44">
          <cell r="A44">
            <v>12004</v>
          </cell>
          <cell r="B44" t="str">
            <v>VAT Receivables</v>
          </cell>
          <cell r="C44">
            <v>1</v>
          </cell>
          <cell r="D44" t="str">
            <v>F</v>
          </cell>
          <cell r="E44" t="str">
            <v>C1</v>
          </cell>
          <cell r="F44">
            <v>0</v>
          </cell>
          <cell r="G44" t="str">
            <v>F</v>
          </cell>
          <cell r="H44" t="str">
            <v>B0</v>
          </cell>
          <cell r="I44">
            <v>0</v>
          </cell>
          <cell r="J44" t="str">
            <v>F</v>
          </cell>
          <cell r="K44">
            <v>0</v>
          </cell>
          <cell r="L44">
            <v>0</v>
          </cell>
          <cell r="M44" t="str">
            <v>M</v>
          </cell>
          <cell r="N44" t="str">
            <v>BF</v>
          </cell>
          <cell r="O44">
            <v>0</v>
          </cell>
          <cell r="P44" t="str">
            <v>F</v>
          </cell>
          <cell r="Q44">
            <v>0</v>
          </cell>
          <cell r="R44">
            <v>0</v>
          </cell>
          <cell r="S44" t="str">
            <v>F</v>
          </cell>
          <cell r="T44">
            <v>0</v>
          </cell>
          <cell r="U44">
            <v>0</v>
          </cell>
          <cell r="V44" t="str">
            <v>F</v>
          </cell>
          <cell r="W44" t="str">
            <v>A28</v>
          </cell>
          <cell r="X44">
            <v>0</v>
          </cell>
        </row>
        <row r="45">
          <cell r="A45">
            <v>12005</v>
          </cell>
          <cell r="B45" t="str">
            <v>Unidentified Receivables</v>
          </cell>
          <cell r="C45">
            <v>1</v>
          </cell>
          <cell r="D45" t="str">
            <v>F</v>
          </cell>
          <cell r="E45" t="str">
            <v>C1</v>
          </cell>
          <cell r="F45">
            <v>0</v>
          </cell>
          <cell r="G45" t="str">
            <v>F</v>
          </cell>
          <cell r="H45" t="str">
            <v>B0</v>
          </cell>
          <cell r="I45">
            <v>0</v>
          </cell>
          <cell r="J45" t="str">
            <v>F</v>
          </cell>
          <cell r="K45">
            <v>0</v>
          </cell>
          <cell r="L45">
            <v>0</v>
          </cell>
          <cell r="M45" t="str">
            <v>M</v>
          </cell>
          <cell r="N45" t="str">
            <v>BF</v>
          </cell>
          <cell r="O45">
            <v>0</v>
          </cell>
          <cell r="P45" t="str">
            <v>F</v>
          </cell>
          <cell r="Q45">
            <v>0</v>
          </cell>
          <cell r="R45">
            <v>0</v>
          </cell>
          <cell r="S45" t="str">
            <v>F</v>
          </cell>
          <cell r="T45">
            <v>0</v>
          </cell>
          <cell r="U45">
            <v>0</v>
          </cell>
          <cell r="V45" t="str">
            <v>F</v>
          </cell>
          <cell r="W45" t="str">
            <v>A28</v>
          </cell>
          <cell r="X45">
            <v>0</v>
          </cell>
        </row>
        <row r="46">
          <cell r="A46">
            <v>12050</v>
          </cell>
          <cell r="B46" t="str">
            <v>Provision for Doubtful Debts</v>
          </cell>
          <cell r="C46">
            <v>1</v>
          </cell>
          <cell r="D46" t="str">
            <v>F</v>
          </cell>
          <cell r="E46" t="str">
            <v>C1</v>
          </cell>
          <cell r="F46">
            <v>0</v>
          </cell>
          <cell r="G46" t="str">
            <v>F</v>
          </cell>
          <cell r="H46" t="str">
            <v>B0</v>
          </cell>
          <cell r="I46">
            <v>0</v>
          </cell>
          <cell r="J46" t="str">
            <v>F</v>
          </cell>
          <cell r="K46">
            <v>0</v>
          </cell>
          <cell r="L46">
            <v>0</v>
          </cell>
          <cell r="M46" t="str">
            <v>M</v>
          </cell>
          <cell r="N46" t="str">
            <v>BF</v>
          </cell>
          <cell r="O46">
            <v>0</v>
          </cell>
          <cell r="P46" t="str">
            <v>F</v>
          </cell>
          <cell r="Q46">
            <v>0</v>
          </cell>
          <cell r="R46">
            <v>0</v>
          </cell>
          <cell r="S46" t="str">
            <v>F</v>
          </cell>
          <cell r="T46">
            <v>0</v>
          </cell>
          <cell r="U46">
            <v>0</v>
          </cell>
          <cell r="V46" t="str">
            <v>F</v>
          </cell>
          <cell r="W46" t="str">
            <v>A28</v>
          </cell>
          <cell r="X46">
            <v>0</v>
          </cell>
        </row>
        <row r="47">
          <cell r="A47">
            <v>12051</v>
          </cell>
          <cell r="B47" t="str">
            <v>Dishonored Cheques</v>
          </cell>
          <cell r="C47">
            <v>1</v>
          </cell>
          <cell r="D47" t="str">
            <v>F</v>
          </cell>
          <cell r="E47" t="str">
            <v>C1</v>
          </cell>
          <cell r="F47">
            <v>0</v>
          </cell>
          <cell r="G47" t="str">
            <v>F</v>
          </cell>
          <cell r="H47" t="str">
            <v>B0</v>
          </cell>
          <cell r="I47">
            <v>0</v>
          </cell>
          <cell r="J47" t="str">
            <v>F</v>
          </cell>
          <cell r="K47">
            <v>0</v>
          </cell>
          <cell r="L47">
            <v>0</v>
          </cell>
          <cell r="M47" t="str">
            <v>M</v>
          </cell>
          <cell r="N47" t="str">
            <v>BF</v>
          </cell>
          <cell r="O47">
            <v>0</v>
          </cell>
          <cell r="P47" t="str">
            <v>F</v>
          </cell>
          <cell r="Q47">
            <v>0</v>
          </cell>
          <cell r="R47">
            <v>0</v>
          </cell>
          <cell r="S47" t="str">
            <v>F</v>
          </cell>
          <cell r="T47">
            <v>0</v>
          </cell>
          <cell r="U47">
            <v>0</v>
          </cell>
          <cell r="V47" t="str">
            <v>F</v>
          </cell>
          <cell r="W47" t="str">
            <v>A28</v>
          </cell>
          <cell r="X47">
            <v>0</v>
          </cell>
        </row>
        <row r="48">
          <cell r="A48">
            <v>12052</v>
          </cell>
          <cell r="B48" t="str">
            <v>Provision for Deprectiation</v>
          </cell>
          <cell r="C48">
            <v>1</v>
          </cell>
          <cell r="D48" t="str">
            <v>F</v>
          </cell>
          <cell r="E48" t="str">
            <v>C1</v>
          </cell>
          <cell r="F48">
            <v>0</v>
          </cell>
          <cell r="G48" t="str">
            <v>F</v>
          </cell>
          <cell r="H48" t="str">
            <v>B0</v>
          </cell>
          <cell r="I48">
            <v>0</v>
          </cell>
          <cell r="J48" t="str">
            <v>F</v>
          </cell>
          <cell r="K48">
            <v>0</v>
          </cell>
          <cell r="L48">
            <v>0</v>
          </cell>
          <cell r="M48" t="str">
            <v>M</v>
          </cell>
          <cell r="N48" t="str">
            <v>BF</v>
          </cell>
          <cell r="O48">
            <v>0</v>
          </cell>
          <cell r="P48" t="str">
            <v>F</v>
          </cell>
          <cell r="Q48">
            <v>0</v>
          </cell>
          <cell r="R48">
            <v>0</v>
          </cell>
          <cell r="S48" t="str">
            <v>F</v>
          </cell>
          <cell r="T48">
            <v>0</v>
          </cell>
          <cell r="U48">
            <v>0</v>
          </cell>
          <cell r="V48" t="str">
            <v>F</v>
          </cell>
          <cell r="W48" t="str">
            <v>A28</v>
          </cell>
          <cell r="X48">
            <v>0</v>
          </cell>
        </row>
        <row r="49">
          <cell r="A49">
            <v>12060</v>
          </cell>
          <cell r="B49" t="str">
            <v>Prior Year Tax Arrears</v>
          </cell>
          <cell r="C49">
            <v>1</v>
          </cell>
          <cell r="D49" t="str">
            <v>F</v>
          </cell>
          <cell r="E49" t="str">
            <v>C1</v>
          </cell>
          <cell r="F49">
            <v>0</v>
          </cell>
          <cell r="G49" t="str">
            <v>F</v>
          </cell>
          <cell r="H49" t="str">
            <v>B0</v>
          </cell>
          <cell r="I49">
            <v>0</v>
          </cell>
          <cell r="J49" t="str">
            <v>F</v>
          </cell>
          <cell r="K49">
            <v>0</v>
          </cell>
          <cell r="L49">
            <v>0</v>
          </cell>
          <cell r="M49" t="str">
            <v>M</v>
          </cell>
          <cell r="N49" t="str">
            <v>BF</v>
          </cell>
          <cell r="O49">
            <v>0</v>
          </cell>
          <cell r="P49" t="str">
            <v>F</v>
          </cell>
          <cell r="Q49">
            <v>0</v>
          </cell>
          <cell r="R49">
            <v>0</v>
          </cell>
          <cell r="S49" t="str">
            <v>F</v>
          </cell>
          <cell r="T49">
            <v>0</v>
          </cell>
          <cell r="U49">
            <v>0</v>
          </cell>
          <cell r="V49" t="str">
            <v>F</v>
          </cell>
          <cell r="W49" t="str">
            <v>A28</v>
          </cell>
          <cell r="X49">
            <v>0</v>
          </cell>
        </row>
        <row r="50">
          <cell r="A50">
            <v>12061</v>
          </cell>
          <cell r="B50" t="str">
            <v>Accrued Interest Revenue</v>
          </cell>
          <cell r="C50">
            <v>1</v>
          </cell>
          <cell r="D50" t="str">
            <v>F</v>
          </cell>
          <cell r="E50" t="str">
            <v>C1</v>
          </cell>
          <cell r="F50">
            <v>0</v>
          </cell>
          <cell r="G50" t="str">
            <v>F</v>
          </cell>
          <cell r="H50" t="str">
            <v>B0</v>
          </cell>
          <cell r="I50">
            <v>0</v>
          </cell>
          <cell r="J50" t="str">
            <v>F</v>
          </cell>
          <cell r="K50">
            <v>0</v>
          </cell>
          <cell r="L50">
            <v>0</v>
          </cell>
          <cell r="M50" t="str">
            <v>M</v>
          </cell>
          <cell r="N50" t="str">
            <v>BF</v>
          </cell>
          <cell r="O50">
            <v>0</v>
          </cell>
          <cell r="P50" t="str">
            <v>F</v>
          </cell>
          <cell r="Q50">
            <v>0</v>
          </cell>
          <cell r="R50">
            <v>0</v>
          </cell>
          <cell r="S50" t="str">
            <v>F</v>
          </cell>
          <cell r="T50">
            <v>0</v>
          </cell>
          <cell r="U50">
            <v>0</v>
          </cell>
          <cell r="V50" t="str">
            <v>F</v>
          </cell>
          <cell r="W50" t="str">
            <v>A28</v>
          </cell>
          <cell r="X50">
            <v>0</v>
          </cell>
        </row>
        <row r="51">
          <cell r="A51">
            <v>12062</v>
          </cell>
          <cell r="B51" t="str">
            <v>Accrued Revenue</v>
          </cell>
          <cell r="C51">
            <v>1</v>
          </cell>
          <cell r="D51" t="str">
            <v>F</v>
          </cell>
          <cell r="E51" t="str">
            <v>C1</v>
          </cell>
          <cell r="F51">
            <v>0</v>
          </cell>
          <cell r="G51" t="str">
            <v>F</v>
          </cell>
          <cell r="H51" t="str">
            <v>B0</v>
          </cell>
          <cell r="I51">
            <v>0</v>
          </cell>
          <cell r="J51" t="str">
            <v>F</v>
          </cell>
          <cell r="K51">
            <v>0</v>
          </cell>
          <cell r="L51">
            <v>0</v>
          </cell>
          <cell r="M51" t="str">
            <v>M</v>
          </cell>
          <cell r="N51" t="str">
            <v>BF</v>
          </cell>
          <cell r="O51">
            <v>0</v>
          </cell>
          <cell r="P51" t="str">
            <v>F</v>
          </cell>
          <cell r="Q51">
            <v>0</v>
          </cell>
          <cell r="R51">
            <v>0</v>
          </cell>
          <cell r="S51" t="str">
            <v>F</v>
          </cell>
          <cell r="T51">
            <v>0</v>
          </cell>
          <cell r="U51">
            <v>0</v>
          </cell>
          <cell r="V51" t="str">
            <v>F</v>
          </cell>
          <cell r="W51" t="str">
            <v>A28</v>
          </cell>
          <cell r="X51">
            <v>0</v>
          </cell>
        </row>
        <row r="52">
          <cell r="A52">
            <v>12063</v>
          </cell>
          <cell r="B52" t="str">
            <v>Prepayments</v>
          </cell>
          <cell r="C52">
            <v>1</v>
          </cell>
          <cell r="D52" t="str">
            <v>F</v>
          </cell>
          <cell r="E52" t="str">
            <v>C1</v>
          </cell>
          <cell r="F52">
            <v>0</v>
          </cell>
          <cell r="G52" t="str">
            <v>F</v>
          </cell>
          <cell r="H52" t="str">
            <v>B0</v>
          </cell>
          <cell r="I52">
            <v>0</v>
          </cell>
          <cell r="J52" t="str">
            <v>F</v>
          </cell>
          <cell r="K52">
            <v>0</v>
          </cell>
          <cell r="L52">
            <v>0</v>
          </cell>
          <cell r="M52" t="str">
            <v>M</v>
          </cell>
          <cell r="N52" t="str">
            <v>BF</v>
          </cell>
          <cell r="O52">
            <v>0</v>
          </cell>
          <cell r="P52" t="str">
            <v>F</v>
          </cell>
          <cell r="Q52">
            <v>0</v>
          </cell>
          <cell r="R52">
            <v>0</v>
          </cell>
          <cell r="S52" t="str">
            <v>F</v>
          </cell>
          <cell r="T52">
            <v>0</v>
          </cell>
          <cell r="U52">
            <v>0</v>
          </cell>
          <cell r="V52" t="str">
            <v>F</v>
          </cell>
          <cell r="W52" t="str">
            <v>A28</v>
          </cell>
          <cell r="X52">
            <v>0</v>
          </cell>
        </row>
        <row r="53">
          <cell r="A53">
            <v>12064</v>
          </cell>
          <cell r="B53" t="str">
            <v>Cash Recall</v>
          </cell>
          <cell r="C53">
            <v>1</v>
          </cell>
          <cell r="D53" t="str">
            <v>F</v>
          </cell>
          <cell r="E53" t="str">
            <v>C1</v>
          </cell>
          <cell r="F53">
            <v>0</v>
          </cell>
          <cell r="G53" t="str">
            <v>F</v>
          </cell>
          <cell r="H53" t="str">
            <v>B0</v>
          </cell>
          <cell r="I53">
            <v>0</v>
          </cell>
          <cell r="J53" t="str">
            <v>F</v>
          </cell>
          <cell r="K53">
            <v>0</v>
          </cell>
          <cell r="L53">
            <v>0</v>
          </cell>
          <cell r="M53" t="str">
            <v>M</v>
          </cell>
          <cell r="N53" t="str">
            <v>BF</v>
          </cell>
          <cell r="O53">
            <v>0</v>
          </cell>
          <cell r="P53" t="str">
            <v>F</v>
          </cell>
          <cell r="Q53">
            <v>0</v>
          </cell>
          <cell r="R53">
            <v>0</v>
          </cell>
          <cell r="S53" t="str">
            <v>F</v>
          </cell>
          <cell r="T53">
            <v>0</v>
          </cell>
          <cell r="U53">
            <v>0</v>
          </cell>
          <cell r="V53" t="str">
            <v>F</v>
          </cell>
          <cell r="W53" t="str">
            <v>A28</v>
          </cell>
          <cell r="X53">
            <v>0</v>
          </cell>
        </row>
        <row r="54">
          <cell r="A54">
            <v>12065</v>
          </cell>
          <cell r="B54" t="str">
            <v>Advances</v>
          </cell>
          <cell r="C54">
            <v>1</v>
          </cell>
          <cell r="D54" t="str">
            <v>F</v>
          </cell>
          <cell r="E54" t="str">
            <v>C1</v>
          </cell>
          <cell r="F54">
            <v>0</v>
          </cell>
          <cell r="G54" t="str">
            <v>F</v>
          </cell>
          <cell r="H54" t="str">
            <v>B0</v>
          </cell>
          <cell r="I54">
            <v>0</v>
          </cell>
          <cell r="J54" t="str">
            <v>F</v>
          </cell>
          <cell r="K54">
            <v>0</v>
          </cell>
          <cell r="L54">
            <v>0</v>
          </cell>
          <cell r="M54" t="str">
            <v>M</v>
          </cell>
          <cell r="N54" t="str">
            <v>BF</v>
          </cell>
          <cell r="O54">
            <v>0</v>
          </cell>
          <cell r="P54" t="str">
            <v>F</v>
          </cell>
          <cell r="Q54">
            <v>0</v>
          </cell>
          <cell r="R54">
            <v>0</v>
          </cell>
          <cell r="S54" t="str">
            <v>F</v>
          </cell>
          <cell r="T54">
            <v>0</v>
          </cell>
          <cell r="U54">
            <v>0</v>
          </cell>
          <cell r="V54" t="str">
            <v>F</v>
          </cell>
          <cell r="W54" t="str">
            <v>A28</v>
          </cell>
          <cell r="X54">
            <v>0</v>
          </cell>
        </row>
        <row r="55">
          <cell r="A55">
            <v>12100</v>
          </cell>
          <cell r="B55" t="str">
            <v>Crown Receivables</v>
          </cell>
          <cell r="C55">
            <v>1</v>
          </cell>
          <cell r="D55" t="str">
            <v>F</v>
          </cell>
          <cell r="E55" t="str">
            <v>C1</v>
          </cell>
          <cell r="F55">
            <v>0</v>
          </cell>
          <cell r="G55" t="str">
            <v>F</v>
          </cell>
          <cell r="H55" t="str">
            <v>B0</v>
          </cell>
          <cell r="I55">
            <v>0</v>
          </cell>
          <cell r="J55" t="str">
            <v>F</v>
          </cell>
          <cell r="K55">
            <v>0</v>
          </cell>
          <cell r="L55">
            <v>0</v>
          </cell>
          <cell r="M55" t="str">
            <v>M</v>
          </cell>
          <cell r="N55" t="str">
            <v>BF</v>
          </cell>
          <cell r="O55">
            <v>0</v>
          </cell>
          <cell r="P55" t="str">
            <v>F</v>
          </cell>
          <cell r="Q55">
            <v>0</v>
          </cell>
          <cell r="R55">
            <v>0</v>
          </cell>
          <cell r="S55" t="str">
            <v>F</v>
          </cell>
          <cell r="T55">
            <v>0</v>
          </cell>
          <cell r="U55">
            <v>0</v>
          </cell>
          <cell r="V55" t="str">
            <v>F</v>
          </cell>
          <cell r="W55" t="str">
            <v>A28</v>
          </cell>
          <cell r="X55">
            <v>0</v>
          </cell>
        </row>
        <row r="56">
          <cell r="A56">
            <v>13000</v>
          </cell>
          <cell r="B56" t="str">
            <v>Inventory Held for Use</v>
          </cell>
          <cell r="C56">
            <v>1</v>
          </cell>
          <cell r="D56" t="str">
            <v>F</v>
          </cell>
          <cell r="E56" t="str">
            <v>C1</v>
          </cell>
          <cell r="F56">
            <v>0</v>
          </cell>
          <cell r="G56" t="str">
            <v>F</v>
          </cell>
          <cell r="H56" t="str">
            <v>B0</v>
          </cell>
          <cell r="I56">
            <v>0</v>
          </cell>
          <cell r="J56" t="str">
            <v>F</v>
          </cell>
          <cell r="K56">
            <v>0</v>
          </cell>
          <cell r="L56">
            <v>0</v>
          </cell>
          <cell r="M56" t="str">
            <v>M</v>
          </cell>
          <cell r="N56" t="str">
            <v>BF</v>
          </cell>
          <cell r="O56">
            <v>0</v>
          </cell>
          <cell r="P56" t="str">
            <v>F</v>
          </cell>
          <cell r="Q56">
            <v>0</v>
          </cell>
          <cell r="R56">
            <v>0</v>
          </cell>
          <cell r="S56" t="str">
            <v>F</v>
          </cell>
          <cell r="T56">
            <v>0</v>
          </cell>
          <cell r="U56">
            <v>0</v>
          </cell>
          <cell r="V56" t="str">
            <v>F</v>
          </cell>
          <cell r="W56" t="str">
            <v>A28</v>
          </cell>
          <cell r="X56">
            <v>0</v>
          </cell>
        </row>
        <row r="57">
          <cell r="A57">
            <v>13001</v>
          </cell>
          <cell r="B57" t="str">
            <v>Inventory Held for Sale</v>
          </cell>
          <cell r="C57">
            <v>1</v>
          </cell>
          <cell r="D57" t="str">
            <v>F</v>
          </cell>
          <cell r="E57" t="str">
            <v>C1</v>
          </cell>
          <cell r="F57">
            <v>0</v>
          </cell>
          <cell r="G57" t="str">
            <v>F</v>
          </cell>
          <cell r="H57" t="str">
            <v>B0</v>
          </cell>
          <cell r="I57">
            <v>0</v>
          </cell>
          <cell r="J57" t="str">
            <v>F</v>
          </cell>
          <cell r="K57">
            <v>0</v>
          </cell>
          <cell r="L57">
            <v>0</v>
          </cell>
          <cell r="M57" t="str">
            <v>M</v>
          </cell>
          <cell r="N57" t="str">
            <v>BF</v>
          </cell>
          <cell r="O57">
            <v>0</v>
          </cell>
          <cell r="P57" t="str">
            <v>F</v>
          </cell>
          <cell r="Q57">
            <v>0</v>
          </cell>
          <cell r="R57">
            <v>0</v>
          </cell>
          <cell r="S57" t="str">
            <v>F</v>
          </cell>
          <cell r="T57">
            <v>0</v>
          </cell>
          <cell r="U57">
            <v>0</v>
          </cell>
          <cell r="V57" t="str">
            <v>F</v>
          </cell>
          <cell r="W57" t="str">
            <v>A28</v>
          </cell>
          <cell r="X57">
            <v>0</v>
          </cell>
        </row>
        <row r="58">
          <cell r="A58">
            <v>13002</v>
          </cell>
          <cell r="B58" t="str">
            <v>Provision for Obsolete Stock</v>
          </cell>
          <cell r="C58">
            <v>1</v>
          </cell>
          <cell r="D58" t="str">
            <v>F</v>
          </cell>
          <cell r="E58" t="str">
            <v>C1</v>
          </cell>
          <cell r="F58">
            <v>0</v>
          </cell>
          <cell r="G58" t="str">
            <v>F</v>
          </cell>
          <cell r="H58" t="str">
            <v>B0</v>
          </cell>
          <cell r="I58">
            <v>0</v>
          </cell>
          <cell r="J58" t="str">
            <v>F</v>
          </cell>
          <cell r="K58">
            <v>0</v>
          </cell>
          <cell r="L58">
            <v>0</v>
          </cell>
          <cell r="M58" t="str">
            <v>M</v>
          </cell>
          <cell r="N58" t="str">
            <v>BF</v>
          </cell>
          <cell r="O58">
            <v>0</v>
          </cell>
          <cell r="P58" t="str">
            <v>F</v>
          </cell>
          <cell r="Q58">
            <v>0</v>
          </cell>
          <cell r="R58">
            <v>0</v>
          </cell>
          <cell r="S58" t="str">
            <v>F</v>
          </cell>
          <cell r="T58">
            <v>0</v>
          </cell>
          <cell r="U58">
            <v>0</v>
          </cell>
          <cell r="V58" t="str">
            <v>F</v>
          </cell>
          <cell r="W58" t="str">
            <v>A28</v>
          </cell>
          <cell r="X58">
            <v>0</v>
          </cell>
        </row>
        <row r="59">
          <cell r="A59">
            <v>14001</v>
          </cell>
          <cell r="B59" t="str">
            <v>Term Deposits</v>
          </cell>
          <cell r="C59">
            <v>23</v>
          </cell>
          <cell r="D59" t="str">
            <v>F</v>
          </cell>
          <cell r="E59" t="str">
            <v>C1</v>
          </cell>
          <cell r="F59">
            <v>0</v>
          </cell>
          <cell r="G59" t="str">
            <v>F</v>
          </cell>
          <cell r="H59" t="str">
            <v>B0</v>
          </cell>
          <cell r="I59">
            <v>0</v>
          </cell>
          <cell r="J59" t="str">
            <v>F</v>
          </cell>
          <cell r="K59">
            <v>0</v>
          </cell>
          <cell r="L59">
            <v>0</v>
          </cell>
          <cell r="M59" t="str">
            <v>M</v>
          </cell>
          <cell r="N59" t="str">
            <v>BF</v>
          </cell>
          <cell r="O59">
            <v>0</v>
          </cell>
          <cell r="P59" t="str">
            <v>F</v>
          </cell>
          <cell r="Q59">
            <v>0</v>
          </cell>
          <cell r="R59">
            <v>0</v>
          </cell>
          <cell r="S59" t="str">
            <v>M</v>
          </cell>
          <cell r="T59" t="str">
            <v>CK17</v>
          </cell>
          <cell r="U59">
            <v>0</v>
          </cell>
          <cell r="V59" t="str">
            <v>F</v>
          </cell>
          <cell r="W59" t="str">
            <v>A28</v>
          </cell>
          <cell r="X59">
            <v>0</v>
          </cell>
        </row>
        <row r="60">
          <cell r="A60">
            <v>14002</v>
          </cell>
          <cell r="B60" t="str">
            <v>Other Term Deposits</v>
          </cell>
          <cell r="C60">
            <v>1</v>
          </cell>
          <cell r="D60" t="str">
            <v>F</v>
          </cell>
          <cell r="E60" t="str">
            <v>C1</v>
          </cell>
          <cell r="F60">
            <v>0</v>
          </cell>
          <cell r="G60" t="str">
            <v>F</v>
          </cell>
          <cell r="H60" t="str">
            <v>B0</v>
          </cell>
          <cell r="I60">
            <v>0</v>
          </cell>
          <cell r="J60" t="str">
            <v>F</v>
          </cell>
          <cell r="K60">
            <v>0</v>
          </cell>
          <cell r="L60">
            <v>0</v>
          </cell>
          <cell r="M60" t="str">
            <v>M</v>
          </cell>
          <cell r="N60" t="str">
            <v>BF</v>
          </cell>
          <cell r="O60">
            <v>0</v>
          </cell>
          <cell r="P60" t="str">
            <v>F</v>
          </cell>
          <cell r="Q60">
            <v>0</v>
          </cell>
          <cell r="R60">
            <v>0</v>
          </cell>
          <cell r="S60" t="str">
            <v>F</v>
          </cell>
          <cell r="T60">
            <v>0</v>
          </cell>
          <cell r="U60">
            <v>0</v>
          </cell>
          <cell r="V60" t="str">
            <v>F</v>
          </cell>
          <cell r="W60" t="str">
            <v>A28</v>
          </cell>
          <cell r="X60">
            <v>0</v>
          </cell>
        </row>
        <row r="61">
          <cell r="A61">
            <v>15000</v>
          </cell>
          <cell r="B61" t="str">
            <v>Land Trust Deposit Account - BSP</v>
          </cell>
          <cell r="C61">
            <v>6</v>
          </cell>
          <cell r="D61" t="str">
            <v>F</v>
          </cell>
          <cell r="E61" t="str">
            <v>C1</v>
          </cell>
          <cell r="F61">
            <v>0</v>
          </cell>
          <cell r="G61" t="str">
            <v>F</v>
          </cell>
          <cell r="H61" t="str">
            <v>B0</v>
          </cell>
          <cell r="I61">
            <v>0</v>
          </cell>
          <cell r="J61" t="str">
            <v>F</v>
          </cell>
          <cell r="K61">
            <v>0</v>
          </cell>
          <cell r="L61">
            <v>0</v>
          </cell>
          <cell r="M61" t="str">
            <v>F</v>
          </cell>
          <cell r="N61" t="str">
            <v>BF</v>
          </cell>
          <cell r="O61" t="str">
            <v>B10465-100</v>
          </cell>
          <cell r="P61" t="str">
            <v>F</v>
          </cell>
          <cell r="Q61">
            <v>0</v>
          </cell>
          <cell r="R61">
            <v>0</v>
          </cell>
          <cell r="S61" t="str">
            <v>F</v>
          </cell>
          <cell r="T61">
            <v>0</v>
          </cell>
          <cell r="U61">
            <v>0</v>
          </cell>
          <cell r="V61" t="str">
            <v>F</v>
          </cell>
          <cell r="W61" t="str">
            <v>A28</v>
          </cell>
          <cell r="X61">
            <v>0</v>
          </cell>
        </row>
        <row r="62">
          <cell r="A62">
            <v>15001</v>
          </cell>
          <cell r="B62" t="str">
            <v>Land Trust</v>
          </cell>
          <cell r="C62">
            <v>26</v>
          </cell>
          <cell r="D62" t="str">
            <v>F</v>
          </cell>
          <cell r="E62" t="str">
            <v>C1</v>
          </cell>
          <cell r="F62">
            <v>0</v>
          </cell>
          <cell r="G62" t="str">
            <v>F</v>
          </cell>
          <cell r="H62" t="str">
            <v>B0</v>
          </cell>
          <cell r="I62">
            <v>0</v>
          </cell>
          <cell r="J62" t="str">
            <v>F</v>
          </cell>
          <cell r="K62">
            <v>0</v>
          </cell>
          <cell r="L62">
            <v>0</v>
          </cell>
          <cell r="M62" t="str">
            <v>F</v>
          </cell>
          <cell r="N62" t="str">
            <v>BF</v>
          </cell>
          <cell r="O62" t="str">
            <v>B10176-100</v>
          </cell>
          <cell r="P62" t="str">
            <v>F</v>
          </cell>
          <cell r="Q62">
            <v>0</v>
          </cell>
          <cell r="R62">
            <v>0</v>
          </cell>
          <cell r="S62" t="str">
            <v>M</v>
          </cell>
          <cell r="T62" t="str">
            <v>CK02</v>
          </cell>
          <cell r="U62">
            <v>0</v>
          </cell>
          <cell r="V62" t="str">
            <v>F</v>
          </cell>
          <cell r="W62" t="str">
            <v>A28</v>
          </cell>
          <cell r="X62">
            <v>0</v>
          </cell>
        </row>
        <row r="63">
          <cell r="A63">
            <v>15002</v>
          </cell>
          <cell r="B63" t="str">
            <v>Law Trust</v>
          </cell>
          <cell r="C63">
            <v>26</v>
          </cell>
          <cell r="D63" t="str">
            <v>F</v>
          </cell>
          <cell r="E63" t="str">
            <v>C1</v>
          </cell>
          <cell r="F63">
            <v>0</v>
          </cell>
          <cell r="G63" t="str">
            <v>F</v>
          </cell>
          <cell r="H63" t="str">
            <v>B0</v>
          </cell>
          <cell r="I63">
            <v>0</v>
          </cell>
          <cell r="J63" t="str">
            <v>F</v>
          </cell>
          <cell r="K63">
            <v>0</v>
          </cell>
          <cell r="L63">
            <v>0</v>
          </cell>
          <cell r="M63" t="str">
            <v>F</v>
          </cell>
          <cell r="N63" t="str">
            <v>BF</v>
          </cell>
          <cell r="O63" t="str">
            <v>B10176-100</v>
          </cell>
          <cell r="P63" t="str">
            <v>F</v>
          </cell>
          <cell r="Q63">
            <v>0</v>
          </cell>
          <cell r="R63">
            <v>0</v>
          </cell>
          <cell r="S63" t="str">
            <v>M</v>
          </cell>
          <cell r="T63" t="str">
            <v>CK02</v>
          </cell>
          <cell r="U63">
            <v>0</v>
          </cell>
          <cell r="V63" t="str">
            <v>F</v>
          </cell>
          <cell r="W63" t="str">
            <v>A28</v>
          </cell>
          <cell r="X63">
            <v>0</v>
          </cell>
        </row>
        <row r="64">
          <cell r="A64">
            <v>15010</v>
          </cell>
          <cell r="B64" t="str">
            <v>Aid Trust Account</v>
          </cell>
          <cell r="C64">
            <v>6</v>
          </cell>
          <cell r="D64" t="str">
            <v>F</v>
          </cell>
          <cell r="E64" t="str">
            <v>C1</v>
          </cell>
          <cell r="F64">
            <v>0</v>
          </cell>
          <cell r="G64" t="str">
            <v>F</v>
          </cell>
          <cell r="H64" t="str">
            <v>B0</v>
          </cell>
          <cell r="I64">
            <v>0</v>
          </cell>
          <cell r="J64" t="str">
            <v>F</v>
          </cell>
          <cell r="K64">
            <v>0</v>
          </cell>
          <cell r="L64">
            <v>0</v>
          </cell>
          <cell r="M64" t="str">
            <v>F</v>
          </cell>
          <cell r="N64" t="str">
            <v>BF</v>
          </cell>
          <cell r="O64" t="str">
            <v>B10465-100</v>
          </cell>
          <cell r="P64" t="str">
            <v>F</v>
          </cell>
          <cell r="Q64">
            <v>0</v>
          </cell>
          <cell r="R64">
            <v>0</v>
          </cell>
          <cell r="S64" t="str">
            <v>F</v>
          </cell>
          <cell r="T64">
            <v>0</v>
          </cell>
          <cell r="U64">
            <v>0</v>
          </cell>
          <cell r="V64" t="str">
            <v>F</v>
          </cell>
          <cell r="W64" t="str">
            <v>A28</v>
          </cell>
          <cell r="X64">
            <v>0</v>
          </cell>
        </row>
        <row r="65">
          <cell r="A65">
            <v>15011</v>
          </cell>
          <cell r="B65" t="str">
            <v>EU Project Trust Account</v>
          </cell>
          <cell r="C65">
            <v>6</v>
          </cell>
          <cell r="D65" t="str">
            <v>F</v>
          </cell>
          <cell r="E65" t="str">
            <v>C1</v>
          </cell>
          <cell r="F65">
            <v>0</v>
          </cell>
          <cell r="G65" t="str">
            <v>F</v>
          </cell>
          <cell r="H65" t="str">
            <v>B0</v>
          </cell>
          <cell r="I65">
            <v>0</v>
          </cell>
          <cell r="J65" t="str">
            <v>F</v>
          </cell>
          <cell r="K65">
            <v>0</v>
          </cell>
          <cell r="L65">
            <v>0</v>
          </cell>
          <cell r="M65" t="str">
            <v>F</v>
          </cell>
          <cell r="N65" t="str">
            <v>BF</v>
          </cell>
          <cell r="O65" t="str">
            <v>B10465-100</v>
          </cell>
          <cell r="P65" t="str">
            <v>F</v>
          </cell>
          <cell r="Q65">
            <v>0</v>
          </cell>
          <cell r="R65">
            <v>0</v>
          </cell>
          <cell r="S65" t="str">
            <v>F</v>
          </cell>
          <cell r="T65">
            <v>0</v>
          </cell>
          <cell r="U65">
            <v>0</v>
          </cell>
          <cell r="V65" t="str">
            <v>F</v>
          </cell>
          <cell r="W65" t="str">
            <v>A28</v>
          </cell>
          <cell r="X65">
            <v>0</v>
          </cell>
        </row>
        <row r="66">
          <cell r="A66">
            <v>15020</v>
          </cell>
          <cell r="B66" t="str">
            <v>Insurance Reserve Account - BSP</v>
          </cell>
          <cell r="C66">
            <v>6</v>
          </cell>
          <cell r="D66" t="str">
            <v>F</v>
          </cell>
          <cell r="E66" t="str">
            <v>C1</v>
          </cell>
          <cell r="F66">
            <v>0</v>
          </cell>
          <cell r="G66" t="str">
            <v>F</v>
          </cell>
          <cell r="H66" t="str">
            <v>B0</v>
          </cell>
          <cell r="I66">
            <v>0</v>
          </cell>
          <cell r="J66" t="str">
            <v>F</v>
          </cell>
          <cell r="K66">
            <v>0</v>
          </cell>
          <cell r="L66">
            <v>0</v>
          </cell>
          <cell r="M66" t="str">
            <v>F</v>
          </cell>
          <cell r="N66" t="str">
            <v>BF</v>
          </cell>
          <cell r="O66" t="str">
            <v>B10465-100</v>
          </cell>
          <cell r="P66" t="str">
            <v>F</v>
          </cell>
          <cell r="Q66">
            <v>0</v>
          </cell>
          <cell r="R66">
            <v>0</v>
          </cell>
          <cell r="S66" t="str">
            <v>F</v>
          </cell>
          <cell r="T66">
            <v>0</v>
          </cell>
          <cell r="U66">
            <v>0</v>
          </cell>
          <cell r="V66" t="str">
            <v>F</v>
          </cell>
          <cell r="W66" t="str">
            <v>A28</v>
          </cell>
          <cell r="X66">
            <v>0</v>
          </cell>
        </row>
        <row r="67">
          <cell r="A67">
            <v>15030</v>
          </cell>
          <cell r="B67" t="str">
            <v>Custom Bonds Account</v>
          </cell>
          <cell r="C67">
            <v>6</v>
          </cell>
          <cell r="D67" t="str">
            <v>F</v>
          </cell>
          <cell r="E67" t="str">
            <v>C1</v>
          </cell>
          <cell r="F67">
            <v>0</v>
          </cell>
          <cell r="G67" t="str">
            <v>F</v>
          </cell>
          <cell r="H67" t="str">
            <v>B0</v>
          </cell>
          <cell r="I67">
            <v>0</v>
          </cell>
          <cell r="J67" t="str">
            <v>F</v>
          </cell>
          <cell r="K67">
            <v>0</v>
          </cell>
          <cell r="L67">
            <v>0</v>
          </cell>
          <cell r="M67" t="str">
            <v>F</v>
          </cell>
          <cell r="N67" t="str">
            <v>BF</v>
          </cell>
          <cell r="O67" t="str">
            <v>B10465-100</v>
          </cell>
          <cell r="P67" t="str">
            <v>F</v>
          </cell>
          <cell r="Q67">
            <v>0</v>
          </cell>
          <cell r="R67">
            <v>0</v>
          </cell>
          <cell r="S67" t="str">
            <v>F</v>
          </cell>
          <cell r="T67">
            <v>0</v>
          </cell>
          <cell r="U67">
            <v>0</v>
          </cell>
          <cell r="V67" t="str">
            <v>F</v>
          </cell>
          <cell r="W67" t="str">
            <v>A28</v>
          </cell>
          <cell r="X67">
            <v>0</v>
          </cell>
        </row>
        <row r="68">
          <cell r="A68">
            <v>15040</v>
          </cell>
          <cell r="B68" t="str">
            <v>Trenwick International - BSP</v>
          </cell>
          <cell r="C68">
            <v>6</v>
          </cell>
          <cell r="D68" t="str">
            <v>F</v>
          </cell>
          <cell r="E68" t="str">
            <v>C1</v>
          </cell>
          <cell r="F68">
            <v>0</v>
          </cell>
          <cell r="G68" t="str">
            <v>F</v>
          </cell>
          <cell r="H68" t="str">
            <v>B0</v>
          </cell>
          <cell r="I68">
            <v>0</v>
          </cell>
          <cell r="J68" t="str">
            <v>F</v>
          </cell>
          <cell r="K68">
            <v>0</v>
          </cell>
          <cell r="L68">
            <v>0</v>
          </cell>
          <cell r="M68" t="str">
            <v>F</v>
          </cell>
          <cell r="N68" t="str">
            <v>BF</v>
          </cell>
          <cell r="O68" t="str">
            <v>B10465-100</v>
          </cell>
          <cell r="P68" t="str">
            <v>F</v>
          </cell>
          <cell r="Q68">
            <v>0</v>
          </cell>
          <cell r="R68">
            <v>0</v>
          </cell>
          <cell r="S68" t="str">
            <v>F</v>
          </cell>
          <cell r="T68">
            <v>0</v>
          </cell>
          <cell r="U68">
            <v>0</v>
          </cell>
          <cell r="V68" t="str">
            <v>F</v>
          </cell>
          <cell r="W68" t="str">
            <v>A28</v>
          </cell>
          <cell r="X68">
            <v>0</v>
          </cell>
        </row>
        <row r="69">
          <cell r="A69">
            <v>15041</v>
          </cell>
          <cell r="B69" t="str">
            <v>Sovereign Group - BSP</v>
          </cell>
          <cell r="C69">
            <v>6</v>
          </cell>
          <cell r="D69" t="str">
            <v>F</v>
          </cell>
          <cell r="E69" t="str">
            <v>C1</v>
          </cell>
          <cell r="F69">
            <v>0</v>
          </cell>
          <cell r="G69" t="str">
            <v>F</v>
          </cell>
          <cell r="H69" t="str">
            <v>B0</v>
          </cell>
          <cell r="I69">
            <v>0</v>
          </cell>
          <cell r="J69" t="str">
            <v>F</v>
          </cell>
          <cell r="K69">
            <v>0</v>
          </cell>
          <cell r="L69">
            <v>0</v>
          </cell>
          <cell r="M69" t="str">
            <v>F</v>
          </cell>
          <cell r="N69" t="str">
            <v>BF</v>
          </cell>
          <cell r="O69" t="str">
            <v>B10465-100</v>
          </cell>
          <cell r="P69" t="str">
            <v>F</v>
          </cell>
          <cell r="Q69">
            <v>0</v>
          </cell>
          <cell r="R69">
            <v>0</v>
          </cell>
          <cell r="S69" t="str">
            <v>F</v>
          </cell>
          <cell r="T69">
            <v>0</v>
          </cell>
          <cell r="U69">
            <v>0</v>
          </cell>
          <cell r="V69" t="str">
            <v>F</v>
          </cell>
          <cell r="W69" t="str">
            <v>A28</v>
          </cell>
          <cell r="X69">
            <v>0</v>
          </cell>
        </row>
        <row r="70">
          <cell r="A70">
            <v>15042</v>
          </cell>
          <cell r="B70" t="str">
            <v>OIDGF Trust</v>
          </cell>
          <cell r="C70">
            <v>6</v>
          </cell>
          <cell r="D70" t="str">
            <v>F</v>
          </cell>
          <cell r="E70" t="str">
            <v>C1</v>
          </cell>
          <cell r="F70">
            <v>0</v>
          </cell>
          <cell r="G70" t="str">
            <v>F</v>
          </cell>
          <cell r="H70" t="str">
            <v>B0</v>
          </cell>
          <cell r="I70">
            <v>0</v>
          </cell>
          <cell r="J70" t="str">
            <v>F</v>
          </cell>
          <cell r="K70">
            <v>0</v>
          </cell>
          <cell r="L70">
            <v>0</v>
          </cell>
          <cell r="M70" t="str">
            <v>F</v>
          </cell>
          <cell r="N70" t="str">
            <v>BF</v>
          </cell>
          <cell r="O70" t="str">
            <v>B10465-100</v>
          </cell>
          <cell r="P70" t="str">
            <v>F</v>
          </cell>
          <cell r="Q70">
            <v>0</v>
          </cell>
          <cell r="R70">
            <v>0</v>
          </cell>
          <cell r="S70" t="str">
            <v>F</v>
          </cell>
          <cell r="T70">
            <v>0</v>
          </cell>
          <cell r="U70">
            <v>0</v>
          </cell>
          <cell r="V70" t="str">
            <v>F</v>
          </cell>
          <cell r="W70" t="str">
            <v>A28</v>
          </cell>
          <cell r="X70">
            <v>0</v>
          </cell>
        </row>
        <row r="71">
          <cell r="A71">
            <v>15050</v>
          </cell>
          <cell r="B71" t="str">
            <v>Cook Island International Unclaimed Monies - ANZ NZ</v>
          </cell>
          <cell r="C71">
            <v>6</v>
          </cell>
          <cell r="D71" t="str">
            <v>F</v>
          </cell>
          <cell r="E71" t="str">
            <v>C1</v>
          </cell>
          <cell r="F71">
            <v>0</v>
          </cell>
          <cell r="G71" t="str">
            <v>F</v>
          </cell>
          <cell r="H71" t="str">
            <v>B0</v>
          </cell>
          <cell r="I71">
            <v>0</v>
          </cell>
          <cell r="J71" t="str">
            <v>F</v>
          </cell>
          <cell r="K71">
            <v>0</v>
          </cell>
          <cell r="L71">
            <v>0</v>
          </cell>
          <cell r="M71" t="str">
            <v>F</v>
          </cell>
          <cell r="N71" t="str">
            <v>BF</v>
          </cell>
          <cell r="O71" t="str">
            <v>B10465-100</v>
          </cell>
          <cell r="P71" t="str">
            <v>F</v>
          </cell>
          <cell r="Q71">
            <v>0</v>
          </cell>
          <cell r="R71">
            <v>0</v>
          </cell>
          <cell r="S71" t="str">
            <v>F</v>
          </cell>
          <cell r="T71">
            <v>0</v>
          </cell>
          <cell r="U71">
            <v>0</v>
          </cell>
          <cell r="V71" t="str">
            <v>F</v>
          </cell>
          <cell r="W71" t="str">
            <v>A28</v>
          </cell>
          <cell r="X71">
            <v>0</v>
          </cell>
        </row>
        <row r="72">
          <cell r="A72">
            <v>15051</v>
          </cell>
          <cell r="B72" t="str">
            <v>USD Unclaimed Funds - ANZ</v>
          </cell>
          <cell r="C72">
            <v>6</v>
          </cell>
          <cell r="D72" t="str">
            <v>F</v>
          </cell>
          <cell r="E72" t="str">
            <v>C1</v>
          </cell>
          <cell r="F72">
            <v>0</v>
          </cell>
          <cell r="G72" t="str">
            <v>F</v>
          </cell>
          <cell r="H72" t="str">
            <v>B0</v>
          </cell>
          <cell r="I72">
            <v>0</v>
          </cell>
          <cell r="J72" t="str">
            <v>F</v>
          </cell>
          <cell r="K72">
            <v>0</v>
          </cell>
          <cell r="L72">
            <v>0</v>
          </cell>
          <cell r="M72" t="str">
            <v>F</v>
          </cell>
          <cell r="N72" t="str">
            <v>BF</v>
          </cell>
          <cell r="O72" t="str">
            <v>B10465-100</v>
          </cell>
          <cell r="P72" t="str">
            <v>F</v>
          </cell>
          <cell r="Q72">
            <v>0</v>
          </cell>
          <cell r="R72">
            <v>0</v>
          </cell>
          <cell r="S72" t="str">
            <v>F</v>
          </cell>
          <cell r="T72">
            <v>0</v>
          </cell>
          <cell r="U72">
            <v>0</v>
          </cell>
          <cell r="V72" t="str">
            <v>F</v>
          </cell>
          <cell r="W72" t="str">
            <v>A28</v>
          </cell>
          <cell r="X72">
            <v>0</v>
          </cell>
        </row>
        <row r="73">
          <cell r="A73">
            <v>15052</v>
          </cell>
          <cell r="B73" t="str">
            <v>USD Confiscated Asset Fund - ANZ</v>
          </cell>
          <cell r="C73">
            <v>6</v>
          </cell>
          <cell r="D73" t="str">
            <v>F</v>
          </cell>
          <cell r="E73" t="str">
            <v>C1</v>
          </cell>
          <cell r="F73">
            <v>0</v>
          </cell>
          <cell r="G73" t="str">
            <v>F</v>
          </cell>
          <cell r="H73" t="str">
            <v>B0</v>
          </cell>
          <cell r="I73">
            <v>0</v>
          </cell>
          <cell r="J73" t="str">
            <v>F</v>
          </cell>
          <cell r="K73">
            <v>0</v>
          </cell>
          <cell r="L73">
            <v>0</v>
          </cell>
          <cell r="M73" t="str">
            <v>F</v>
          </cell>
          <cell r="N73" t="str">
            <v>BF</v>
          </cell>
          <cell r="O73" t="str">
            <v>B10465-100</v>
          </cell>
          <cell r="P73" t="str">
            <v>F</v>
          </cell>
          <cell r="Q73">
            <v>0</v>
          </cell>
          <cell r="R73">
            <v>0</v>
          </cell>
          <cell r="S73" t="str">
            <v>F</v>
          </cell>
          <cell r="T73">
            <v>0</v>
          </cell>
          <cell r="U73">
            <v>0</v>
          </cell>
          <cell r="V73" t="str">
            <v>F</v>
          </cell>
          <cell r="W73" t="str">
            <v>A28</v>
          </cell>
          <cell r="X73">
            <v>0</v>
          </cell>
        </row>
        <row r="74">
          <cell r="A74">
            <v>15053</v>
          </cell>
          <cell r="B74" t="str">
            <v>Cook Islands Disaster Emergency Trust</v>
          </cell>
          <cell r="C74">
            <v>6</v>
          </cell>
          <cell r="D74" t="str">
            <v>F</v>
          </cell>
          <cell r="E74" t="str">
            <v>C1</v>
          </cell>
          <cell r="F74">
            <v>0</v>
          </cell>
          <cell r="G74" t="str">
            <v>F</v>
          </cell>
          <cell r="H74" t="str">
            <v>B0</v>
          </cell>
          <cell r="I74">
            <v>0</v>
          </cell>
          <cell r="J74" t="str">
            <v>F</v>
          </cell>
          <cell r="K74">
            <v>0</v>
          </cell>
          <cell r="L74">
            <v>0</v>
          </cell>
          <cell r="M74" t="str">
            <v>F</v>
          </cell>
          <cell r="N74" t="str">
            <v>BF</v>
          </cell>
          <cell r="O74" t="str">
            <v>B10465-100</v>
          </cell>
          <cell r="P74" t="str">
            <v>F</v>
          </cell>
          <cell r="Q74">
            <v>0</v>
          </cell>
          <cell r="R74">
            <v>0</v>
          </cell>
          <cell r="S74" t="str">
            <v>F</v>
          </cell>
          <cell r="T74">
            <v>0</v>
          </cell>
          <cell r="U74">
            <v>0</v>
          </cell>
          <cell r="V74" t="str">
            <v>F</v>
          </cell>
          <cell r="W74" t="str">
            <v>A28</v>
          </cell>
          <cell r="X74">
            <v>0</v>
          </cell>
        </row>
        <row r="75">
          <cell r="A75">
            <v>15054</v>
          </cell>
          <cell r="B75" t="str">
            <v>Jubilee Jumpstart Savings</v>
          </cell>
          <cell r="C75">
            <v>6</v>
          </cell>
          <cell r="D75" t="str">
            <v>F</v>
          </cell>
          <cell r="E75" t="str">
            <v>C1</v>
          </cell>
          <cell r="F75">
            <v>0</v>
          </cell>
          <cell r="G75" t="str">
            <v>F</v>
          </cell>
          <cell r="H75" t="str">
            <v>B0</v>
          </cell>
          <cell r="I75">
            <v>0</v>
          </cell>
          <cell r="J75" t="str">
            <v>F</v>
          </cell>
          <cell r="K75">
            <v>0</v>
          </cell>
          <cell r="L75">
            <v>0</v>
          </cell>
          <cell r="M75" t="str">
            <v>F</v>
          </cell>
          <cell r="N75" t="str">
            <v>BF</v>
          </cell>
          <cell r="O75" t="str">
            <v>B10465-100</v>
          </cell>
          <cell r="P75" t="str">
            <v>F</v>
          </cell>
          <cell r="Q75">
            <v>0</v>
          </cell>
          <cell r="R75">
            <v>0</v>
          </cell>
          <cell r="S75" t="str">
            <v>F</v>
          </cell>
          <cell r="T75">
            <v>0</v>
          </cell>
          <cell r="U75">
            <v>0</v>
          </cell>
          <cell r="V75" t="str">
            <v>F</v>
          </cell>
          <cell r="W75" t="str">
            <v>A28</v>
          </cell>
          <cell r="X75">
            <v>0</v>
          </cell>
        </row>
        <row r="76">
          <cell r="A76">
            <v>15200</v>
          </cell>
          <cell r="B76" t="str">
            <v>Other Trust Accounts</v>
          </cell>
          <cell r="C76">
            <v>6</v>
          </cell>
          <cell r="D76" t="str">
            <v>F</v>
          </cell>
          <cell r="E76" t="str">
            <v>C1</v>
          </cell>
          <cell r="F76">
            <v>0</v>
          </cell>
          <cell r="G76" t="str">
            <v>F</v>
          </cell>
          <cell r="H76" t="str">
            <v>B0</v>
          </cell>
          <cell r="I76">
            <v>0</v>
          </cell>
          <cell r="J76" t="str">
            <v>F</v>
          </cell>
          <cell r="K76">
            <v>0</v>
          </cell>
          <cell r="L76">
            <v>0</v>
          </cell>
          <cell r="M76" t="str">
            <v>F</v>
          </cell>
          <cell r="N76" t="str">
            <v>BF</v>
          </cell>
          <cell r="O76" t="str">
            <v>B10465-100</v>
          </cell>
          <cell r="P76" t="str">
            <v>F</v>
          </cell>
          <cell r="Q76">
            <v>0</v>
          </cell>
          <cell r="R76">
            <v>0</v>
          </cell>
          <cell r="S76" t="str">
            <v>F</v>
          </cell>
          <cell r="T76">
            <v>0</v>
          </cell>
          <cell r="U76">
            <v>0</v>
          </cell>
          <cell r="V76" t="str">
            <v>F</v>
          </cell>
          <cell r="W76" t="str">
            <v>A28</v>
          </cell>
          <cell r="X76">
            <v>0</v>
          </cell>
        </row>
        <row r="77">
          <cell r="A77">
            <v>16000</v>
          </cell>
          <cell r="B77" t="str">
            <v>Motor Vehicles Cost</v>
          </cell>
          <cell r="C77">
            <v>25</v>
          </cell>
          <cell r="D77" t="str">
            <v>F</v>
          </cell>
          <cell r="E77" t="str">
            <v>C1</v>
          </cell>
          <cell r="F77">
            <v>0</v>
          </cell>
          <cell r="G77" t="str">
            <v>F</v>
          </cell>
          <cell r="H77" t="str">
            <v>B0</v>
          </cell>
          <cell r="I77">
            <v>0</v>
          </cell>
          <cell r="J77" t="str">
            <v>M</v>
          </cell>
          <cell r="K77" t="str">
            <v>F0</v>
          </cell>
          <cell r="L77">
            <v>0</v>
          </cell>
          <cell r="M77" t="str">
            <v>M</v>
          </cell>
          <cell r="N77" t="str">
            <v>BF</v>
          </cell>
          <cell r="O77">
            <v>0</v>
          </cell>
          <cell r="P77" t="str">
            <v>F</v>
          </cell>
          <cell r="Q77">
            <v>0</v>
          </cell>
          <cell r="R77">
            <v>0</v>
          </cell>
          <cell r="S77" t="str">
            <v>V</v>
          </cell>
          <cell r="T77" t="str">
            <v>CK02</v>
          </cell>
          <cell r="U77">
            <v>0</v>
          </cell>
          <cell r="V77" t="str">
            <v>F</v>
          </cell>
          <cell r="W77" t="str">
            <v>A28</v>
          </cell>
          <cell r="X77">
            <v>0</v>
          </cell>
        </row>
        <row r="78">
          <cell r="A78">
            <v>16010</v>
          </cell>
          <cell r="B78" t="str">
            <v>Motor Vehicles Accumulated Depreciation</v>
          </cell>
          <cell r="C78">
            <v>1</v>
          </cell>
          <cell r="D78" t="str">
            <v>F</v>
          </cell>
          <cell r="E78" t="str">
            <v>C1</v>
          </cell>
          <cell r="F78">
            <v>0</v>
          </cell>
          <cell r="G78" t="str">
            <v>F</v>
          </cell>
          <cell r="H78" t="str">
            <v>B0</v>
          </cell>
          <cell r="I78">
            <v>0</v>
          </cell>
          <cell r="J78" t="str">
            <v>F</v>
          </cell>
          <cell r="K78">
            <v>0</v>
          </cell>
          <cell r="L78">
            <v>0</v>
          </cell>
          <cell r="M78" t="str">
            <v>M</v>
          </cell>
          <cell r="N78" t="str">
            <v>BF</v>
          </cell>
          <cell r="O78">
            <v>0</v>
          </cell>
          <cell r="P78" t="str">
            <v>F</v>
          </cell>
          <cell r="Q78">
            <v>0</v>
          </cell>
          <cell r="R78">
            <v>0</v>
          </cell>
          <cell r="S78" t="str">
            <v>F</v>
          </cell>
          <cell r="T78">
            <v>0</v>
          </cell>
          <cell r="U78">
            <v>0</v>
          </cell>
          <cell r="V78" t="str">
            <v>F</v>
          </cell>
          <cell r="W78" t="str">
            <v>A28</v>
          </cell>
          <cell r="X78">
            <v>0</v>
          </cell>
        </row>
        <row r="79">
          <cell r="A79">
            <v>16020</v>
          </cell>
          <cell r="B79" t="str">
            <v>Furniture &amp; Fittings Cost</v>
          </cell>
          <cell r="C79">
            <v>25</v>
          </cell>
          <cell r="D79" t="str">
            <v>F</v>
          </cell>
          <cell r="E79" t="str">
            <v>C1</v>
          </cell>
          <cell r="F79">
            <v>0</v>
          </cell>
          <cell r="G79" t="str">
            <v>F</v>
          </cell>
          <cell r="H79" t="str">
            <v>B0</v>
          </cell>
          <cell r="I79">
            <v>0</v>
          </cell>
          <cell r="J79" t="str">
            <v>M</v>
          </cell>
          <cell r="K79" t="str">
            <v>F0</v>
          </cell>
          <cell r="L79">
            <v>0</v>
          </cell>
          <cell r="M79" t="str">
            <v>M</v>
          </cell>
          <cell r="N79" t="str">
            <v>BF</v>
          </cell>
          <cell r="O79">
            <v>0</v>
          </cell>
          <cell r="P79" t="str">
            <v>F</v>
          </cell>
          <cell r="Q79">
            <v>0</v>
          </cell>
          <cell r="R79">
            <v>0</v>
          </cell>
          <cell r="S79" t="str">
            <v>V</v>
          </cell>
          <cell r="T79" t="str">
            <v>CK02</v>
          </cell>
          <cell r="U79">
            <v>0</v>
          </cell>
          <cell r="V79" t="str">
            <v>F</v>
          </cell>
          <cell r="W79" t="str">
            <v>A28</v>
          </cell>
          <cell r="X79">
            <v>0</v>
          </cell>
        </row>
        <row r="80">
          <cell r="A80">
            <v>16030</v>
          </cell>
          <cell r="B80" t="str">
            <v>Furniture &amp; Fittings Accumulated Depreciation</v>
          </cell>
          <cell r="C80">
            <v>1</v>
          </cell>
          <cell r="D80" t="str">
            <v>F</v>
          </cell>
          <cell r="E80" t="str">
            <v>C1</v>
          </cell>
          <cell r="F80">
            <v>0</v>
          </cell>
          <cell r="G80" t="str">
            <v>F</v>
          </cell>
          <cell r="H80" t="str">
            <v>B0</v>
          </cell>
          <cell r="I80">
            <v>0</v>
          </cell>
          <cell r="J80" t="str">
            <v>F</v>
          </cell>
          <cell r="K80">
            <v>0</v>
          </cell>
          <cell r="L80">
            <v>0</v>
          </cell>
          <cell r="M80" t="str">
            <v>M</v>
          </cell>
          <cell r="N80" t="str">
            <v>BF</v>
          </cell>
          <cell r="O80">
            <v>0</v>
          </cell>
          <cell r="P80" t="str">
            <v>F</v>
          </cell>
          <cell r="Q80">
            <v>0</v>
          </cell>
          <cell r="R80">
            <v>0</v>
          </cell>
          <cell r="S80" t="str">
            <v>F</v>
          </cell>
          <cell r="T80">
            <v>0</v>
          </cell>
          <cell r="U80">
            <v>0</v>
          </cell>
          <cell r="V80" t="str">
            <v>F</v>
          </cell>
          <cell r="W80" t="str">
            <v>A28</v>
          </cell>
          <cell r="X80">
            <v>0</v>
          </cell>
        </row>
        <row r="81">
          <cell r="A81">
            <v>16040</v>
          </cell>
          <cell r="B81" t="str">
            <v>Plant &amp; Equipment Cost</v>
          </cell>
          <cell r="C81">
            <v>25</v>
          </cell>
          <cell r="D81" t="str">
            <v>F</v>
          </cell>
          <cell r="E81" t="str">
            <v>C1</v>
          </cell>
          <cell r="F81">
            <v>0</v>
          </cell>
          <cell r="G81" t="str">
            <v>F</v>
          </cell>
          <cell r="H81" t="str">
            <v>B0</v>
          </cell>
          <cell r="I81">
            <v>0</v>
          </cell>
          <cell r="J81" t="str">
            <v>M</v>
          </cell>
          <cell r="K81" t="str">
            <v>F0</v>
          </cell>
          <cell r="L81">
            <v>0</v>
          </cell>
          <cell r="M81" t="str">
            <v>M</v>
          </cell>
          <cell r="N81" t="str">
            <v>BF</v>
          </cell>
          <cell r="O81">
            <v>0</v>
          </cell>
          <cell r="P81" t="str">
            <v>F</v>
          </cell>
          <cell r="Q81">
            <v>0</v>
          </cell>
          <cell r="R81">
            <v>0</v>
          </cell>
          <cell r="S81" t="str">
            <v>V</v>
          </cell>
          <cell r="T81" t="str">
            <v>CK02</v>
          </cell>
          <cell r="U81">
            <v>0</v>
          </cell>
          <cell r="V81" t="str">
            <v>F</v>
          </cell>
          <cell r="W81" t="str">
            <v>A28</v>
          </cell>
          <cell r="X81">
            <v>0</v>
          </cell>
        </row>
        <row r="82">
          <cell r="A82">
            <v>16050</v>
          </cell>
          <cell r="B82" t="str">
            <v>Plant &amp; Equipment Accumulated Depreciation</v>
          </cell>
          <cell r="C82">
            <v>1</v>
          </cell>
          <cell r="D82" t="str">
            <v>F</v>
          </cell>
          <cell r="E82" t="str">
            <v>C1</v>
          </cell>
          <cell r="F82">
            <v>0</v>
          </cell>
          <cell r="G82" t="str">
            <v>F</v>
          </cell>
          <cell r="H82" t="str">
            <v>B0</v>
          </cell>
          <cell r="I82">
            <v>0</v>
          </cell>
          <cell r="J82" t="str">
            <v>F</v>
          </cell>
          <cell r="K82">
            <v>0</v>
          </cell>
          <cell r="L82">
            <v>0</v>
          </cell>
          <cell r="M82" t="str">
            <v>M</v>
          </cell>
          <cell r="N82" t="str">
            <v>BF</v>
          </cell>
          <cell r="O82">
            <v>0</v>
          </cell>
          <cell r="P82" t="str">
            <v>F</v>
          </cell>
          <cell r="Q82">
            <v>0</v>
          </cell>
          <cell r="R82">
            <v>0</v>
          </cell>
          <cell r="S82" t="str">
            <v>F</v>
          </cell>
          <cell r="T82">
            <v>0</v>
          </cell>
          <cell r="U82">
            <v>0</v>
          </cell>
          <cell r="V82" t="str">
            <v>F</v>
          </cell>
          <cell r="W82" t="str">
            <v>A28</v>
          </cell>
          <cell r="X82">
            <v>0</v>
          </cell>
        </row>
        <row r="83">
          <cell r="A83">
            <v>16060</v>
          </cell>
          <cell r="B83" t="str">
            <v>Computer Equipment Cost</v>
          </cell>
          <cell r="C83">
            <v>25</v>
          </cell>
          <cell r="D83" t="str">
            <v>F</v>
          </cell>
          <cell r="E83" t="str">
            <v>C1</v>
          </cell>
          <cell r="F83">
            <v>0</v>
          </cell>
          <cell r="G83" t="str">
            <v>F</v>
          </cell>
          <cell r="H83" t="str">
            <v>B0</v>
          </cell>
          <cell r="I83">
            <v>0</v>
          </cell>
          <cell r="J83" t="str">
            <v>M</v>
          </cell>
          <cell r="K83" t="str">
            <v>F0</v>
          </cell>
          <cell r="L83">
            <v>0</v>
          </cell>
          <cell r="M83" t="str">
            <v>M</v>
          </cell>
          <cell r="N83" t="str">
            <v>BF</v>
          </cell>
          <cell r="O83">
            <v>0</v>
          </cell>
          <cell r="P83" t="str">
            <v>F</v>
          </cell>
          <cell r="Q83">
            <v>0</v>
          </cell>
          <cell r="R83">
            <v>0</v>
          </cell>
          <cell r="S83" t="str">
            <v>V</v>
          </cell>
          <cell r="T83" t="str">
            <v>CK02</v>
          </cell>
          <cell r="U83">
            <v>0</v>
          </cell>
          <cell r="V83" t="str">
            <v>F</v>
          </cell>
          <cell r="W83" t="str">
            <v>A28</v>
          </cell>
          <cell r="X83">
            <v>0</v>
          </cell>
        </row>
        <row r="84">
          <cell r="A84">
            <v>16070</v>
          </cell>
          <cell r="B84" t="str">
            <v>Computer Equipment Accumulated Depreciation</v>
          </cell>
          <cell r="C84">
            <v>1</v>
          </cell>
          <cell r="D84" t="str">
            <v>F</v>
          </cell>
          <cell r="E84" t="str">
            <v>C1</v>
          </cell>
          <cell r="F84">
            <v>0</v>
          </cell>
          <cell r="G84" t="str">
            <v>F</v>
          </cell>
          <cell r="H84" t="str">
            <v>B0</v>
          </cell>
          <cell r="I84">
            <v>0</v>
          </cell>
          <cell r="J84" t="str">
            <v>F</v>
          </cell>
          <cell r="K84">
            <v>0</v>
          </cell>
          <cell r="L84">
            <v>0</v>
          </cell>
          <cell r="M84" t="str">
            <v>M</v>
          </cell>
          <cell r="N84" t="str">
            <v>BF</v>
          </cell>
          <cell r="O84">
            <v>0</v>
          </cell>
          <cell r="P84" t="str">
            <v>F</v>
          </cell>
          <cell r="Q84">
            <v>0</v>
          </cell>
          <cell r="R84">
            <v>0</v>
          </cell>
          <cell r="S84" t="str">
            <v>F</v>
          </cell>
          <cell r="T84">
            <v>0</v>
          </cell>
          <cell r="U84">
            <v>0</v>
          </cell>
          <cell r="V84" t="str">
            <v>F</v>
          </cell>
          <cell r="W84" t="str">
            <v>A28</v>
          </cell>
          <cell r="X84">
            <v>0</v>
          </cell>
        </row>
        <row r="85">
          <cell r="A85">
            <v>16080</v>
          </cell>
          <cell r="B85" t="str">
            <v>Office Equipment Cost</v>
          </cell>
          <cell r="C85">
            <v>25</v>
          </cell>
          <cell r="D85" t="str">
            <v>F</v>
          </cell>
          <cell r="E85" t="str">
            <v>C1</v>
          </cell>
          <cell r="F85">
            <v>0</v>
          </cell>
          <cell r="G85" t="str">
            <v>F</v>
          </cell>
          <cell r="H85" t="str">
            <v>B0</v>
          </cell>
          <cell r="I85">
            <v>0</v>
          </cell>
          <cell r="J85" t="str">
            <v>M</v>
          </cell>
          <cell r="K85" t="str">
            <v>F0</v>
          </cell>
          <cell r="L85">
            <v>0</v>
          </cell>
          <cell r="M85" t="str">
            <v>M</v>
          </cell>
          <cell r="N85" t="str">
            <v>BF</v>
          </cell>
          <cell r="O85">
            <v>0</v>
          </cell>
          <cell r="P85" t="str">
            <v>F</v>
          </cell>
          <cell r="Q85">
            <v>0</v>
          </cell>
          <cell r="R85">
            <v>0</v>
          </cell>
          <cell r="S85" t="str">
            <v>V</v>
          </cell>
          <cell r="T85" t="str">
            <v>CK02</v>
          </cell>
          <cell r="U85">
            <v>0</v>
          </cell>
          <cell r="V85" t="str">
            <v>F</v>
          </cell>
          <cell r="W85" t="str">
            <v>A28</v>
          </cell>
          <cell r="X85">
            <v>0</v>
          </cell>
        </row>
        <row r="86">
          <cell r="A86">
            <v>16090</v>
          </cell>
          <cell r="B86" t="str">
            <v>Office Equipment Accumulated Depreciation</v>
          </cell>
          <cell r="C86">
            <v>1</v>
          </cell>
          <cell r="D86" t="str">
            <v>F</v>
          </cell>
          <cell r="E86" t="str">
            <v>C1</v>
          </cell>
          <cell r="F86">
            <v>0</v>
          </cell>
          <cell r="G86" t="str">
            <v>F</v>
          </cell>
          <cell r="H86" t="str">
            <v>B0</v>
          </cell>
          <cell r="I86">
            <v>0</v>
          </cell>
          <cell r="J86" t="str">
            <v>F</v>
          </cell>
          <cell r="K86">
            <v>0</v>
          </cell>
          <cell r="L86">
            <v>0</v>
          </cell>
          <cell r="M86" t="str">
            <v>M</v>
          </cell>
          <cell r="N86" t="str">
            <v>BF</v>
          </cell>
          <cell r="O86">
            <v>0</v>
          </cell>
          <cell r="P86" t="str">
            <v>F</v>
          </cell>
          <cell r="Q86">
            <v>0</v>
          </cell>
          <cell r="R86">
            <v>0</v>
          </cell>
          <cell r="S86" t="str">
            <v>F</v>
          </cell>
          <cell r="T86">
            <v>0</v>
          </cell>
          <cell r="U86">
            <v>0</v>
          </cell>
          <cell r="V86" t="str">
            <v>F</v>
          </cell>
          <cell r="W86" t="str">
            <v>A28</v>
          </cell>
          <cell r="X86">
            <v>0</v>
          </cell>
        </row>
        <row r="87">
          <cell r="A87">
            <v>16100</v>
          </cell>
          <cell r="B87" t="str">
            <v>Buildings &amp; Infrastructure Cost</v>
          </cell>
          <cell r="C87">
            <v>25</v>
          </cell>
          <cell r="D87" t="str">
            <v>F</v>
          </cell>
          <cell r="E87" t="str">
            <v>C1</v>
          </cell>
          <cell r="F87">
            <v>0</v>
          </cell>
          <cell r="G87" t="str">
            <v>F</v>
          </cell>
          <cell r="H87" t="str">
            <v>B0</v>
          </cell>
          <cell r="I87">
            <v>0</v>
          </cell>
          <cell r="J87" t="str">
            <v>M</v>
          </cell>
          <cell r="K87" t="str">
            <v>F0</v>
          </cell>
          <cell r="L87">
            <v>0</v>
          </cell>
          <cell r="M87" t="str">
            <v>M</v>
          </cell>
          <cell r="N87" t="str">
            <v>BF</v>
          </cell>
          <cell r="O87">
            <v>0</v>
          </cell>
          <cell r="P87" t="str">
            <v>F</v>
          </cell>
          <cell r="Q87">
            <v>0</v>
          </cell>
          <cell r="R87">
            <v>0</v>
          </cell>
          <cell r="S87" t="str">
            <v>V</v>
          </cell>
          <cell r="T87" t="str">
            <v>CK02</v>
          </cell>
          <cell r="U87">
            <v>0</v>
          </cell>
          <cell r="V87" t="str">
            <v>F</v>
          </cell>
          <cell r="W87" t="str">
            <v>A28</v>
          </cell>
          <cell r="X87">
            <v>0</v>
          </cell>
        </row>
        <row r="88">
          <cell r="A88">
            <v>16110</v>
          </cell>
          <cell r="B88" t="str">
            <v>Buildings &amp; Infrastructure Accumulated Depreciation</v>
          </cell>
          <cell r="C88">
            <v>1</v>
          </cell>
          <cell r="D88" t="str">
            <v>F</v>
          </cell>
          <cell r="E88" t="str">
            <v>C1</v>
          </cell>
          <cell r="F88">
            <v>0</v>
          </cell>
          <cell r="G88" t="str">
            <v>F</v>
          </cell>
          <cell r="H88" t="str">
            <v>B0</v>
          </cell>
          <cell r="I88">
            <v>0</v>
          </cell>
          <cell r="J88" t="str">
            <v>F</v>
          </cell>
          <cell r="K88">
            <v>0</v>
          </cell>
          <cell r="L88">
            <v>0</v>
          </cell>
          <cell r="M88" t="str">
            <v>M</v>
          </cell>
          <cell r="N88" t="str">
            <v>BF</v>
          </cell>
          <cell r="O88">
            <v>0</v>
          </cell>
          <cell r="P88" t="str">
            <v>F</v>
          </cell>
          <cell r="Q88">
            <v>0</v>
          </cell>
          <cell r="R88">
            <v>0</v>
          </cell>
          <cell r="S88" t="str">
            <v>F</v>
          </cell>
          <cell r="T88">
            <v>0</v>
          </cell>
          <cell r="U88">
            <v>0</v>
          </cell>
          <cell r="V88" t="str">
            <v>F</v>
          </cell>
          <cell r="W88" t="str">
            <v>A28</v>
          </cell>
          <cell r="X88">
            <v>0</v>
          </cell>
        </row>
        <row r="89">
          <cell r="A89">
            <v>16120</v>
          </cell>
          <cell r="B89" t="str">
            <v>Intangible Assets Cost</v>
          </cell>
          <cell r="C89">
            <v>25</v>
          </cell>
          <cell r="D89" t="str">
            <v>F</v>
          </cell>
          <cell r="E89" t="str">
            <v>C1</v>
          </cell>
          <cell r="F89">
            <v>0</v>
          </cell>
          <cell r="G89" t="str">
            <v>F</v>
          </cell>
          <cell r="H89" t="str">
            <v>B0</v>
          </cell>
          <cell r="I89">
            <v>0</v>
          </cell>
          <cell r="J89" t="str">
            <v>M</v>
          </cell>
          <cell r="K89" t="str">
            <v>F0</v>
          </cell>
          <cell r="L89">
            <v>0</v>
          </cell>
          <cell r="M89" t="str">
            <v>M</v>
          </cell>
          <cell r="N89" t="str">
            <v>BF</v>
          </cell>
          <cell r="O89">
            <v>0</v>
          </cell>
          <cell r="P89" t="str">
            <v>F</v>
          </cell>
          <cell r="Q89">
            <v>0</v>
          </cell>
          <cell r="R89">
            <v>0</v>
          </cell>
          <cell r="S89" t="str">
            <v>V</v>
          </cell>
          <cell r="T89" t="str">
            <v>CK02</v>
          </cell>
          <cell r="U89">
            <v>0</v>
          </cell>
          <cell r="V89" t="str">
            <v>F</v>
          </cell>
          <cell r="W89" t="str">
            <v>A28</v>
          </cell>
          <cell r="X89">
            <v>0</v>
          </cell>
        </row>
        <row r="90">
          <cell r="A90">
            <v>16130</v>
          </cell>
          <cell r="B90" t="str">
            <v>Intangible Assets Accumulated Amortisation</v>
          </cell>
          <cell r="C90">
            <v>1</v>
          </cell>
          <cell r="D90" t="str">
            <v>F</v>
          </cell>
          <cell r="E90" t="str">
            <v>C1</v>
          </cell>
          <cell r="F90">
            <v>0</v>
          </cell>
          <cell r="G90" t="str">
            <v>F</v>
          </cell>
          <cell r="H90" t="str">
            <v>B0</v>
          </cell>
          <cell r="I90">
            <v>0</v>
          </cell>
          <cell r="J90" t="str">
            <v>F</v>
          </cell>
          <cell r="K90">
            <v>0</v>
          </cell>
          <cell r="L90">
            <v>0</v>
          </cell>
          <cell r="M90" t="str">
            <v>M</v>
          </cell>
          <cell r="N90" t="str">
            <v>BF</v>
          </cell>
          <cell r="O90">
            <v>0</v>
          </cell>
          <cell r="P90" t="str">
            <v>F</v>
          </cell>
          <cell r="Q90">
            <v>0</v>
          </cell>
          <cell r="R90">
            <v>0</v>
          </cell>
          <cell r="S90" t="str">
            <v>F</v>
          </cell>
          <cell r="T90">
            <v>0</v>
          </cell>
          <cell r="U90">
            <v>0</v>
          </cell>
          <cell r="V90" t="str">
            <v>F</v>
          </cell>
          <cell r="W90" t="str">
            <v>A28</v>
          </cell>
          <cell r="X90">
            <v>0</v>
          </cell>
        </row>
        <row r="91">
          <cell r="A91">
            <v>16140</v>
          </cell>
          <cell r="B91" t="str">
            <v>Land Cost</v>
          </cell>
          <cell r="C91">
            <v>25</v>
          </cell>
          <cell r="D91" t="str">
            <v>F</v>
          </cell>
          <cell r="E91" t="str">
            <v>C1</v>
          </cell>
          <cell r="F91">
            <v>0</v>
          </cell>
          <cell r="G91" t="str">
            <v>F</v>
          </cell>
          <cell r="H91" t="str">
            <v>B0</v>
          </cell>
          <cell r="I91">
            <v>0</v>
          </cell>
          <cell r="J91" t="str">
            <v>M</v>
          </cell>
          <cell r="K91" t="str">
            <v>F0</v>
          </cell>
          <cell r="L91">
            <v>0</v>
          </cell>
          <cell r="M91" t="str">
            <v>M</v>
          </cell>
          <cell r="N91" t="str">
            <v>BF</v>
          </cell>
          <cell r="O91">
            <v>0</v>
          </cell>
          <cell r="P91" t="str">
            <v>F</v>
          </cell>
          <cell r="Q91">
            <v>0</v>
          </cell>
          <cell r="R91">
            <v>0</v>
          </cell>
          <cell r="S91" t="str">
            <v>V</v>
          </cell>
          <cell r="T91" t="str">
            <v>CK02</v>
          </cell>
          <cell r="U91">
            <v>0</v>
          </cell>
          <cell r="V91" t="str">
            <v>F</v>
          </cell>
          <cell r="W91" t="str">
            <v>A28</v>
          </cell>
          <cell r="X91">
            <v>0</v>
          </cell>
        </row>
        <row r="92">
          <cell r="A92">
            <v>16150</v>
          </cell>
          <cell r="B92" t="str">
            <v>Other Physical Assets Cost</v>
          </cell>
          <cell r="C92">
            <v>25</v>
          </cell>
          <cell r="D92" t="str">
            <v>F</v>
          </cell>
          <cell r="E92" t="str">
            <v>C1</v>
          </cell>
          <cell r="F92">
            <v>0</v>
          </cell>
          <cell r="G92" t="str">
            <v>F</v>
          </cell>
          <cell r="H92" t="str">
            <v>B0</v>
          </cell>
          <cell r="I92">
            <v>0</v>
          </cell>
          <cell r="J92" t="str">
            <v>M</v>
          </cell>
          <cell r="K92" t="str">
            <v>F0</v>
          </cell>
          <cell r="L92">
            <v>0</v>
          </cell>
          <cell r="M92" t="str">
            <v>M</v>
          </cell>
          <cell r="N92" t="str">
            <v>BF</v>
          </cell>
          <cell r="O92">
            <v>0</v>
          </cell>
          <cell r="P92" t="str">
            <v>F</v>
          </cell>
          <cell r="Q92">
            <v>0</v>
          </cell>
          <cell r="R92">
            <v>0</v>
          </cell>
          <cell r="S92" t="str">
            <v>V</v>
          </cell>
          <cell r="T92" t="str">
            <v>CK02</v>
          </cell>
          <cell r="U92">
            <v>0</v>
          </cell>
          <cell r="V92" t="str">
            <v>F</v>
          </cell>
          <cell r="W92" t="str">
            <v>A28</v>
          </cell>
          <cell r="X92">
            <v>0</v>
          </cell>
        </row>
        <row r="93">
          <cell r="A93">
            <v>16160</v>
          </cell>
          <cell r="B93" t="str">
            <v>Other Physical Assets Accumulated Depreciation</v>
          </cell>
          <cell r="C93">
            <v>1</v>
          </cell>
          <cell r="D93" t="str">
            <v>F</v>
          </cell>
          <cell r="E93" t="str">
            <v>C1</v>
          </cell>
          <cell r="F93">
            <v>0</v>
          </cell>
          <cell r="G93" t="str">
            <v>F</v>
          </cell>
          <cell r="H93" t="str">
            <v>B0</v>
          </cell>
          <cell r="I93">
            <v>0</v>
          </cell>
          <cell r="J93" t="str">
            <v>F</v>
          </cell>
          <cell r="K93">
            <v>0</v>
          </cell>
          <cell r="L93">
            <v>0</v>
          </cell>
          <cell r="M93" t="str">
            <v>M</v>
          </cell>
          <cell r="N93" t="str">
            <v>BF</v>
          </cell>
          <cell r="O93">
            <v>0</v>
          </cell>
          <cell r="P93" t="str">
            <v>F</v>
          </cell>
          <cell r="Q93">
            <v>0</v>
          </cell>
          <cell r="R93">
            <v>0</v>
          </cell>
          <cell r="S93" t="str">
            <v>F</v>
          </cell>
          <cell r="T93">
            <v>0</v>
          </cell>
          <cell r="U93">
            <v>0</v>
          </cell>
          <cell r="V93" t="str">
            <v>F</v>
          </cell>
          <cell r="W93" t="str">
            <v>A28</v>
          </cell>
          <cell r="X93">
            <v>0</v>
          </cell>
        </row>
        <row r="94">
          <cell r="A94">
            <v>16170</v>
          </cell>
          <cell r="B94" t="str">
            <v>Renewable Energy Cost</v>
          </cell>
          <cell r="C94">
            <v>25</v>
          </cell>
          <cell r="D94" t="str">
            <v>F</v>
          </cell>
          <cell r="E94" t="str">
            <v>C1</v>
          </cell>
          <cell r="F94">
            <v>0</v>
          </cell>
          <cell r="G94" t="str">
            <v>F</v>
          </cell>
          <cell r="H94" t="str">
            <v>B0</v>
          </cell>
          <cell r="I94">
            <v>0</v>
          </cell>
          <cell r="J94" t="str">
            <v>M</v>
          </cell>
          <cell r="K94" t="str">
            <v>F0</v>
          </cell>
          <cell r="L94">
            <v>0</v>
          </cell>
          <cell r="M94" t="str">
            <v>M</v>
          </cell>
          <cell r="N94" t="str">
            <v>BF</v>
          </cell>
          <cell r="O94">
            <v>0</v>
          </cell>
          <cell r="P94" t="str">
            <v>F</v>
          </cell>
          <cell r="Q94">
            <v>0</v>
          </cell>
          <cell r="R94">
            <v>0</v>
          </cell>
          <cell r="S94" t="str">
            <v>V</v>
          </cell>
          <cell r="T94" t="str">
            <v>CK02</v>
          </cell>
          <cell r="U94">
            <v>0</v>
          </cell>
          <cell r="V94" t="str">
            <v>F</v>
          </cell>
          <cell r="W94" t="str">
            <v>A28</v>
          </cell>
          <cell r="X94">
            <v>0</v>
          </cell>
        </row>
        <row r="95">
          <cell r="A95">
            <v>16180</v>
          </cell>
          <cell r="B95" t="str">
            <v>Renewable Energy Accumulated Depreciation</v>
          </cell>
          <cell r="C95">
            <v>1</v>
          </cell>
          <cell r="D95" t="str">
            <v>F</v>
          </cell>
          <cell r="E95" t="str">
            <v>C1</v>
          </cell>
          <cell r="F95">
            <v>0</v>
          </cell>
          <cell r="G95" t="str">
            <v>F</v>
          </cell>
          <cell r="H95" t="str">
            <v>B0</v>
          </cell>
          <cell r="I95">
            <v>0</v>
          </cell>
          <cell r="J95" t="str">
            <v>F</v>
          </cell>
          <cell r="K95">
            <v>0</v>
          </cell>
          <cell r="L95">
            <v>0</v>
          </cell>
          <cell r="M95" t="str">
            <v>M</v>
          </cell>
          <cell r="N95" t="str">
            <v>BF</v>
          </cell>
          <cell r="O95">
            <v>0</v>
          </cell>
          <cell r="P95" t="str">
            <v>F</v>
          </cell>
          <cell r="Q95">
            <v>0</v>
          </cell>
          <cell r="R95">
            <v>0</v>
          </cell>
          <cell r="S95" t="str">
            <v>F</v>
          </cell>
          <cell r="T95">
            <v>0</v>
          </cell>
          <cell r="U95">
            <v>0</v>
          </cell>
          <cell r="V95" t="str">
            <v>F</v>
          </cell>
          <cell r="W95" t="str">
            <v>A28</v>
          </cell>
          <cell r="X95">
            <v>0</v>
          </cell>
        </row>
        <row r="96">
          <cell r="A96">
            <v>16210</v>
          </cell>
          <cell r="B96" t="str">
            <v>Work in Progress</v>
          </cell>
          <cell r="C96">
            <v>1</v>
          </cell>
          <cell r="D96" t="str">
            <v>F</v>
          </cell>
          <cell r="E96" t="str">
            <v>C1</v>
          </cell>
          <cell r="F96">
            <v>0</v>
          </cell>
          <cell r="G96" t="str">
            <v>F</v>
          </cell>
          <cell r="H96" t="str">
            <v>B0</v>
          </cell>
          <cell r="I96">
            <v>0</v>
          </cell>
          <cell r="J96" t="str">
            <v>F</v>
          </cell>
          <cell r="K96">
            <v>0</v>
          </cell>
          <cell r="L96">
            <v>0</v>
          </cell>
          <cell r="M96" t="str">
            <v>M</v>
          </cell>
          <cell r="N96" t="str">
            <v>BF</v>
          </cell>
          <cell r="O96">
            <v>0</v>
          </cell>
          <cell r="P96" t="str">
            <v>F</v>
          </cell>
          <cell r="Q96">
            <v>0</v>
          </cell>
          <cell r="R96">
            <v>0</v>
          </cell>
          <cell r="S96" t="str">
            <v>F</v>
          </cell>
          <cell r="T96">
            <v>0</v>
          </cell>
          <cell r="U96">
            <v>0</v>
          </cell>
          <cell r="V96" t="str">
            <v>F</v>
          </cell>
          <cell r="W96" t="str">
            <v>A28</v>
          </cell>
          <cell r="X96">
            <v>0</v>
          </cell>
        </row>
        <row r="97">
          <cell r="A97">
            <v>21000</v>
          </cell>
          <cell r="B97" t="str">
            <v>Accounts Payable</v>
          </cell>
          <cell r="C97">
            <v>1</v>
          </cell>
          <cell r="D97" t="str">
            <v>F</v>
          </cell>
          <cell r="E97" t="str">
            <v>C1</v>
          </cell>
          <cell r="F97">
            <v>0</v>
          </cell>
          <cell r="G97" t="str">
            <v>F</v>
          </cell>
          <cell r="H97" t="str">
            <v>B0</v>
          </cell>
          <cell r="I97">
            <v>0</v>
          </cell>
          <cell r="J97" t="str">
            <v>F</v>
          </cell>
          <cell r="K97">
            <v>0</v>
          </cell>
          <cell r="L97">
            <v>0</v>
          </cell>
          <cell r="M97" t="str">
            <v>M</v>
          </cell>
          <cell r="N97" t="str">
            <v>BF</v>
          </cell>
          <cell r="O97">
            <v>0</v>
          </cell>
          <cell r="P97" t="str">
            <v>F</v>
          </cell>
          <cell r="Q97">
            <v>0</v>
          </cell>
          <cell r="R97">
            <v>0</v>
          </cell>
          <cell r="S97" t="str">
            <v>F</v>
          </cell>
          <cell r="T97">
            <v>0</v>
          </cell>
          <cell r="U97">
            <v>0</v>
          </cell>
          <cell r="V97" t="str">
            <v>F</v>
          </cell>
          <cell r="W97" t="str">
            <v>A28</v>
          </cell>
          <cell r="X97">
            <v>0</v>
          </cell>
        </row>
        <row r="98">
          <cell r="A98">
            <v>21001</v>
          </cell>
          <cell r="B98" t="str">
            <v>Land Leasor Payables</v>
          </cell>
          <cell r="C98">
            <v>1</v>
          </cell>
          <cell r="D98" t="str">
            <v>F</v>
          </cell>
          <cell r="E98" t="str">
            <v>C1</v>
          </cell>
          <cell r="F98">
            <v>0</v>
          </cell>
          <cell r="G98" t="str">
            <v>F</v>
          </cell>
          <cell r="H98" t="str">
            <v>B0</v>
          </cell>
          <cell r="I98">
            <v>0</v>
          </cell>
          <cell r="J98" t="str">
            <v>F</v>
          </cell>
          <cell r="K98">
            <v>0</v>
          </cell>
          <cell r="L98">
            <v>0</v>
          </cell>
          <cell r="M98" t="str">
            <v>M</v>
          </cell>
          <cell r="N98" t="str">
            <v>BF</v>
          </cell>
          <cell r="O98">
            <v>0</v>
          </cell>
          <cell r="P98" t="str">
            <v>F</v>
          </cell>
          <cell r="Q98">
            <v>0</v>
          </cell>
          <cell r="R98">
            <v>0</v>
          </cell>
          <cell r="S98" t="str">
            <v>F</v>
          </cell>
          <cell r="T98">
            <v>0</v>
          </cell>
          <cell r="U98">
            <v>0</v>
          </cell>
          <cell r="V98" t="str">
            <v>F</v>
          </cell>
          <cell r="W98" t="str">
            <v>A28</v>
          </cell>
          <cell r="X98">
            <v>0</v>
          </cell>
        </row>
        <row r="99">
          <cell r="A99">
            <v>21002</v>
          </cell>
          <cell r="B99" t="str">
            <v>Inter-Ministry Payables</v>
          </cell>
          <cell r="C99">
            <v>1</v>
          </cell>
          <cell r="D99" t="str">
            <v>F</v>
          </cell>
          <cell r="E99" t="str">
            <v>C1</v>
          </cell>
          <cell r="F99">
            <v>0</v>
          </cell>
          <cell r="G99" t="str">
            <v>F</v>
          </cell>
          <cell r="H99" t="str">
            <v>B0</v>
          </cell>
          <cell r="I99">
            <v>0</v>
          </cell>
          <cell r="J99" t="str">
            <v>F</v>
          </cell>
          <cell r="K99">
            <v>0</v>
          </cell>
          <cell r="L99">
            <v>0</v>
          </cell>
          <cell r="M99" t="str">
            <v>M</v>
          </cell>
          <cell r="N99" t="str">
            <v>BF</v>
          </cell>
          <cell r="O99">
            <v>0</v>
          </cell>
          <cell r="P99" t="str">
            <v>F</v>
          </cell>
          <cell r="Q99">
            <v>0</v>
          </cell>
          <cell r="R99">
            <v>0</v>
          </cell>
          <cell r="S99" t="str">
            <v>F</v>
          </cell>
          <cell r="T99">
            <v>0</v>
          </cell>
          <cell r="U99">
            <v>0</v>
          </cell>
          <cell r="V99" t="str">
            <v>F</v>
          </cell>
          <cell r="W99" t="str">
            <v>A28</v>
          </cell>
          <cell r="X99">
            <v>0</v>
          </cell>
        </row>
        <row r="100">
          <cell r="A100">
            <v>21003</v>
          </cell>
          <cell r="B100" t="str">
            <v>Inter-Ministry Payables SOE's</v>
          </cell>
          <cell r="C100">
            <v>1</v>
          </cell>
          <cell r="D100" t="str">
            <v>F</v>
          </cell>
          <cell r="E100" t="str">
            <v>C1</v>
          </cell>
          <cell r="F100">
            <v>0</v>
          </cell>
          <cell r="G100" t="str">
            <v>F</v>
          </cell>
          <cell r="H100" t="str">
            <v>B0</v>
          </cell>
          <cell r="I100">
            <v>0</v>
          </cell>
          <cell r="J100" t="str">
            <v>F</v>
          </cell>
          <cell r="K100">
            <v>0</v>
          </cell>
          <cell r="L100">
            <v>0</v>
          </cell>
          <cell r="M100" t="str">
            <v>M</v>
          </cell>
          <cell r="N100" t="str">
            <v>BF</v>
          </cell>
          <cell r="O100">
            <v>0</v>
          </cell>
          <cell r="P100" t="str">
            <v>F</v>
          </cell>
          <cell r="Q100">
            <v>0</v>
          </cell>
          <cell r="R100">
            <v>0</v>
          </cell>
          <cell r="S100" t="str">
            <v>F</v>
          </cell>
          <cell r="T100">
            <v>0</v>
          </cell>
          <cell r="U100">
            <v>0</v>
          </cell>
          <cell r="V100" t="str">
            <v>F</v>
          </cell>
          <cell r="W100" t="str">
            <v>A28</v>
          </cell>
          <cell r="X100">
            <v>0</v>
          </cell>
        </row>
        <row r="101">
          <cell r="A101">
            <v>21004</v>
          </cell>
          <cell r="B101" t="str">
            <v>Aid Payables</v>
          </cell>
          <cell r="C101">
            <v>1</v>
          </cell>
          <cell r="D101" t="str">
            <v>F</v>
          </cell>
          <cell r="E101" t="str">
            <v>C1</v>
          </cell>
          <cell r="F101">
            <v>0</v>
          </cell>
          <cell r="G101" t="str">
            <v>F</v>
          </cell>
          <cell r="H101" t="str">
            <v>B0</v>
          </cell>
          <cell r="I101">
            <v>0</v>
          </cell>
          <cell r="J101" t="str">
            <v>F</v>
          </cell>
          <cell r="K101">
            <v>0</v>
          </cell>
          <cell r="L101">
            <v>0</v>
          </cell>
          <cell r="M101" t="str">
            <v>M</v>
          </cell>
          <cell r="N101" t="str">
            <v>BF</v>
          </cell>
          <cell r="O101">
            <v>0</v>
          </cell>
          <cell r="P101" t="str">
            <v>F</v>
          </cell>
          <cell r="Q101">
            <v>0</v>
          </cell>
          <cell r="R101">
            <v>0</v>
          </cell>
          <cell r="S101" t="str">
            <v>F</v>
          </cell>
          <cell r="T101">
            <v>0</v>
          </cell>
          <cell r="U101">
            <v>0</v>
          </cell>
          <cell r="V101" t="str">
            <v>F</v>
          </cell>
          <cell r="W101" t="str">
            <v>A28</v>
          </cell>
          <cell r="X101">
            <v>0</v>
          </cell>
        </row>
        <row r="102">
          <cell r="A102">
            <v>21070</v>
          </cell>
          <cell r="B102" t="str">
            <v>Payroll Clearing - PAYE</v>
          </cell>
          <cell r="C102">
            <v>1</v>
          </cell>
          <cell r="D102" t="str">
            <v>F</v>
          </cell>
          <cell r="E102" t="str">
            <v>C1</v>
          </cell>
          <cell r="F102">
            <v>0</v>
          </cell>
          <cell r="G102" t="str">
            <v>F</v>
          </cell>
          <cell r="H102" t="str">
            <v>B0</v>
          </cell>
          <cell r="I102">
            <v>0</v>
          </cell>
          <cell r="J102" t="str">
            <v>F</v>
          </cell>
          <cell r="K102">
            <v>0</v>
          </cell>
          <cell r="L102">
            <v>0</v>
          </cell>
          <cell r="M102" t="str">
            <v>M</v>
          </cell>
          <cell r="N102" t="str">
            <v>BF</v>
          </cell>
          <cell r="O102">
            <v>0</v>
          </cell>
          <cell r="P102" t="str">
            <v>F</v>
          </cell>
          <cell r="Q102">
            <v>0</v>
          </cell>
          <cell r="R102">
            <v>0</v>
          </cell>
          <cell r="S102" t="str">
            <v>F</v>
          </cell>
          <cell r="T102">
            <v>0</v>
          </cell>
          <cell r="U102">
            <v>0</v>
          </cell>
          <cell r="V102" t="str">
            <v>F</v>
          </cell>
          <cell r="W102" t="str">
            <v>A28</v>
          </cell>
          <cell r="X102">
            <v>0</v>
          </cell>
        </row>
        <row r="103">
          <cell r="A103">
            <v>21071</v>
          </cell>
          <cell r="B103" t="str">
            <v>Payroll Clearing - Other</v>
          </cell>
          <cell r="C103">
            <v>1</v>
          </cell>
          <cell r="D103" t="str">
            <v>F</v>
          </cell>
          <cell r="E103" t="str">
            <v>C1</v>
          </cell>
          <cell r="F103">
            <v>0</v>
          </cell>
          <cell r="G103" t="str">
            <v>F</v>
          </cell>
          <cell r="H103" t="str">
            <v>B0</v>
          </cell>
          <cell r="I103">
            <v>0</v>
          </cell>
          <cell r="J103" t="str">
            <v>F</v>
          </cell>
          <cell r="K103">
            <v>0</v>
          </cell>
          <cell r="L103">
            <v>0</v>
          </cell>
          <cell r="M103" t="str">
            <v>M</v>
          </cell>
          <cell r="N103" t="str">
            <v>BF</v>
          </cell>
          <cell r="O103">
            <v>0</v>
          </cell>
          <cell r="P103" t="str">
            <v>F</v>
          </cell>
          <cell r="Q103">
            <v>0</v>
          </cell>
          <cell r="R103">
            <v>0</v>
          </cell>
          <cell r="S103" t="str">
            <v>F</v>
          </cell>
          <cell r="T103">
            <v>0</v>
          </cell>
          <cell r="U103">
            <v>0</v>
          </cell>
          <cell r="V103" t="str">
            <v>F</v>
          </cell>
          <cell r="W103" t="str">
            <v>A28</v>
          </cell>
          <cell r="X103">
            <v>0</v>
          </cell>
        </row>
        <row r="104">
          <cell r="A104">
            <v>21072</v>
          </cell>
          <cell r="B104" t="str">
            <v>Payroll Clearing - Direct Credits</v>
          </cell>
          <cell r="C104">
            <v>1</v>
          </cell>
          <cell r="D104" t="str">
            <v>F</v>
          </cell>
          <cell r="E104" t="str">
            <v>C1</v>
          </cell>
          <cell r="F104">
            <v>0</v>
          </cell>
          <cell r="G104" t="str">
            <v>F</v>
          </cell>
          <cell r="H104" t="str">
            <v>B0</v>
          </cell>
          <cell r="I104">
            <v>0</v>
          </cell>
          <cell r="J104" t="str">
            <v>F</v>
          </cell>
          <cell r="K104">
            <v>0</v>
          </cell>
          <cell r="L104">
            <v>0</v>
          </cell>
          <cell r="M104" t="str">
            <v>M</v>
          </cell>
          <cell r="N104" t="str">
            <v>BF</v>
          </cell>
          <cell r="O104">
            <v>0</v>
          </cell>
          <cell r="P104" t="str">
            <v>F</v>
          </cell>
          <cell r="Q104">
            <v>0</v>
          </cell>
          <cell r="R104">
            <v>0</v>
          </cell>
          <cell r="S104" t="str">
            <v>F</v>
          </cell>
          <cell r="T104">
            <v>0</v>
          </cell>
          <cell r="U104">
            <v>0</v>
          </cell>
          <cell r="V104" t="str">
            <v>F</v>
          </cell>
          <cell r="W104" t="str">
            <v>A28</v>
          </cell>
          <cell r="X104">
            <v>0</v>
          </cell>
        </row>
        <row r="105">
          <cell r="A105">
            <v>21080</v>
          </cell>
          <cell r="B105" t="str">
            <v>Remittance in Transit Clearing</v>
          </cell>
          <cell r="C105">
            <v>1</v>
          </cell>
          <cell r="D105" t="str">
            <v>F</v>
          </cell>
          <cell r="E105" t="str">
            <v>C1</v>
          </cell>
          <cell r="F105">
            <v>0</v>
          </cell>
          <cell r="G105" t="str">
            <v>F</v>
          </cell>
          <cell r="H105" t="str">
            <v>B0</v>
          </cell>
          <cell r="I105">
            <v>0</v>
          </cell>
          <cell r="J105" t="str">
            <v>F</v>
          </cell>
          <cell r="K105">
            <v>0</v>
          </cell>
          <cell r="L105">
            <v>0</v>
          </cell>
          <cell r="M105" t="str">
            <v>M</v>
          </cell>
          <cell r="N105" t="str">
            <v>BF</v>
          </cell>
          <cell r="O105">
            <v>0</v>
          </cell>
          <cell r="P105" t="str">
            <v>F</v>
          </cell>
          <cell r="Q105">
            <v>0</v>
          </cell>
          <cell r="R105">
            <v>0</v>
          </cell>
          <cell r="S105" t="str">
            <v>F</v>
          </cell>
          <cell r="T105">
            <v>0</v>
          </cell>
          <cell r="U105">
            <v>0</v>
          </cell>
          <cell r="V105" t="str">
            <v>F</v>
          </cell>
          <cell r="W105" t="str">
            <v>A28</v>
          </cell>
          <cell r="X105">
            <v>0</v>
          </cell>
        </row>
        <row r="106">
          <cell r="A106">
            <v>21081</v>
          </cell>
          <cell r="B106" t="str">
            <v>Provision for Insurance Liability</v>
          </cell>
          <cell r="C106">
            <v>1</v>
          </cell>
          <cell r="D106" t="str">
            <v>F</v>
          </cell>
          <cell r="E106" t="str">
            <v>C1</v>
          </cell>
          <cell r="F106">
            <v>0</v>
          </cell>
          <cell r="G106" t="str">
            <v>F</v>
          </cell>
          <cell r="H106" t="str">
            <v>B0</v>
          </cell>
          <cell r="I106">
            <v>0</v>
          </cell>
          <cell r="J106" t="str">
            <v>F</v>
          </cell>
          <cell r="K106">
            <v>0</v>
          </cell>
          <cell r="L106">
            <v>0</v>
          </cell>
          <cell r="M106" t="str">
            <v>M</v>
          </cell>
          <cell r="N106" t="str">
            <v>BF</v>
          </cell>
          <cell r="O106">
            <v>0</v>
          </cell>
          <cell r="P106" t="str">
            <v>F</v>
          </cell>
          <cell r="Q106">
            <v>0</v>
          </cell>
          <cell r="R106">
            <v>0</v>
          </cell>
          <cell r="S106" t="str">
            <v>F</v>
          </cell>
          <cell r="T106">
            <v>0</v>
          </cell>
          <cell r="U106">
            <v>0</v>
          </cell>
          <cell r="V106" t="str">
            <v>F</v>
          </cell>
          <cell r="W106" t="str">
            <v>A28</v>
          </cell>
          <cell r="X106">
            <v>0</v>
          </cell>
        </row>
        <row r="107">
          <cell r="A107">
            <v>21082</v>
          </cell>
          <cell r="B107" t="str">
            <v>Crown Revenue in Advance</v>
          </cell>
          <cell r="C107">
            <v>1</v>
          </cell>
          <cell r="D107" t="str">
            <v>F</v>
          </cell>
          <cell r="E107" t="str">
            <v>C1</v>
          </cell>
          <cell r="F107">
            <v>0</v>
          </cell>
          <cell r="G107" t="str">
            <v>F</v>
          </cell>
          <cell r="H107" t="str">
            <v>B0</v>
          </cell>
          <cell r="I107">
            <v>0</v>
          </cell>
          <cell r="J107" t="str">
            <v>F</v>
          </cell>
          <cell r="K107">
            <v>0</v>
          </cell>
          <cell r="L107">
            <v>0</v>
          </cell>
          <cell r="M107" t="str">
            <v>M</v>
          </cell>
          <cell r="N107" t="str">
            <v>BF</v>
          </cell>
          <cell r="O107">
            <v>0</v>
          </cell>
          <cell r="P107" t="str">
            <v>F</v>
          </cell>
          <cell r="Q107">
            <v>0</v>
          </cell>
          <cell r="R107">
            <v>0</v>
          </cell>
          <cell r="S107" t="str">
            <v>F</v>
          </cell>
          <cell r="T107">
            <v>0</v>
          </cell>
          <cell r="U107">
            <v>0</v>
          </cell>
          <cell r="V107" t="str">
            <v>F</v>
          </cell>
          <cell r="W107" t="str">
            <v>A28</v>
          </cell>
          <cell r="X107">
            <v>0</v>
          </cell>
        </row>
        <row r="108">
          <cell r="A108">
            <v>21083</v>
          </cell>
          <cell r="B108" t="str">
            <v>Prior Year Accounts Payable</v>
          </cell>
          <cell r="C108">
            <v>1</v>
          </cell>
          <cell r="D108" t="str">
            <v>F</v>
          </cell>
          <cell r="E108" t="str">
            <v>C1</v>
          </cell>
          <cell r="F108">
            <v>0</v>
          </cell>
          <cell r="G108" t="str">
            <v>F</v>
          </cell>
          <cell r="H108" t="str">
            <v>B0</v>
          </cell>
          <cell r="I108">
            <v>0</v>
          </cell>
          <cell r="J108" t="str">
            <v>F</v>
          </cell>
          <cell r="K108">
            <v>0</v>
          </cell>
          <cell r="L108">
            <v>0</v>
          </cell>
          <cell r="M108" t="str">
            <v>M</v>
          </cell>
          <cell r="N108" t="str">
            <v>BF</v>
          </cell>
          <cell r="O108">
            <v>0</v>
          </cell>
          <cell r="P108" t="str">
            <v>F</v>
          </cell>
          <cell r="Q108">
            <v>0</v>
          </cell>
          <cell r="R108">
            <v>0</v>
          </cell>
          <cell r="S108" t="str">
            <v>F</v>
          </cell>
          <cell r="T108">
            <v>0</v>
          </cell>
          <cell r="U108">
            <v>0</v>
          </cell>
          <cell r="V108" t="str">
            <v>F</v>
          </cell>
          <cell r="W108" t="str">
            <v>A28</v>
          </cell>
          <cell r="X108">
            <v>0</v>
          </cell>
        </row>
        <row r="109">
          <cell r="A109">
            <v>21100</v>
          </cell>
          <cell r="B109" t="str">
            <v>Accrued Taxation Refunds</v>
          </cell>
          <cell r="C109">
            <v>1</v>
          </cell>
          <cell r="D109" t="str">
            <v>F</v>
          </cell>
          <cell r="E109" t="str">
            <v>C1</v>
          </cell>
          <cell r="F109">
            <v>0</v>
          </cell>
          <cell r="G109" t="str">
            <v>F</v>
          </cell>
          <cell r="H109" t="str">
            <v>B0</v>
          </cell>
          <cell r="I109">
            <v>0</v>
          </cell>
          <cell r="J109" t="str">
            <v>F</v>
          </cell>
          <cell r="K109">
            <v>0</v>
          </cell>
          <cell r="L109">
            <v>0</v>
          </cell>
          <cell r="M109" t="str">
            <v>M</v>
          </cell>
          <cell r="N109" t="str">
            <v>BF</v>
          </cell>
          <cell r="O109">
            <v>0</v>
          </cell>
          <cell r="P109" t="str">
            <v>F</v>
          </cell>
          <cell r="Q109">
            <v>0</v>
          </cell>
          <cell r="R109">
            <v>0</v>
          </cell>
          <cell r="S109" t="str">
            <v>F</v>
          </cell>
          <cell r="T109">
            <v>0</v>
          </cell>
          <cell r="U109">
            <v>0</v>
          </cell>
          <cell r="V109" t="str">
            <v>F</v>
          </cell>
          <cell r="W109" t="str">
            <v>A28</v>
          </cell>
          <cell r="X109">
            <v>0</v>
          </cell>
        </row>
        <row r="110">
          <cell r="A110">
            <v>21101</v>
          </cell>
          <cell r="B110" t="str">
            <v>Accrued Interest</v>
          </cell>
          <cell r="C110">
            <v>1</v>
          </cell>
          <cell r="D110" t="str">
            <v>F</v>
          </cell>
          <cell r="E110" t="str">
            <v>C1</v>
          </cell>
          <cell r="F110">
            <v>0</v>
          </cell>
          <cell r="G110" t="str">
            <v>F</v>
          </cell>
          <cell r="H110" t="str">
            <v>B0</v>
          </cell>
          <cell r="I110">
            <v>0</v>
          </cell>
          <cell r="J110" t="str">
            <v>F</v>
          </cell>
          <cell r="K110">
            <v>0</v>
          </cell>
          <cell r="L110">
            <v>0</v>
          </cell>
          <cell r="M110" t="str">
            <v>M</v>
          </cell>
          <cell r="N110" t="str">
            <v>BF</v>
          </cell>
          <cell r="O110">
            <v>0</v>
          </cell>
          <cell r="P110" t="str">
            <v>F</v>
          </cell>
          <cell r="Q110">
            <v>0</v>
          </cell>
          <cell r="R110">
            <v>0</v>
          </cell>
          <cell r="S110" t="str">
            <v>F</v>
          </cell>
          <cell r="T110">
            <v>0</v>
          </cell>
          <cell r="U110">
            <v>0</v>
          </cell>
          <cell r="V110" t="str">
            <v>F</v>
          </cell>
          <cell r="W110" t="str">
            <v>A28</v>
          </cell>
          <cell r="X110">
            <v>0</v>
          </cell>
        </row>
        <row r="111">
          <cell r="A111">
            <v>21102</v>
          </cell>
          <cell r="B111" t="str">
            <v>Excess Trading Revenue</v>
          </cell>
          <cell r="C111">
            <v>1</v>
          </cell>
          <cell r="D111" t="str">
            <v>F</v>
          </cell>
          <cell r="E111" t="str">
            <v>C1</v>
          </cell>
          <cell r="F111">
            <v>0</v>
          </cell>
          <cell r="G111" t="str">
            <v>F</v>
          </cell>
          <cell r="H111" t="str">
            <v>B0</v>
          </cell>
          <cell r="I111">
            <v>0</v>
          </cell>
          <cell r="J111" t="str">
            <v>F</v>
          </cell>
          <cell r="K111">
            <v>0</v>
          </cell>
          <cell r="L111">
            <v>0</v>
          </cell>
          <cell r="M111" t="str">
            <v>M</v>
          </cell>
          <cell r="N111" t="str">
            <v>BF</v>
          </cell>
          <cell r="O111">
            <v>0</v>
          </cell>
          <cell r="P111" t="str">
            <v>F</v>
          </cell>
          <cell r="Q111">
            <v>0</v>
          </cell>
          <cell r="R111">
            <v>0</v>
          </cell>
          <cell r="S111" t="str">
            <v>F</v>
          </cell>
          <cell r="T111">
            <v>0</v>
          </cell>
          <cell r="U111">
            <v>0</v>
          </cell>
          <cell r="V111" t="str">
            <v>F</v>
          </cell>
          <cell r="W111" t="str">
            <v>A28</v>
          </cell>
          <cell r="X111">
            <v>0</v>
          </cell>
        </row>
        <row r="112">
          <cell r="A112">
            <v>21110</v>
          </cell>
          <cell r="B112" t="str">
            <v>Other Accruals</v>
          </cell>
          <cell r="C112">
            <v>1</v>
          </cell>
          <cell r="D112" t="str">
            <v>F</v>
          </cell>
          <cell r="E112" t="str">
            <v>C1</v>
          </cell>
          <cell r="F112">
            <v>0</v>
          </cell>
          <cell r="G112" t="str">
            <v>F</v>
          </cell>
          <cell r="H112" t="str">
            <v>B0</v>
          </cell>
          <cell r="I112">
            <v>0</v>
          </cell>
          <cell r="J112" t="str">
            <v>F</v>
          </cell>
          <cell r="K112">
            <v>0</v>
          </cell>
          <cell r="L112">
            <v>0</v>
          </cell>
          <cell r="M112" t="str">
            <v>M</v>
          </cell>
          <cell r="N112" t="str">
            <v>BF</v>
          </cell>
          <cell r="O112">
            <v>0</v>
          </cell>
          <cell r="P112" t="str">
            <v>F</v>
          </cell>
          <cell r="Q112">
            <v>0</v>
          </cell>
          <cell r="R112">
            <v>0</v>
          </cell>
          <cell r="S112" t="str">
            <v>F</v>
          </cell>
          <cell r="T112">
            <v>0</v>
          </cell>
          <cell r="U112">
            <v>0</v>
          </cell>
          <cell r="V112" t="str">
            <v>F</v>
          </cell>
          <cell r="W112" t="str">
            <v>A28</v>
          </cell>
          <cell r="X112">
            <v>0</v>
          </cell>
        </row>
        <row r="113">
          <cell r="A113">
            <v>21200</v>
          </cell>
          <cell r="B113" t="str">
            <v>POBOC Liabilities</v>
          </cell>
          <cell r="C113">
            <v>1</v>
          </cell>
          <cell r="D113" t="str">
            <v>F</v>
          </cell>
          <cell r="E113" t="str">
            <v>C1</v>
          </cell>
          <cell r="F113">
            <v>0</v>
          </cell>
          <cell r="G113" t="str">
            <v>F</v>
          </cell>
          <cell r="H113" t="str">
            <v>B0</v>
          </cell>
          <cell r="I113">
            <v>0</v>
          </cell>
          <cell r="J113" t="str">
            <v>F</v>
          </cell>
          <cell r="K113">
            <v>0</v>
          </cell>
          <cell r="L113">
            <v>0</v>
          </cell>
          <cell r="M113" t="str">
            <v>M</v>
          </cell>
          <cell r="N113" t="str">
            <v>BF</v>
          </cell>
          <cell r="O113">
            <v>0</v>
          </cell>
          <cell r="P113" t="str">
            <v>F</v>
          </cell>
          <cell r="Q113">
            <v>0</v>
          </cell>
          <cell r="R113">
            <v>0</v>
          </cell>
          <cell r="S113" t="str">
            <v>F</v>
          </cell>
          <cell r="T113">
            <v>0</v>
          </cell>
          <cell r="U113">
            <v>0</v>
          </cell>
          <cell r="V113" t="str">
            <v>F</v>
          </cell>
          <cell r="W113" t="str">
            <v>A28</v>
          </cell>
          <cell r="X113">
            <v>0</v>
          </cell>
        </row>
        <row r="114">
          <cell r="A114">
            <v>21201</v>
          </cell>
          <cell r="B114" t="str">
            <v>Rent Received in Advance</v>
          </cell>
          <cell r="C114">
            <v>1</v>
          </cell>
          <cell r="D114" t="str">
            <v>F</v>
          </cell>
          <cell r="E114" t="str">
            <v>C1</v>
          </cell>
          <cell r="F114">
            <v>0</v>
          </cell>
          <cell r="G114" t="str">
            <v>F</v>
          </cell>
          <cell r="H114" t="str">
            <v>B0</v>
          </cell>
          <cell r="I114">
            <v>0</v>
          </cell>
          <cell r="J114" t="str">
            <v>F</v>
          </cell>
          <cell r="K114">
            <v>0</v>
          </cell>
          <cell r="L114">
            <v>0</v>
          </cell>
          <cell r="M114" t="str">
            <v>M</v>
          </cell>
          <cell r="N114" t="str">
            <v>BF</v>
          </cell>
          <cell r="O114">
            <v>0</v>
          </cell>
          <cell r="P114" t="str">
            <v>F</v>
          </cell>
          <cell r="Q114">
            <v>0</v>
          </cell>
          <cell r="R114">
            <v>0</v>
          </cell>
          <cell r="S114" t="str">
            <v>F</v>
          </cell>
          <cell r="T114">
            <v>0</v>
          </cell>
          <cell r="U114">
            <v>0</v>
          </cell>
          <cell r="V114" t="str">
            <v>F</v>
          </cell>
          <cell r="W114" t="str">
            <v>A28</v>
          </cell>
          <cell r="X114">
            <v>0</v>
          </cell>
        </row>
        <row r="115">
          <cell r="A115">
            <v>21202</v>
          </cell>
          <cell r="B115" t="str">
            <v>Prior Year Adjustments</v>
          </cell>
          <cell r="C115">
            <v>1</v>
          </cell>
          <cell r="D115" t="str">
            <v>F</v>
          </cell>
          <cell r="E115" t="str">
            <v>C1</v>
          </cell>
          <cell r="F115">
            <v>0</v>
          </cell>
          <cell r="G115" t="str">
            <v>F</v>
          </cell>
          <cell r="H115" t="str">
            <v>B0</v>
          </cell>
          <cell r="I115">
            <v>0</v>
          </cell>
          <cell r="J115" t="str">
            <v>F</v>
          </cell>
          <cell r="K115">
            <v>0</v>
          </cell>
          <cell r="L115">
            <v>0</v>
          </cell>
          <cell r="M115" t="str">
            <v>M</v>
          </cell>
          <cell r="N115" t="str">
            <v>BF</v>
          </cell>
          <cell r="O115">
            <v>0</v>
          </cell>
          <cell r="P115" t="str">
            <v>F</v>
          </cell>
          <cell r="Q115">
            <v>0</v>
          </cell>
          <cell r="R115">
            <v>0</v>
          </cell>
          <cell r="S115" t="str">
            <v>F</v>
          </cell>
          <cell r="T115">
            <v>0</v>
          </cell>
          <cell r="U115">
            <v>0</v>
          </cell>
          <cell r="V115" t="str">
            <v>F</v>
          </cell>
          <cell r="W115" t="str">
            <v>A28</v>
          </cell>
          <cell r="X115">
            <v>0</v>
          </cell>
        </row>
        <row r="116">
          <cell r="A116">
            <v>21300</v>
          </cell>
          <cell r="B116" t="str">
            <v>Surplus Repayable</v>
          </cell>
          <cell r="C116">
            <v>1</v>
          </cell>
          <cell r="D116" t="str">
            <v>F</v>
          </cell>
          <cell r="E116" t="str">
            <v>C1</v>
          </cell>
          <cell r="F116">
            <v>0</v>
          </cell>
          <cell r="G116" t="str">
            <v>F</v>
          </cell>
          <cell r="H116" t="str">
            <v>B0</v>
          </cell>
          <cell r="I116">
            <v>0</v>
          </cell>
          <cell r="J116" t="str">
            <v>F</v>
          </cell>
          <cell r="K116">
            <v>0</v>
          </cell>
          <cell r="L116">
            <v>0</v>
          </cell>
          <cell r="M116" t="str">
            <v>M</v>
          </cell>
          <cell r="N116" t="str">
            <v>BF</v>
          </cell>
          <cell r="O116">
            <v>0</v>
          </cell>
          <cell r="P116" t="str">
            <v>F</v>
          </cell>
          <cell r="Q116">
            <v>0</v>
          </cell>
          <cell r="R116">
            <v>0</v>
          </cell>
          <cell r="S116" t="str">
            <v>F</v>
          </cell>
          <cell r="T116">
            <v>0</v>
          </cell>
          <cell r="U116">
            <v>0</v>
          </cell>
          <cell r="V116" t="str">
            <v>F</v>
          </cell>
          <cell r="W116" t="str">
            <v>A28</v>
          </cell>
          <cell r="X116">
            <v>0</v>
          </cell>
        </row>
        <row r="117">
          <cell r="A117">
            <v>21301</v>
          </cell>
          <cell r="B117" t="str">
            <v>Depreciation Repayable</v>
          </cell>
          <cell r="C117">
            <v>1</v>
          </cell>
          <cell r="D117" t="str">
            <v>F</v>
          </cell>
          <cell r="E117" t="str">
            <v>C1</v>
          </cell>
          <cell r="F117">
            <v>0</v>
          </cell>
          <cell r="G117" t="str">
            <v>F</v>
          </cell>
          <cell r="H117" t="str">
            <v>B0</v>
          </cell>
          <cell r="I117">
            <v>0</v>
          </cell>
          <cell r="J117" t="str">
            <v>F</v>
          </cell>
          <cell r="K117">
            <v>0</v>
          </cell>
          <cell r="L117">
            <v>0</v>
          </cell>
          <cell r="M117" t="str">
            <v>M</v>
          </cell>
          <cell r="N117" t="str">
            <v>BF</v>
          </cell>
          <cell r="O117">
            <v>0</v>
          </cell>
          <cell r="P117" t="str">
            <v>F</v>
          </cell>
          <cell r="Q117">
            <v>0</v>
          </cell>
          <cell r="R117">
            <v>0</v>
          </cell>
          <cell r="S117" t="str">
            <v>F</v>
          </cell>
          <cell r="T117">
            <v>0</v>
          </cell>
          <cell r="U117">
            <v>0</v>
          </cell>
          <cell r="V117" t="str">
            <v>F</v>
          </cell>
          <cell r="W117" t="str">
            <v>A28</v>
          </cell>
          <cell r="X117">
            <v>0</v>
          </cell>
        </row>
        <row r="118">
          <cell r="A118">
            <v>21302</v>
          </cell>
          <cell r="B118" t="str">
            <v>POBOC Repayable</v>
          </cell>
          <cell r="C118">
            <v>1</v>
          </cell>
          <cell r="D118" t="str">
            <v>F</v>
          </cell>
          <cell r="E118" t="str">
            <v>C1</v>
          </cell>
          <cell r="F118">
            <v>0</v>
          </cell>
          <cell r="G118" t="str">
            <v>F</v>
          </cell>
          <cell r="H118" t="str">
            <v>B0</v>
          </cell>
          <cell r="I118">
            <v>0</v>
          </cell>
          <cell r="J118" t="str">
            <v>F</v>
          </cell>
          <cell r="K118">
            <v>0</v>
          </cell>
          <cell r="L118">
            <v>0</v>
          </cell>
          <cell r="M118" t="str">
            <v>M</v>
          </cell>
          <cell r="N118" t="str">
            <v>BF</v>
          </cell>
          <cell r="O118">
            <v>0</v>
          </cell>
          <cell r="P118" t="str">
            <v>F</v>
          </cell>
          <cell r="Q118">
            <v>0</v>
          </cell>
          <cell r="R118">
            <v>0</v>
          </cell>
          <cell r="S118" t="str">
            <v>F</v>
          </cell>
          <cell r="T118">
            <v>0</v>
          </cell>
          <cell r="U118">
            <v>0</v>
          </cell>
          <cell r="V118" t="str">
            <v>F</v>
          </cell>
          <cell r="W118" t="str">
            <v>A28</v>
          </cell>
          <cell r="X118">
            <v>0</v>
          </cell>
        </row>
        <row r="119">
          <cell r="A119">
            <v>21303</v>
          </cell>
          <cell r="B119" t="str">
            <v>ROBOC Repayable</v>
          </cell>
          <cell r="C119">
            <v>1</v>
          </cell>
          <cell r="D119" t="str">
            <v>F</v>
          </cell>
          <cell r="E119" t="str">
            <v>C1</v>
          </cell>
          <cell r="F119">
            <v>0</v>
          </cell>
          <cell r="G119" t="str">
            <v>F</v>
          </cell>
          <cell r="H119" t="str">
            <v>B0</v>
          </cell>
          <cell r="I119">
            <v>0</v>
          </cell>
          <cell r="J119" t="str">
            <v>F</v>
          </cell>
          <cell r="K119">
            <v>0</v>
          </cell>
          <cell r="L119">
            <v>0</v>
          </cell>
          <cell r="M119" t="str">
            <v>M</v>
          </cell>
          <cell r="N119" t="str">
            <v>BF</v>
          </cell>
          <cell r="O119">
            <v>0</v>
          </cell>
          <cell r="P119" t="str">
            <v>F</v>
          </cell>
          <cell r="Q119">
            <v>0</v>
          </cell>
          <cell r="R119">
            <v>0</v>
          </cell>
          <cell r="S119" t="str">
            <v>F</v>
          </cell>
          <cell r="T119">
            <v>0</v>
          </cell>
          <cell r="U119">
            <v>0</v>
          </cell>
          <cell r="V119" t="str">
            <v>F</v>
          </cell>
          <cell r="W119" t="str">
            <v>A28</v>
          </cell>
          <cell r="X119">
            <v>0</v>
          </cell>
        </row>
        <row r="120">
          <cell r="A120">
            <v>21304</v>
          </cell>
          <cell r="B120" t="str">
            <v>Payables from Crown to Agencies</v>
          </cell>
          <cell r="C120">
            <v>1</v>
          </cell>
          <cell r="D120" t="str">
            <v>F</v>
          </cell>
          <cell r="E120" t="str">
            <v>C1</v>
          </cell>
          <cell r="F120">
            <v>0</v>
          </cell>
          <cell r="G120" t="str">
            <v>F</v>
          </cell>
          <cell r="H120" t="str">
            <v>B0</v>
          </cell>
          <cell r="I120">
            <v>0</v>
          </cell>
          <cell r="J120" t="str">
            <v>F</v>
          </cell>
          <cell r="K120">
            <v>0</v>
          </cell>
          <cell r="L120">
            <v>0</v>
          </cell>
          <cell r="M120" t="str">
            <v>M</v>
          </cell>
          <cell r="N120" t="str">
            <v>BF</v>
          </cell>
          <cell r="O120">
            <v>0</v>
          </cell>
          <cell r="P120" t="str">
            <v>F</v>
          </cell>
          <cell r="Q120">
            <v>0</v>
          </cell>
          <cell r="R120">
            <v>0</v>
          </cell>
          <cell r="S120" t="str">
            <v>F</v>
          </cell>
          <cell r="T120">
            <v>0</v>
          </cell>
          <cell r="U120">
            <v>0</v>
          </cell>
          <cell r="V120" t="str">
            <v>F</v>
          </cell>
          <cell r="W120" t="str">
            <v>A28</v>
          </cell>
          <cell r="X120">
            <v>0</v>
          </cell>
        </row>
        <row r="121">
          <cell r="A121">
            <v>21311</v>
          </cell>
          <cell r="B121" t="str">
            <v>ROBOC Liabilities</v>
          </cell>
          <cell r="C121">
            <v>1</v>
          </cell>
          <cell r="D121" t="str">
            <v>F</v>
          </cell>
          <cell r="E121" t="str">
            <v>C1</v>
          </cell>
          <cell r="F121">
            <v>0</v>
          </cell>
          <cell r="G121" t="str">
            <v>F</v>
          </cell>
          <cell r="H121" t="str">
            <v>B0</v>
          </cell>
          <cell r="I121">
            <v>0</v>
          </cell>
          <cell r="J121" t="str">
            <v>F</v>
          </cell>
          <cell r="K121">
            <v>0</v>
          </cell>
          <cell r="L121">
            <v>0</v>
          </cell>
          <cell r="M121" t="str">
            <v>M</v>
          </cell>
          <cell r="N121" t="str">
            <v>BF</v>
          </cell>
          <cell r="O121">
            <v>0</v>
          </cell>
          <cell r="P121" t="str">
            <v>F</v>
          </cell>
          <cell r="Q121">
            <v>0</v>
          </cell>
          <cell r="R121">
            <v>0</v>
          </cell>
          <cell r="S121" t="str">
            <v>F</v>
          </cell>
          <cell r="T121">
            <v>0</v>
          </cell>
          <cell r="U121">
            <v>0</v>
          </cell>
          <cell r="V121" t="str">
            <v>F</v>
          </cell>
          <cell r="W121" t="str">
            <v>A28</v>
          </cell>
          <cell r="X121">
            <v>0</v>
          </cell>
        </row>
        <row r="122">
          <cell r="A122">
            <v>21350</v>
          </cell>
          <cell r="B122" t="str">
            <v>Related Party Payable - Current</v>
          </cell>
          <cell r="C122">
            <v>1</v>
          </cell>
          <cell r="D122" t="str">
            <v>F</v>
          </cell>
          <cell r="E122" t="str">
            <v>C1</v>
          </cell>
          <cell r="F122">
            <v>0</v>
          </cell>
          <cell r="G122" t="str">
            <v>F</v>
          </cell>
          <cell r="H122" t="str">
            <v>B0</v>
          </cell>
          <cell r="I122">
            <v>0</v>
          </cell>
          <cell r="J122" t="str">
            <v>F</v>
          </cell>
          <cell r="K122">
            <v>0</v>
          </cell>
          <cell r="L122">
            <v>0</v>
          </cell>
          <cell r="M122" t="str">
            <v>M</v>
          </cell>
          <cell r="N122" t="str">
            <v>BF</v>
          </cell>
          <cell r="O122">
            <v>0</v>
          </cell>
          <cell r="P122" t="str">
            <v>F</v>
          </cell>
          <cell r="Q122">
            <v>0</v>
          </cell>
          <cell r="R122">
            <v>0</v>
          </cell>
          <cell r="S122" t="str">
            <v>F</v>
          </cell>
          <cell r="T122">
            <v>0</v>
          </cell>
          <cell r="U122">
            <v>0</v>
          </cell>
          <cell r="V122" t="str">
            <v>F</v>
          </cell>
          <cell r="W122" t="str">
            <v>A28</v>
          </cell>
          <cell r="X122">
            <v>0</v>
          </cell>
        </row>
        <row r="123">
          <cell r="A123">
            <v>21351</v>
          </cell>
          <cell r="B123" t="str">
            <v>Related Party Payable - Non Current</v>
          </cell>
          <cell r="C123">
            <v>1</v>
          </cell>
          <cell r="D123" t="str">
            <v>F</v>
          </cell>
          <cell r="E123" t="str">
            <v>C1</v>
          </cell>
          <cell r="F123">
            <v>0</v>
          </cell>
          <cell r="G123" t="str">
            <v>F</v>
          </cell>
          <cell r="H123" t="str">
            <v>B0</v>
          </cell>
          <cell r="I123">
            <v>0</v>
          </cell>
          <cell r="J123" t="str">
            <v>F</v>
          </cell>
          <cell r="K123">
            <v>0</v>
          </cell>
          <cell r="L123">
            <v>0</v>
          </cell>
          <cell r="M123" t="str">
            <v>M</v>
          </cell>
          <cell r="N123" t="str">
            <v>BF</v>
          </cell>
          <cell r="O123">
            <v>0</v>
          </cell>
          <cell r="P123" t="str">
            <v>F</v>
          </cell>
          <cell r="Q123">
            <v>0</v>
          </cell>
          <cell r="R123">
            <v>0</v>
          </cell>
          <cell r="S123" t="str">
            <v>F</v>
          </cell>
          <cell r="T123">
            <v>0</v>
          </cell>
          <cell r="U123">
            <v>0</v>
          </cell>
          <cell r="V123" t="str">
            <v>F</v>
          </cell>
          <cell r="W123" t="str">
            <v>A28</v>
          </cell>
          <cell r="X123">
            <v>0</v>
          </cell>
        </row>
        <row r="124">
          <cell r="A124">
            <v>21360</v>
          </cell>
          <cell r="B124" t="str">
            <v>Deferred Revenue</v>
          </cell>
          <cell r="C124">
            <v>1</v>
          </cell>
          <cell r="D124" t="str">
            <v>F</v>
          </cell>
          <cell r="E124" t="str">
            <v>C1</v>
          </cell>
          <cell r="F124">
            <v>0</v>
          </cell>
          <cell r="G124" t="str">
            <v>F</v>
          </cell>
          <cell r="H124" t="str">
            <v>B0</v>
          </cell>
          <cell r="I124">
            <v>0</v>
          </cell>
          <cell r="J124" t="str">
            <v>F</v>
          </cell>
          <cell r="K124">
            <v>0</v>
          </cell>
          <cell r="L124">
            <v>0</v>
          </cell>
          <cell r="M124" t="str">
            <v>M</v>
          </cell>
          <cell r="N124" t="str">
            <v>BF</v>
          </cell>
          <cell r="O124">
            <v>0</v>
          </cell>
          <cell r="P124" t="str">
            <v>F</v>
          </cell>
          <cell r="Q124">
            <v>0</v>
          </cell>
          <cell r="R124">
            <v>0</v>
          </cell>
          <cell r="S124" t="str">
            <v>F</v>
          </cell>
          <cell r="T124">
            <v>0</v>
          </cell>
          <cell r="U124">
            <v>0</v>
          </cell>
          <cell r="V124" t="str">
            <v>F</v>
          </cell>
          <cell r="W124" t="str">
            <v>A28</v>
          </cell>
          <cell r="X124">
            <v>0</v>
          </cell>
        </row>
        <row r="125">
          <cell r="A125">
            <v>21370</v>
          </cell>
          <cell r="B125" t="str">
            <v>Banking Customer Deposits - Current</v>
          </cell>
          <cell r="C125">
            <v>1</v>
          </cell>
          <cell r="D125" t="str">
            <v>F</v>
          </cell>
          <cell r="E125" t="str">
            <v>C1</v>
          </cell>
          <cell r="F125">
            <v>0</v>
          </cell>
          <cell r="G125" t="str">
            <v>F</v>
          </cell>
          <cell r="H125" t="str">
            <v>B0</v>
          </cell>
          <cell r="I125">
            <v>0</v>
          </cell>
          <cell r="J125" t="str">
            <v>F</v>
          </cell>
          <cell r="K125">
            <v>0</v>
          </cell>
          <cell r="L125">
            <v>0</v>
          </cell>
          <cell r="M125" t="str">
            <v>M</v>
          </cell>
          <cell r="N125" t="str">
            <v>BF</v>
          </cell>
          <cell r="O125">
            <v>0</v>
          </cell>
          <cell r="P125" t="str">
            <v>F</v>
          </cell>
          <cell r="Q125">
            <v>0</v>
          </cell>
          <cell r="R125">
            <v>0</v>
          </cell>
          <cell r="S125" t="str">
            <v>F</v>
          </cell>
          <cell r="T125">
            <v>0</v>
          </cell>
          <cell r="U125">
            <v>0</v>
          </cell>
          <cell r="V125" t="str">
            <v>F</v>
          </cell>
          <cell r="W125" t="str">
            <v>A28</v>
          </cell>
          <cell r="X125">
            <v>0</v>
          </cell>
        </row>
        <row r="126">
          <cell r="A126">
            <v>21371</v>
          </cell>
          <cell r="B126" t="str">
            <v>Banking Customer Deposits - Term</v>
          </cell>
          <cell r="C126">
            <v>1</v>
          </cell>
          <cell r="D126" t="str">
            <v>F</v>
          </cell>
          <cell r="E126" t="str">
            <v>C1</v>
          </cell>
          <cell r="F126">
            <v>0</v>
          </cell>
          <cell r="G126" t="str">
            <v>F</v>
          </cell>
          <cell r="H126" t="str">
            <v>B0</v>
          </cell>
          <cell r="I126">
            <v>0</v>
          </cell>
          <cell r="J126" t="str">
            <v>F</v>
          </cell>
          <cell r="K126">
            <v>0</v>
          </cell>
          <cell r="L126">
            <v>0</v>
          </cell>
          <cell r="M126" t="str">
            <v>M</v>
          </cell>
          <cell r="N126" t="str">
            <v>BF</v>
          </cell>
          <cell r="O126">
            <v>0</v>
          </cell>
          <cell r="P126" t="str">
            <v>F</v>
          </cell>
          <cell r="Q126">
            <v>0</v>
          </cell>
          <cell r="R126">
            <v>0</v>
          </cell>
          <cell r="S126" t="str">
            <v>F</v>
          </cell>
          <cell r="T126">
            <v>0</v>
          </cell>
          <cell r="U126">
            <v>0</v>
          </cell>
          <cell r="V126" t="str">
            <v>F</v>
          </cell>
          <cell r="W126" t="str">
            <v>A28</v>
          </cell>
          <cell r="X126">
            <v>0</v>
          </cell>
        </row>
        <row r="127">
          <cell r="A127">
            <v>21380</v>
          </cell>
          <cell r="B127" t="str">
            <v>Advances - Current</v>
          </cell>
          <cell r="C127">
            <v>1</v>
          </cell>
          <cell r="D127" t="str">
            <v>F</v>
          </cell>
          <cell r="E127" t="str">
            <v>C1</v>
          </cell>
          <cell r="F127">
            <v>0</v>
          </cell>
          <cell r="G127" t="str">
            <v>F</v>
          </cell>
          <cell r="H127" t="str">
            <v>B0</v>
          </cell>
          <cell r="I127">
            <v>0</v>
          </cell>
          <cell r="J127" t="str">
            <v>F</v>
          </cell>
          <cell r="K127">
            <v>0</v>
          </cell>
          <cell r="L127">
            <v>0</v>
          </cell>
          <cell r="M127" t="str">
            <v>M</v>
          </cell>
          <cell r="N127" t="str">
            <v>BF</v>
          </cell>
          <cell r="O127">
            <v>0</v>
          </cell>
          <cell r="P127" t="str">
            <v>F</v>
          </cell>
          <cell r="Q127">
            <v>0</v>
          </cell>
          <cell r="R127">
            <v>0</v>
          </cell>
          <cell r="S127" t="str">
            <v>F</v>
          </cell>
          <cell r="T127">
            <v>0</v>
          </cell>
          <cell r="U127">
            <v>0</v>
          </cell>
          <cell r="V127" t="str">
            <v>F</v>
          </cell>
          <cell r="W127" t="str">
            <v>A28</v>
          </cell>
          <cell r="X127">
            <v>0</v>
          </cell>
        </row>
        <row r="128">
          <cell r="A128">
            <v>21381</v>
          </cell>
          <cell r="B128" t="str">
            <v>Advances - Non-Current</v>
          </cell>
          <cell r="C128">
            <v>1</v>
          </cell>
          <cell r="D128" t="str">
            <v>F</v>
          </cell>
          <cell r="E128" t="str">
            <v>C1</v>
          </cell>
          <cell r="F128">
            <v>0</v>
          </cell>
          <cell r="G128" t="str">
            <v>F</v>
          </cell>
          <cell r="H128" t="str">
            <v>B0</v>
          </cell>
          <cell r="I128">
            <v>0</v>
          </cell>
          <cell r="J128" t="str">
            <v>F</v>
          </cell>
          <cell r="K128">
            <v>0</v>
          </cell>
          <cell r="L128">
            <v>0</v>
          </cell>
          <cell r="M128" t="str">
            <v>M</v>
          </cell>
          <cell r="N128" t="str">
            <v>BF</v>
          </cell>
          <cell r="O128">
            <v>0</v>
          </cell>
          <cell r="P128" t="str">
            <v>F</v>
          </cell>
          <cell r="Q128">
            <v>0</v>
          </cell>
          <cell r="R128">
            <v>0</v>
          </cell>
          <cell r="S128" t="str">
            <v>F</v>
          </cell>
          <cell r="T128">
            <v>0</v>
          </cell>
          <cell r="U128">
            <v>0</v>
          </cell>
          <cell r="V128" t="str">
            <v>F</v>
          </cell>
          <cell r="W128" t="str">
            <v>A28</v>
          </cell>
          <cell r="X128">
            <v>0</v>
          </cell>
        </row>
        <row r="129">
          <cell r="A129">
            <v>21390</v>
          </cell>
          <cell r="B129" t="str">
            <v>Capital Project Liability</v>
          </cell>
          <cell r="C129">
            <v>1</v>
          </cell>
          <cell r="D129" t="str">
            <v>F</v>
          </cell>
          <cell r="E129" t="str">
            <v>C1</v>
          </cell>
          <cell r="F129">
            <v>0</v>
          </cell>
          <cell r="G129" t="str">
            <v>F</v>
          </cell>
          <cell r="H129" t="str">
            <v>B0</v>
          </cell>
          <cell r="I129">
            <v>0</v>
          </cell>
          <cell r="J129" t="str">
            <v>F</v>
          </cell>
          <cell r="K129">
            <v>0</v>
          </cell>
          <cell r="L129">
            <v>0</v>
          </cell>
          <cell r="M129" t="str">
            <v>M</v>
          </cell>
          <cell r="N129" t="str">
            <v>BF</v>
          </cell>
          <cell r="O129">
            <v>0</v>
          </cell>
          <cell r="P129" t="str">
            <v>F</v>
          </cell>
          <cell r="Q129">
            <v>0</v>
          </cell>
          <cell r="R129">
            <v>0</v>
          </cell>
          <cell r="S129" t="str">
            <v>F</v>
          </cell>
          <cell r="T129">
            <v>0</v>
          </cell>
          <cell r="U129">
            <v>0</v>
          </cell>
          <cell r="V129" t="str">
            <v>F</v>
          </cell>
          <cell r="W129" t="str">
            <v>A28</v>
          </cell>
          <cell r="X129">
            <v>0</v>
          </cell>
        </row>
        <row r="130">
          <cell r="A130">
            <v>21391</v>
          </cell>
          <cell r="B130" t="str">
            <v>Lease Liability</v>
          </cell>
          <cell r="C130">
            <v>1</v>
          </cell>
          <cell r="D130" t="str">
            <v>F</v>
          </cell>
          <cell r="E130" t="str">
            <v>C1</v>
          </cell>
          <cell r="F130">
            <v>0</v>
          </cell>
          <cell r="G130" t="str">
            <v>F</v>
          </cell>
          <cell r="H130" t="str">
            <v>B0</v>
          </cell>
          <cell r="I130">
            <v>0</v>
          </cell>
          <cell r="J130" t="str">
            <v>F</v>
          </cell>
          <cell r="K130">
            <v>0</v>
          </cell>
          <cell r="L130">
            <v>0</v>
          </cell>
          <cell r="M130" t="str">
            <v>M</v>
          </cell>
          <cell r="N130" t="str">
            <v>BF</v>
          </cell>
          <cell r="O130">
            <v>0</v>
          </cell>
          <cell r="P130" t="str">
            <v>F</v>
          </cell>
          <cell r="Q130">
            <v>0</v>
          </cell>
          <cell r="R130">
            <v>0</v>
          </cell>
          <cell r="S130" t="str">
            <v>F</v>
          </cell>
          <cell r="T130">
            <v>0</v>
          </cell>
          <cell r="U130">
            <v>0</v>
          </cell>
          <cell r="V130" t="str">
            <v>F</v>
          </cell>
          <cell r="W130" t="str">
            <v>A28</v>
          </cell>
          <cell r="X130">
            <v>0</v>
          </cell>
        </row>
        <row r="131">
          <cell r="A131">
            <v>21392</v>
          </cell>
          <cell r="B131" t="str">
            <v>Currency in Circulation</v>
          </cell>
          <cell r="C131">
            <v>1</v>
          </cell>
          <cell r="D131" t="str">
            <v>F</v>
          </cell>
          <cell r="E131" t="str">
            <v>C1</v>
          </cell>
          <cell r="F131">
            <v>0</v>
          </cell>
          <cell r="G131" t="str">
            <v>F</v>
          </cell>
          <cell r="H131" t="str">
            <v>B0</v>
          </cell>
          <cell r="I131">
            <v>0</v>
          </cell>
          <cell r="J131" t="str">
            <v>F</v>
          </cell>
          <cell r="K131">
            <v>0</v>
          </cell>
          <cell r="L131">
            <v>0</v>
          </cell>
          <cell r="M131" t="str">
            <v>M</v>
          </cell>
          <cell r="N131" t="str">
            <v>BF</v>
          </cell>
          <cell r="O131">
            <v>0</v>
          </cell>
          <cell r="P131" t="str">
            <v>F</v>
          </cell>
          <cell r="Q131">
            <v>0</v>
          </cell>
          <cell r="R131">
            <v>0</v>
          </cell>
          <cell r="S131" t="str">
            <v>F</v>
          </cell>
          <cell r="T131">
            <v>0</v>
          </cell>
          <cell r="U131">
            <v>0</v>
          </cell>
          <cell r="V131" t="str">
            <v>F</v>
          </cell>
          <cell r="W131" t="str">
            <v>A28</v>
          </cell>
          <cell r="X131">
            <v>0</v>
          </cell>
        </row>
        <row r="132">
          <cell r="A132">
            <v>21393</v>
          </cell>
          <cell r="B132" t="str">
            <v>Cash Recall Ministries</v>
          </cell>
          <cell r="C132">
            <v>1</v>
          </cell>
          <cell r="D132" t="str">
            <v>F</v>
          </cell>
          <cell r="E132" t="str">
            <v>C1</v>
          </cell>
          <cell r="F132">
            <v>0</v>
          </cell>
          <cell r="G132" t="str">
            <v>F</v>
          </cell>
          <cell r="H132" t="str">
            <v>B0</v>
          </cell>
          <cell r="I132">
            <v>0</v>
          </cell>
          <cell r="J132" t="str">
            <v>F</v>
          </cell>
          <cell r="K132">
            <v>0</v>
          </cell>
          <cell r="L132">
            <v>0</v>
          </cell>
          <cell r="M132" t="str">
            <v>M</v>
          </cell>
          <cell r="N132" t="str">
            <v>BF</v>
          </cell>
          <cell r="O132">
            <v>0</v>
          </cell>
          <cell r="P132" t="str">
            <v>F</v>
          </cell>
          <cell r="Q132">
            <v>0</v>
          </cell>
          <cell r="R132">
            <v>0</v>
          </cell>
          <cell r="S132" t="str">
            <v>F</v>
          </cell>
          <cell r="T132">
            <v>0</v>
          </cell>
          <cell r="U132">
            <v>0</v>
          </cell>
          <cell r="V132" t="str">
            <v>F</v>
          </cell>
          <cell r="W132" t="str">
            <v>A28</v>
          </cell>
          <cell r="X132">
            <v>0</v>
          </cell>
        </row>
        <row r="133">
          <cell r="A133">
            <v>21394</v>
          </cell>
          <cell r="B133" t="str">
            <v>Dividends Payable</v>
          </cell>
          <cell r="C133">
            <v>1</v>
          </cell>
          <cell r="D133" t="str">
            <v>F</v>
          </cell>
          <cell r="E133" t="str">
            <v>C1</v>
          </cell>
          <cell r="F133">
            <v>0</v>
          </cell>
          <cell r="G133" t="str">
            <v>F</v>
          </cell>
          <cell r="H133" t="str">
            <v>B0</v>
          </cell>
          <cell r="I133">
            <v>0</v>
          </cell>
          <cell r="J133" t="str">
            <v>F</v>
          </cell>
          <cell r="K133">
            <v>0</v>
          </cell>
          <cell r="L133">
            <v>0</v>
          </cell>
          <cell r="M133" t="str">
            <v>M</v>
          </cell>
          <cell r="N133" t="str">
            <v>BF</v>
          </cell>
          <cell r="O133">
            <v>0</v>
          </cell>
          <cell r="P133" t="str">
            <v>F</v>
          </cell>
          <cell r="Q133">
            <v>0</v>
          </cell>
          <cell r="R133">
            <v>0</v>
          </cell>
          <cell r="S133" t="str">
            <v>F</v>
          </cell>
          <cell r="T133">
            <v>0</v>
          </cell>
          <cell r="U133">
            <v>0</v>
          </cell>
          <cell r="V133" t="str">
            <v>F</v>
          </cell>
          <cell r="W133" t="str">
            <v>A28</v>
          </cell>
          <cell r="X133">
            <v>0</v>
          </cell>
        </row>
        <row r="134">
          <cell r="A134">
            <v>22000</v>
          </cell>
          <cell r="B134" t="str">
            <v>Salary Accrual Liability</v>
          </cell>
          <cell r="C134">
            <v>1</v>
          </cell>
          <cell r="D134" t="str">
            <v>F</v>
          </cell>
          <cell r="E134" t="str">
            <v>C1</v>
          </cell>
          <cell r="F134">
            <v>0</v>
          </cell>
          <cell r="G134" t="str">
            <v>F</v>
          </cell>
          <cell r="H134" t="str">
            <v>B0</v>
          </cell>
          <cell r="I134">
            <v>0</v>
          </cell>
          <cell r="J134" t="str">
            <v>F</v>
          </cell>
          <cell r="K134">
            <v>0</v>
          </cell>
          <cell r="L134">
            <v>0</v>
          </cell>
          <cell r="M134" t="str">
            <v>M</v>
          </cell>
          <cell r="N134" t="str">
            <v>BF</v>
          </cell>
          <cell r="O134">
            <v>0</v>
          </cell>
          <cell r="P134" t="str">
            <v>F</v>
          </cell>
          <cell r="Q134">
            <v>0</v>
          </cell>
          <cell r="R134">
            <v>0</v>
          </cell>
          <cell r="S134" t="str">
            <v>F</v>
          </cell>
          <cell r="T134">
            <v>0</v>
          </cell>
          <cell r="U134">
            <v>0</v>
          </cell>
          <cell r="V134" t="str">
            <v>F</v>
          </cell>
          <cell r="W134" t="str">
            <v>A28</v>
          </cell>
          <cell r="X134">
            <v>0</v>
          </cell>
        </row>
        <row r="135">
          <cell r="A135">
            <v>22001</v>
          </cell>
          <cell r="B135" t="str">
            <v>PAYE Payable</v>
          </cell>
          <cell r="C135">
            <v>1</v>
          </cell>
          <cell r="D135" t="str">
            <v>F</v>
          </cell>
          <cell r="E135" t="str">
            <v>C1</v>
          </cell>
          <cell r="F135">
            <v>0</v>
          </cell>
          <cell r="G135" t="str">
            <v>F</v>
          </cell>
          <cell r="H135" t="str">
            <v>B0</v>
          </cell>
          <cell r="I135">
            <v>0</v>
          </cell>
          <cell r="J135" t="str">
            <v>F</v>
          </cell>
          <cell r="K135">
            <v>0</v>
          </cell>
          <cell r="L135">
            <v>0</v>
          </cell>
          <cell r="M135" t="str">
            <v>M</v>
          </cell>
          <cell r="N135" t="str">
            <v>BF</v>
          </cell>
          <cell r="O135">
            <v>0</v>
          </cell>
          <cell r="P135" t="str">
            <v>F</v>
          </cell>
          <cell r="Q135">
            <v>0</v>
          </cell>
          <cell r="R135">
            <v>0</v>
          </cell>
          <cell r="S135" t="str">
            <v>F</v>
          </cell>
          <cell r="T135">
            <v>0</v>
          </cell>
          <cell r="U135">
            <v>0</v>
          </cell>
          <cell r="V135" t="str">
            <v>F</v>
          </cell>
          <cell r="W135" t="str">
            <v>A28</v>
          </cell>
          <cell r="X135">
            <v>0</v>
          </cell>
        </row>
        <row r="136">
          <cell r="A136">
            <v>22002</v>
          </cell>
          <cell r="B136" t="str">
            <v>Annual Leave Provision</v>
          </cell>
          <cell r="C136">
            <v>1</v>
          </cell>
          <cell r="D136" t="str">
            <v>F</v>
          </cell>
          <cell r="E136" t="str">
            <v>C1</v>
          </cell>
          <cell r="F136">
            <v>0</v>
          </cell>
          <cell r="G136" t="str">
            <v>F</v>
          </cell>
          <cell r="H136" t="str">
            <v>B0</v>
          </cell>
          <cell r="I136">
            <v>0</v>
          </cell>
          <cell r="J136" t="str">
            <v>F</v>
          </cell>
          <cell r="K136">
            <v>0</v>
          </cell>
          <cell r="L136">
            <v>0</v>
          </cell>
          <cell r="M136" t="str">
            <v>M</v>
          </cell>
          <cell r="N136" t="str">
            <v>BF</v>
          </cell>
          <cell r="O136">
            <v>0</v>
          </cell>
          <cell r="P136" t="str">
            <v>F</v>
          </cell>
          <cell r="Q136">
            <v>0</v>
          </cell>
          <cell r="R136">
            <v>0</v>
          </cell>
          <cell r="S136" t="str">
            <v>F</v>
          </cell>
          <cell r="T136">
            <v>0</v>
          </cell>
          <cell r="U136">
            <v>0</v>
          </cell>
          <cell r="V136" t="str">
            <v>F</v>
          </cell>
          <cell r="W136" t="str">
            <v>A28</v>
          </cell>
          <cell r="X136">
            <v>0</v>
          </cell>
        </row>
        <row r="137">
          <cell r="A137">
            <v>22003</v>
          </cell>
          <cell r="B137" t="str">
            <v>Sick Leave Provision</v>
          </cell>
          <cell r="C137">
            <v>1</v>
          </cell>
          <cell r="D137" t="str">
            <v>F</v>
          </cell>
          <cell r="E137" t="str">
            <v>C1</v>
          </cell>
          <cell r="F137">
            <v>0</v>
          </cell>
          <cell r="G137" t="str">
            <v>F</v>
          </cell>
          <cell r="H137" t="str">
            <v>B0</v>
          </cell>
          <cell r="I137">
            <v>0</v>
          </cell>
          <cell r="J137" t="str">
            <v>F</v>
          </cell>
          <cell r="K137">
            <v>0</v>
          </cell>
          <cell r="L137">
            <v>0</v>
          </cell>
          <cell r="M137" t="str">
            <v>M</v>
          </cell>
          <cell r="N137" t="str">
            <v>BF</v>
          </cell>
          <cell r="O137">
            <v>0</v>
          </cell>
          <cell r="P137" t="str">
            <v>F</v>
          </cell>
          <cell r="Q137">
            <v>0</v>
          </cell>
          <cell r="R137">
            <v>0</v>
          </cell>
          <cell r="S137" t="str">
            <v>F</v>
          </cell>
          <cell r="T137">
            <v>0</v>
          </cell>
          <cell r="U137">
            <v>0</v>
          </cell>
          <cell r="V137" t="str">
            <v>F</v>
          </cell>
          <cell r="W137" t="str">
            <v>A28</v>
          </cell>
          <cell r="X137">
            <v>0</v>
          </cell>
        </row>
        <row r="138">
          <cell r="A138">
            <v>22004</v>
          </cell>
          <cell r="B138" t="str">
            <v>Current LSB Accruals</v>
          </cell>
          <cell r="C138">
            <v>1</v>
          </cell>
          <cell r="D138" t="str">
            <v>F</v>
          </cell>
          <cell r="E138" t="str">
            <v>C1</v>
          </cell>
          <cell r="F138">
            <v>0</v>
          </cell>
          <cell r="G138" t="str">
            <v>F</v>
          </cell>
          <cell r="H138" t="str">
            <v>B0</v>
          </cell>
          <cell r="I138">
            <v>0</v>
          </cell>
          <cell r="J138" t="str">
            <v>F</v>
          </cell>
          <cell r="K138">
            <v>0</v>
          </cell>
          <cell r="L138">
            <v>0</v>
          </cell>
          <cell r="M138" t="str">
            <v>M</v>
          </cell>
          <cell r="N138" t="str">
            <v>BF</v>
          </cell>
          <cell r="O138">
            <v>0</v>
          </cell>
          <cell r="P138" t="str">
            <v>F</v>
          </cell>
          <cell r="Q138">
            <v>0</v>
          </cell>
          <cell r="R138">
            <v>0</v>
          </cell>
          <cell r="S138" t="str">
            <v>F</v>
          </cell>
          <cell r="T138">
            <v>0</v>
          </cell>
          <cell r="U138">
            <v>0</v>
          </cell>
          <cell r="V138" t="str">
            <v>F</v>
          </cell>
          <cell r="W138" t="str">
            <v>A28</v>
          </cell>
          <cell r="X138">
            <v>0</v>
          </cell>
        </row>
        <row r="139">
          <cell r="A139">
            <v>22005</v>
          </cell>
          <cell r="B139" t="str">
            <v>Annual Leave Accrual Liability</v>
          </cell>
          <cell r="C139">
            <v>1</v>
          </cell>
          <cell r="D139" t="str">
            <v>F</v>
          </cell>
          <cell r="E139" t="str">
            <v>C1</v>
          </cell>
          <cell r="F139">
            <v>0</v>
          </cell>
          <cell r="G139" t="str">
            <v>F</v>
          </cell>
          <cell r="H139" t="str">
            <v>B0</v>
          </cell>
          <cell r="I139">
            <v>0</v>
          </cell>
          <cell r="J139" t="str">
            <v>F</v>
          </cell>
          <cell r="K139">
            <v>0</v>
          </cell>
          <cell r="L139">
            <v>0</v>
          </cell>
          <cell r="M139" t="str">
            <v>M</v>
          </cell>
          <cell r="N139" t="str">
            <v>BF</v>
          </cell>
          <cell r="O139">
            <v>0</v>
          </cell>
          <cell r="P139" t="str">
            <v>F</v>
          </cell>
          <cell r="Q139">
            <v>0</v>
          </cell>
          <cell r="R139">
            <v>0</v>
          </cell>
          <cell r="S139" t="str">
            <v>F</v>
          </cell>
          <cell r="T139">
            <v>0</v>
          </cell>
          <cell r="U139">
            <v>0</v>
          </cell>
          <cell r="V139" t="str">
            <v>F</v>
          </cell>
          <cell r="W139" t="str">
            <v>A28</v>
          </cell>
          <cell r="X139">
            <v>0</v>
          </cell>
        </row>
        <row r="140">
          <cell r="A140">
            <v>23000</v>
          </cell>
          <cell r="B140" t="str">
            <v>Immigration Deposits Held</v>
          </cell>
          <cell r="C140">
            <v>1</v>
          </cell>
          <cell r="D140" t="str">
            <v>F</v>
          </cell>
          <cell r="E140" t="str">
            <v>C1</v>
          </cell>
          <cell r="F140">
            <v>0</v>
          </cell>
          <cell r="G140" t="str">
            <v>F</v>
          </cell>
          <cell r="H140" t="str">
            <v>B0</v>
          </cell>
          <cell r="I140">
            <v>0</v>
          </cell>
          <cell r="J140" t="str">
            <v>F</v>
          </cell>
          <cell r="K140">
            <v>0</v>
          </cell>
          <cell r="L140">
            <v>0</v>
          </cell>
          <cell r="M140" t="str">
            <v>M</v>
          </cell>
          <cell r="N140" t="str">
            <v>BF</v>
          </cell>
          <cell r="O140">
            <v>0</v>
          </cell>
          <cell r="P140" t="str">
            <v>F</v>
          </cell>
          <cell r="Q140">
            <v>0</v>
          </cell>
          <cell r="R140">
            <v>0</v>
          </cell>
          <cell r="S140" t="str">
            <v>F</v>
          </cell>
          <cell r="T140">
            <v>0</v>
          </cell>
          <cell r="U140">
            <v>0</v>
          </cell>
          <cell r="V140" t="str">
            <v>F</v>
          </cell>
          <cell r="W140" t="str">
            <v>A28</v>
          </cell>
          <cell r="X140">
            <v>0</v>
          </cell>
        </row>
        <row r="141">
          <cell r="A141">
            <v>23001</v>
          </cell>
          <cell r="B141" t="str">
            <v>Customs Bonds</v>
          </cell>
          <cell r="C141">
            <v>1</v>
          </cell>
          <cell r="D141" t="str">
            <v>F</v>
          </cell>
          <cell r="E141" t="str">
            <v>C1</v>
          </cell>
          <cell r="F141">
            <v>0</v>
          </cell>
          <cell r="G141" t="str">
            <v>F</v>
          </cell>
          <cell r="H141" t="str">
            <v>B0</v>
          </cell>
          <cell r="I141">
            <v>0</v>
          </cell>
          <cell r="J141" t="str">
            <v>F</v>
          </cell>
          <cell r="K141">
            <v>0</v>
          </cell>
          <cell r="L141">
            <v>0</v>
          </cell>
          <cell r="M141" t="str">
            <v>M</v>
          </cell>
          <cell r="N141" t="str">
            <v>BF</v>
          </cell>
          <cell r="O141">
            <v>0</v>
          </cell>
          <cell r="P141" t="str">
            <v>F</v>
          </cell>
          <cell r="Q141">
            <v>0</v>
          </cell>
          <cell r="R141">
            <v>0</v>
          </cell>
          <cell r="S141" t="str">
            <v>F</v>
          </cell>
          <cell r="T141">
            <v>0</v>
          </cell>
          <cell r="U141">
            <v>0</v>
          </cell>
          <cell r="V141" t="str">
            <v>F</v>
          </cell>
          <cell r="W141" t="str">
            <v>A28</v>
          </cell>
          <cell r="X141">
            <v>0</v>
          </cell>
        </row>
        <row r="142">
          <cell r="A142">
            <v>23002</v>
          </cell>
          <cell r="B142" t="str">
            <v>Insurance Deposits Held</v>
          </cell>
          <cell r="C142">
            <v>1</v>
          </cell>
          <cell r="D142" t="str">
            <v>F</v>
          </cell>
          <cell r="E142" t="str">
            <v>C1</v>
          </cell>
          <cell r="F142">
            <v>0</v>
          </cell>
          <cell r="G142" t="str">
            <v>F</v>
          </cell>
          <cell r="H142" t="str">
            <v>B0</v>
          </cell>
          <cell r="I142">
            <v>0</v>
          </cell>
          <cell r="J142" t="str">
            <v>F</v>
          </cell>
          <cell r="K142">
            <v>0</v>
          </cell>
          <cell r="L142">
            <v>0</v>
          </cell>
          <cell r="M142" t="str">
            <v>M</v>
          </cell>
          <cell r="N142" t="str">
            <v>BF</v>
          </cell>
          <cell r="O142">
            <v>0</v>
          </cell>
          <cell r="P142" t="str">
            <v>F</v>
          </cell>
          <cell r="Q142">
            <v>0</v>
          </cell>
          <cell r="R142">
            <v>0</v>
          </cell>
          <cell r="S142" t="str">
            <v>F</v>
          </cell>
          <cell r="T142">
            <v>0</v>
          </cell>
          <cell r="U142">
            <v>0</v>
          </cell>
          <cell r="V142" t="str">
            <v>F</v>
          </cell>
          <cell r="W142" t="str">
            <v>A28</v>
          </cell>
          <cell r="X142">
            <v>0</v>
          </cell>
        </row>
        <row r="143">
          <cell r="A143">
            <v>23003</v>
          </cell>
          <cell r="B143" t="str">
            <v>Fertiliser Rolling Fund</v>
          </cell>
          <cell r="C143">
            <v>1</v>
          </cell>
          <cell r="D143" t="str">
            <v>F</v>
          </cell>
          <cell r="E143" t="str">
            <v>C1</v>
          </cell>
          <cell r="F143">
            <v>0</v>
          </cell>
          <cell r="G143" t="str">
            <v>F</v>
          </cell>
          <cell r="H143" t="str">
            <v>B0</v>
          </cell>
          <cell r="I143">
            <v>0</v>
          </cell>
          <cell r="J143" t="str">
            <v>F</v>
          </cell>
          <cell r="K143">
            <v>0</v>
          </cell>
          <cell r="L143">
            <v>0</v>
          </cell>
          <cell r="M143" t="str">
            <v>M</v>
          </cell>
          <cell r="N143" t="str">
            <v>BF</v>
          </cell>
          <cell r="O143">
            <v>0</v>
          </cell>
          <cell r="P143" t="str">
            <v>F</v>
          </cell>
          <cell r="Q143">
            <v>0</v>
          </cell>
          <cell r="R143">
            <v>0</v>
          </cell>
          <cell r="S143" t="str">
            <v>F</v>
          </cell>
          <cell r="T143">
            <v>0</v>
          </cell>
          <cell r="U143">
            <v>0</v>
          </cell>
          <cell r="V143" t="str">
            <v>F</v>
          </cell>
          <cell r="W143" t="str">
            <v>A28</v>
          </cell>
          <cell r="X143">
            <v>0</v>
          </cell>
        </row>
        <row r="144">
          <cell r="A144">
            <v>23004</v>
          </cell>
          <cell r="B144" t="str">
            <v>Law Trust Liability</v>
          </cell>
          <cell r="C144">
            <v>1</v>
          </cell>
          <cell r="D144" t="str">
            <v>F</v>
          </cell>
          <cell r="E144" t="str">
            <v>C1</v>
          </cell>
          <cell r="F144">
            <v>0</v>
          </cell>
          <cell r="G144" t="str">
            <v>F</v>
          </cell>
          <cell r="H144" t="str">
            <v>B0</v>
          </cell>
          <cell r="I144">
            <v>0</v>
          </cell>
          <cell r="J144" t="str">
            <v>F</v>
          </cell>
          <cell r="K144">
            <v>0</v>
          </cell>
          <cell r="L144">
            <v>0</v>
          </cell>
          <cell r="M144" t="str">
            <v>M</v>
          </cell>
          <cell r="N144" t="str">
            <v>BF</v>
          </cell>
          <cell r="O144">
            <v>0</v>
          </cell>
          <cell r="P144" t="str">
            <v>F</v>
          </cell>
          <cell r="Q144">
            <v>0</v>
          </cell>
          <cell r="R144">
            <v>0</v>
          </cell>
          <cell r="S144" t="str">
            <v>F</v>
          </cell>
          <cell r="T144">
            <v>0</v>
          </cell>
          <cell r="U144">
            <v>0</v>
          </cell>
          <cell r="V144" t="str">
            <v>F</v>
          </cell>
          <cell r="W144" t="str">
            <v>A28</v>
          </cell>
          <cell r="X144">
            <v>0</v>
          </cell>
        </row>
        <row r="145">
          <cell r="A145">
            <v>23005</v>
          </cell>
          <cell r="B145" t="str">
            <v>Land Trust Liability</v>
          </cell>
          <cell r="C145">
            <v>1</v>
          </cell>
          <cell r="D145" t="str">
            <v>F</v>
          </cell>
          <cell r="E145" t="str">
            <v>C1</v>
          </cell>
          <cell r="F145">
            <v>0</v>
          </cell>
          <cell r="G145" t="str">
            <v>F</v>
          </cell>
          <cell r="H145" t="str">
            <v>B0</v>
          </cell>
          <cell r="I145">
            <v>0</v>
          </cell>
          <cell r="J145" t="str">
            <v>F</v>
          </cell>
          <cell r="K145">
            <v>0</v>
          </cell>
          <cell r="L145">
            <v>0</v>
          </cell>
          <cell r="M145" t="str">
            <v>M</v>
          </cell>
          <cell r="N145" t="str">
            <v>BF</v>
          </cell>
          <cell r="O145">
            <v>0</v>
          </cell>
          <cell r="P145" t="str">
            <v>F</v>
          </cell>
          <cell r="Q145">
            <v>0</v>
          </cell>
          <cell r="R145">
            <v>0</v>
          </cell>
          <cell r="S145" t="str">
            <v>F</v>
          </cell>
          <cell r="T145">
            <v>0</v>
          </cell>
          <cell r="U145">
            <v>0</v>
          </cell>
          <cell r="V145" t="str">
            <v>F</v>
          </cell>
          <cell r="W145" t="str">
            <v>A28</v>
          </cell>
          <cell r="X145">
            <v>0</v>
          </cell>
        </row>
        <row r="146">
          <cell r="A146">
            <v>23006</v>
          </cell>
          <cell r="B146" t="str">
            <v>Current Workers Compensation Liability</v>
          </cell>
          <cell r="C146">
            <v>1</v>
          </cell>
          <cell r="D146" t="str">
            <v>F</v>
          </cell>
          <cell r="E146" t="str">
            <v>C1</v>
          </cell>
          <cell r="F146">
            <v>0</v>
          </cell>
          <cell r="G146" t="str">
            <v>F</v>
          </cell>
          <cell r="H146" t="str">
            <v>B0</v>
          </cell>
          <cell r="I146">
            <v>0</v>
          </cell>
          <cell r="J146" t="str">
            <v>F</v>
          </cell>
          <cell r="K146">
            <v>0</v>
          </cell>
          <cell r="L146">
            <v>0</v>
          </cell>
          <cell r="M146" t="str">
            <v>M</v>
          </cell>
          <cell r="N146" t="str">
            <v>BF</v>
          </cell>
          <cell r="O146">
            <v>0</v>
          </cell>
          <cell r="P146" t="str">
            <v>F</v>
          </cell>
          <cell r="Q146">
            <v>0</v>
          </cell>
          <cell r="R146">
            <v>0</v>
          </cell>
          <cell r="S146" t="str">
            <v>F</v>
          </cell>
          <cell r="T146">
            <v>0</v>
          </cell>
          <cell r="U146">
            <v>0</v>
          </cell>
          <cell r="V146" t="str">
            <v>F</v>
          </cell>
          <cell r="W146" t="str">
            <v>A28</v>
          </cell>
          <cell r="X146">
            <v>0</v>
          </cell>
        </row>
        <row r="147">
          <cell r="A147">
            <v>23007</v>
          </cell>
          <cell r="B147" t="str">
            <v>OIDGF Trustee Liability</v>
          </cell>
          <cell r="C147">
            <v>1</v>
          </cell>
          <cell r="D147" t="str">
            <v>F</v>
          </cell>
          <cell r="E147" t="str">
            <v>C1</v>
          </cell>
          <cell r="F147">
            <v>0</v>
          </cell>
          <cell r="G147" t="str">
            <v>F</v>
          </cell>
          <cell r="H147" t="str">
            <v>B0</v>
          </cell>
          <cell r="I147">
            <v>0</v>
          </cell>
          <cell r="J147" t="str">
            <v>F</v>
          </cell>
          <cell r="K147">
            <v>0</v>
          </cell>
          <cell r="L147">
            <v>0</v>
          </cell>
          <cell r="M147" t="str">
            <v>M</v>
          </cell>
          <cell r="N147" t="str">
            <v>BF</v>
          </cell>
          <cell r="O147">
            <v>0</v>
          </cell>
          <cell r="P147" t="str">
            <v>F</v>
          </cell>
          <cell r="Q147">
            <v>0</v>
          </cell>
          <cell r="R147">
            <v>0</v>
          </cell>
          <cell r="S147" t="str">
            <v>F</v>
          </cell>
          <cell r="T147">
            <v>0</v>
          </cell>
          <cell r="U147">
            <v>0</v>
          </cell>
          <cell r="V147" t="str">
            <v>F</v>
          </cell>
          <cell r="W147" t="str">
            <v>A28</v>
          </cell>
          <cell r="X147">
            <v>0</v>
          </cell>
        </row>
        <row r="148">
          <cell r="A148">
            <v>23008</v>
          </cell>
          <cell r="B148" t="str">
            <v>Aid Project Liability</v>
          </cell>
          <cell r="C148">
            <v>1</v>
          </cell>
          <cell r="D148" t="str">
            <v>F</v>
          </cell>
          <cell r="E148" t="str">
            <v>C1</v>
          </cell>
          <cell r="F148">
            <v>0</v>
          </cell>
          <cell r="G148" t="str">
            <v>F</v>
          </cell>
          <cell r="H148" t="str">
            <v>B0</v>
          </cell>
          <cell r="I148">
            <v>0</v>
          </cell>
          <cell r="J148" t="str">
            <v>F</v>
          </cell>
          <cell r="K148">
            <v>0</v>
          </cell>
          <cell r="L148">
            <v>0</v>
          </cell>
          <cell r="M148" t="str">
            <v>M</v>
          </cell>
          <cell r="N148" t="str">
            <v>BF</v>
          </cell>
          <cell r="O148">
            <v>0</v>
          </cell>
          <cell r="P148" t="str">
            <v>F</v>
          </cell>
          <cell r="Q148">
            <v>0</v>
          </cell>
          <cell r="R148">
            <v>0</v>
          </cell>
          <cell r="S148" t="str">
            <v>F</v>
          </cell>
          <cell r="T148">
            <v>0</v>
          </cell>
          <cell r="U148">
            <v>0</v>
          </cell>
          <cell r="V148" t="str">
            <v>F</v>
          </cell>
          <cell r="W148" t="str">
            <v>A28</v>
          </cell>
          <cell r="X148">
            <v>0</v>
          </cell>
        </row>
        <row r="149">
          <cell r="A149">
            <v>23009</v>
          </cell>
          <cell r="B149" t="str">
            <v>Confiscated Liability Fund</v>
          </cell>
          <cell r="C149">
            <v>1</v>
          </cell>
          <cell r="D149" t="str">
            <v>F</v>
          </cell>
          <cell r="E149" t="str">
            <v>C1</v>
          </cell>
          <cell r="F149">
            <v>0</v>
          </cell>
          <cell r="G149" t="str">
            <v>F</v>
          </cell>
          <cell r="H149" t="str">
            <v>B0</v>
          </cell>
          <cell r="I149">
            <v>0</v>
          </cell>
          <cell r="J149" t="str">
            <v>F</v>
          </cell>
          <cell r="K149">
            <v>0</v>
          </cell>
          <cell r="L149">
            <v>0</v>
          </cell>
          <cell r="M149" t="str">
            <v>M</v>
          </cell>
          <cell r="N149" t="str">
            <v>BF</v>
          </cell>
          <cell r="O149">
            <v>0</v>
          </cell>
          <cell r="P149" t="str">
            <v>F</v>
          </cell>
          <cell r="Q149">
            <v>0</v>
          </cell>
          <cell r="R149">
            <v>0</v>
          </cell>
          <cell r="S149" t="str">
            <v>F</v>
          </cell>
          <cell r="T149">
            <v>0</v>
          </cell>
          <cell r="U149">
            <v>0</v>
          </cell>
          <cell r="V149" t="str">
            <v>F</v>
          </cell>
          <cell r="W149" t="str">
            <v>A28</v>
          </cell>
          <cell r="X149">
            <v>0</v>
          </cell>
        </row>
        <row r="150">
          <cell r="A150">
            <v>23010</v>
          </cell>
          <cell r="B150" t="str">
            <v>International Unclaimed Monies</v>
          </cell>
          <cell r="C150">
            <v>1</v>
          </cell>
          <cell r="D150" t="str">
            <v>F</v>
          </cell>
          <cell r="E150" t="str">
            <v>C1</v>
          </cell>
          <cell r="F150">
            <v>0</v>
          </cell>
          <cell r="G150" t="str">
            <v>F</v>
          </cell>
          <cell r="H150" t="str">
            <v>B0</v>
          </cell>
          <cell r="I150">
            <v>0</v>
          </cell>
          <cell r="J150" t="str">
            <v>F</v>
          </cell>
          <cell r="K150">
            <v>0</v>
          </cell>
          <cell r="L150">
            <v>0</v>
          </cell>
          <cell r="M150" t="str">
            <v>M</v>
          </cell>
          <cell r="N150" t="str">
            <v>BF</v>
          </cell>
          <cell r="O150">
            <v>0</v>
          </cell>
          <cell r="P150" t="str">
            <v>F</v>
          </cell>
          <cell r="Q150">
            <v>0</v>
          </cell>
          <cell r="R150">
            <v>0</v>
          </cell>
          <cell r="S150" t="str">
            <v>F</v>
          </cell>
          <cell r="T150">
            <v>0</v>
          </cell>
          <cell r="U150">
            <v>0</v>
          </cell>
          <cell r="V150" t="str">
            <v>F</v>
          </cell>
          <cell r="W150" t="str">
            <v>A28</v>
          </cell>
          <cell r="X150">
            <v>0</v>
          </cell>
        </row>
        <row r="151">
          <cell r="A151">
            <v>23011</v>
          </cell>
          <cell r="B151" t="str">
            <v>Loan Repayment Fund Trust</v>
          </cell>
          <cell r="C151">
            <v>1</v>
          </cell>
          <cell r="D151" t="str">
            <v>F</v>
          </cell>
          <cell r="E151" t="str">
            <v>C1</v>
          </cell>
          <cell r="F151">
            <v>0</v>
          </cell>
          <cell r="G151" t="str">
            <v>F</v>
          </cell>
          <cell r="H151" t="str">
            <v>B0</v>
          </cell>
          <cell r="I151">
            <v>0</v>
          </cell>
          <cell r="J151" t="str">
            <v>F</v>
          </cell>
          <cell r="K151">
            <v>0</v>
          </cell>
          <cell r="L151">
            <v>0</v>
          </cell>
          <cell r="M151" t="str">
            <v>M</v>
          </cell>
          <cell r="N151" t="str">
            <v>BF</v>
          </cell>
          <cell r="O151">
            <v>0</v>
          </cell>
          <cell r="P151" t="str">
            <v>F</v>
          </cell>
          <cell r="Q151">
            <v>0</v>
          </cell>
          <cell r="R151">
            <v>0</v>
          </cell>
          <cell r="S151" t="str">
            <v>F</v>
          </cell>
          <cell r="T151">
            <v>0</v>
          </cell>
          <cell r="U151">
            <v>0</v>
          </cell>
          <cell r="V151" t="str">
            <v>F</v>
          </cell>
          <cell r="W151" t="str">
            <v>A28</v>
          </cell>
          <cell r="X151">
            <v>0</v>
          </cell>
        </row>
        <row r="152">
          <cell r="A152">
            <v>23012</v>
          </cell>
          <cell r="B152" t="str">
            <v>Nukutere Holdings Inc Trust</v>
          </cell>
          <cell r="C152">
            <v>1</v>
          </cell>
          <cell r="D152" t="str">
            <v>F</v>
          </cell>
          <cell r="E152" t="str">
            <v>C1</v>
          </cell>
          <cell r="F152">
            <v>0</v>
          </cell>
          <cell r="G152" t="str">
            <v>F</v>
          </cell>
          <cell r="H152" t="str">
            <v>B0</v>
          </cell>
          <cell r="I152">
            <v>0</v>
          </cell>
          <cell r="J152" t="str">
            <v>F</v>
          </cell>
          <cell r="K152">
            <v>0</v>
          </cell>
          <cell r="L152">
            <v>0</v>
          </cell>
          <cell r="M152" t="str">
            <v>M</v>
          </cell>
          <cell r="N152" t="str">
            <v>BF</v>
          </cell>
          <cell r="O152">
            <v>0</v>
          </cell>
          <cell r="P152" t="str">
            <v>F</v>
          </cell>
          <cell r="Q152">
            <v>0</v>
          </cell>
          <cell r="R152">
            <v>0</v>
          </cell>
          <cell r="S152" t="str">
            <v>F</v>
          </cell>
          <cell r="T152">
            <v>0</v>
          </cell>
          <cell r="U152">
            <v>0</v>
          </cell>
          <cell r="V152" t="str">
            <v>F</v>
          </cell>
          <cell r="W152" t="str">
            <v>A28</v>
          </cell>
          <cell r="X152">
            <v>0</v>
          </cell>
        </row>
        <row r="153">
          <cell r="A153">
            <v>23100</v>
          </cell>
          <cell r="B153" t="str">
            <v>Other Trustee Liability</v>
          </cell>
          <cell r="C153">
            <v>1</v>
          </cell>
          <cell r="D153" t="str">
            <v>F</v>
          </cell>
          <cell r="E153" t="str">
            <v>C1</v>
          </cell>
          <cell r="F153">
            <v>0</v>
          </cell>
          <cell r="G153" t="str">
            <v>F</v>
          </cell>
          <cell r="H153" t="str">
            <v>B0</v>
          </cell>
          <cell r="I153">
            <v>0</v>
          </cell>
          <cell r="J153" t="str">
            <v>F</v>
          </cell>
          <cell r="K153">
            <v>0</v>
          </cell>
          <cell r="L153">
            <v>0</v>
          </cell>
          <cell r="M153" t="str">
            <v>M</v>
          </cell>
          <cell r="N153" t="str">
            <v>BF</v>
          </cell>
          <cell r="O153">
            <v>0</v>
          </cell>
          <cell r="P153" t="str">
            <v>F</v>
          </cell>
          <cell r="Q153">
            <v>0</v>
          </cell>
          <cell r="R153">
            <v>0</v>
          </cell>
          <cell r="S153" t="str">
            <v>F</v>
          </cell>
          <cell r="T153">
            <v>0</v>
          </cell>
          <cell r="U153">
            <v>0</v>
          </cell>
          <cell r="V153" t="str">
            <v>F</v>
          </cell>
          <cell r="W153" t="str">
            <v>A28</v>
          </cell>
          <cell r="X153">
            <v>0</v>
          </cell>
        </row>
        <row r="154">
          <cell r="A154">
            <v>24000</v>
          </cell>
          <cell r="B154" t="str">
            <v>Current Local Borrowings</v>
          </cell>
          <cell r="C154">
            <v>4</v>
          </cell>
          <cell r="D154" t="str">
            <v>F</v>
          </cell>
          <cell r="E154" t="str">
            <v>C1</v>
          </cell>
          <cell r="F154">
            <v>0</v>
          </cell>
          <cell r="G154" t="str">
            <v>F</v>
          </cell>
          <cell r="H154" t="str">
            <v>B0</v>
          </cell>
          <cell r="I154">
            <v>0</v>
          </cell>
          <cell r="J154" t="str">
            <v>F</v>
          </cell>
          <cell r="K154">
            <v>0</v>
          </cell>
          <cell r="L154">
            <v>0</v>
          </cell>
          <cell r="M154" t="str">
            <v>M</v>
          </cell>
          <cell r="N154" t="str">
            <v>BF</v>
          </cell>
          <cell r="O154">
            <v>0</v>
          </cell>
          <cell r="P154" t="str">
            <v>F</v>
          </cell>
          <cell r="Q154">
            <v>0</v>
          </cell>
          <cell r="R154">
            <v>0</v>
          </cell>
          <cell r="S154" t="str">
            <v>M</v>
          </cell>
          <cell r="T154" t="str">
            <v>CK03</v>
          </cell>
          <cell r="U154">
            <v>0</v>
          </cell>
          <cell r="V154" t="str">
            <v>F</v>
          </cell>
          <cell r="W154" t="str">
            <v>A28</v>
          </cell>
          <cell r="X154">
            <v>0</v>
          </cell>
        </row>
        <row r="155">
          <cell r="A155">
            <v>24100</v>
          </cell>
          <cell r="B155" t="str">
            <v>Current Foreign Borrowings</v>
          </cell>
          <cell r="C155">
            <v>4</v>
          </cell>
          <cell r="D155" t="str">
            <v>F</v>
          </cell>
          <cell r="E155" t="str">
            <v>C1</v>
          </cell>
          <cell r="F155">
            <v>0</v>
          </cell>
          <cell r="G155" t="str">
            <v>F</v>
          </cell>
          <cell r="H155" t="str">
            <v>B0</v>
          </cell>
          <cell r="I155">
            <v>0</v>
          </cell>
          <cell r="J155" t="str">
            <v>F</v>
          </cell>
          <cell r="K155">
            <v>0</v>
          </cell>
          <cell r="L155">
            <v>0</v>
          </cell>
          <cell r="M155" t="str">
            <v>M</v>
          </cell>
          <cell r="N155" t="str">
            <v>BF</v>
          </cell>
          <cell r="O155">
            <v>0</v>
          </cell>
          <cell r="P155" t="str">
            <v>F</v>
          </cell>
          <cell r="Q155">
            <v>0</v>
          </cell>
          <cell r="R155">
            <v>0</v>
          </cell>
          <cell r="S155" t="str">
            <v>M</v>
          </cell>
          <cell r="T155" t="str">
            <v>CK03</v>
          </cell>
          <cell r="U155">
            <v>0</v>
          </cell>
          <cell r="V155" t="str">
            <v>F</v>
          </cell>
          <cell r="W155" t="str">
            <v>A28</v>
          </cell>
          <cell r="X155">
            <v>0</v>
          </cell>
        </row>
        <row r="156">
          <cell r="A156">
            <v>25000</v>
          </cell>
          <cell r="B156" t="str">
            <v>Deferred Tax Liability</v>
          </cell>
          <cell r="C156">
            <v>1</v>
          </cell>
          <cell r="D156" t="str">
            <v>F</v>
          </cell>
          <cell r="E156" t="str">
            <v>C1</v>
          </cell>
          <cell r="F156">
            <v>0</v>
          </cell>
          <cell r="G156" t="str">
            <v>F</v>
          </cell>
          <cell r="H156" t="str">
            <v>B0</v>
          </cell>
          <cell r="I156">
            <v>0</v>
          </cell>
          <cell r="J156" t="str">
            <v>F</v>
          </cell>
          <cell r="K156">
            <v>0</v>
          </cell>
          <cell r="L156">
            <v>0</v>
          </cell>
          <cell r="M156" t="str">
            <v>M</v>
          </cell>
          <cell r="N156" t="str">
            <v>BF</v>
          </cell>
          <cell r="O156">
            <v>0</v>
          </cell>
          <cell r="P156" t="str">
            <v>F</v>
          </cell>
          <cell r="Q156">
            <v>0</v>
          </cell>
          <cell r="R156">
            <v>0</v>
          </cell>
          <cell r="S156" t="str">
            <v>F</v>
          </cell>
          <cell r="T156">
            <v>0</v>
          </cell>
          <cell r="U156">
            <v>0</v>
          </cell>
          <cell r="V156" t="str">
            <v>F</v>
          </cell>
          <cell r="W156" t="str">
            <v>A28</v>
          </cell>
          <cell r="X156">
            <v>0</v>
          </cell>
        </row>
        <row r="157">
          <cell r="A157">
            <v>25010</v>
          </cell>
          <cell r="B157" t="str">
            <v>VAT Payable</v>
          </cell>
          <cell r="C157">
            <v>1</v>
          </cell>
          <cell r="D157" t="str">
            <v>F</v>
          </cell>
          <cell r="E157" t="str">
            <v>C1</v>
          </cell>
          <cell r="F157">
            <v>0</v>
          </cell>
          <cell r="G157" t="str">
            <v>F</v>
          </cell>
          <cell r="H157" t="str">
            <v>B0</v>
          </cell>
          <cell r="I157">
            <v>0</v>
          </cell>
          <cell r="J157" t="str">
            <v>F</v>
          </cell>
          <cell r="K157">
            <v>0</v>
          </cell>
          <cell r="L157">
            <v>0</v>
          </cell>
          <cell r="M157" t="str">
            <v>M</v>
          </cell>
          <cell r="N157" t="str">
            <v>BF</v>
          </cell>
          <cell r="O157">
            <v>0</v>
          </cell>
          <cell r="P157" t="str">
            <v>F</v>
          </cell>
          <cell r="Q157">
            <v>0</v>
          </cell>
          <cell r="R157">
            <v>0</v>
          </cell>
          <cell r="S157" t="str">
            <v>F</v>
          </cell>
          <cell r="T157">
            <v>0</v>
          </cell>
          <cell r="U157">
            <v>0</v>
          </cell>
          <cell r="V157" t="str">
            <v>F</v>
          </cell>
          <cell r="W157" t="str">
            <v>A28</v>
          </cell>
          <cell r="X157">
            <v>0</v>
          </cell>
        </row>
        <row r="158">
          <cell r="A158">
            <v>25011</v>
          </cell>
          <cell r="B158" t="str">
            <v>VAT Control</v>
          </cell>
          <cell r="C158">
            <v>1</v>
          </cell>
          <cell r="D158" t="str">
            <v>F</v>
          </cell>
          <cell r="E158" t="str">
            <v>C1</v>
          </cell>
          <cell r="F158">
            <v>0</v>
          </cell>
          <cell r="G158" t="str">
            <v>F</v>
          </cell>
          <cell r="H158" t="str">
            <v>B0</v>
          </cell>
          <cell r="I158">
            <v>0</v>
          </cell>
          <cell r="J158" t="str">
            <v>F</v>
          </cell>
          <cell r="K158">
            <v>0</v>
          </cell>
          <cell r="L158">
            <v>0</v>
          </cell>
          <cell r="M158" t="str">
            <v>M</v>
          </cell>
          <cell r="N158" t="str">
            <v>BF</v>
          </cell>
          <cell r="O158">
            <v>0</v>
          </cell>
          <cell r="P158" t="str">
            <v>F</v>
          </cell>
          <cell r="Q158">
            <v>0</v>
          </cell>
          <cell r="R158">
            <v>0</v>
          </cell>
          <cell r="S158" t="str">
            <v>F</v>
          </cell>
          <cell r="T158">
            <v>0</v>
          </cell>
          <cell r="U158">
            <v>0</v>
          </cell>
          <cell r="V158" t="str">
            <v>F</v>
          </cell>
          <cell r="W158" t="str">
            <v>A28</v>
          </cell>
          <cell r="X158">
            <v>0</v>
          </cell>
        </row>
        <row r="159">
          <cell r="A159">
            <v>25012</v>
          </cell>
          <cell r="B159" t="str">
            <v>VAT Paid to Customs</v>
          </cell>
          <cell r="C159">
            <v>1</v>
          </cell>
          <cell r="D159" t="str">
            <v>F</v>
          </cell>
          <cell r="E159" t="str">
            <v>C1</v>
          </cell>
          <cell r="F159">
            <v>0</v>
          </cell>
          <cell r="G159" t="str">
            <v>F</v>
          </cell>
          <cell r="H159" t="str">
            <v>B0</v>
          </cell>
          <cell r="I159">
            <v>0</v>
          </cell>
          <cell r="J159" t="str">
            <v>F</v>
          </cell>
          <cell r="K159">
            <v>0</v>
          </cell>
          <cell r="L159">
            <v>0</v>
          </cell>
          <cell r="M159" t="str">
            <v>M</v>
          </cell>
          <cell r="N159" t="str">
            <v>BF</v>
          </cell>
          <cell r="O159">
            <v>0</v>
          </cell>
          <cell r="P159" t="str">
            <v>F</v>
          </cell>
          <cell r="Q159">
            <v>0</v>
          </cell>
          <cell r="R159">
            <v>0</v>
          </cell>
          <cell r="S159" t="str">
            <v>F</v>
          </cell>
          <cell r="T159">
            <v>0</v>
          </cell>
          <cell r="U159">
            <v>0</v>
          </cell>
          <cell r="V159" t="str">
            <v>F</v>
          </cell>
          <cell r="W159" t="str">
            <v>A28</v>
          </cell>
          <cell r="X159">
            <v>0</v>
          </cell>
        </row>
        <row r="160">
          <cell r="A160">
            <v>26000</v>
          </cell>
          <cell r="B160" t="str">
            <v>Non-Current Local Borrowings</v>
          </cell>
          <cell r="C160">
            <v>4</v>
          </cell>
          <cell r="D160" t="str">
            <v>F</v>
          </cell>
          <cell r="E160" t="str">
            <v>C1</v>
          </cell>
          <cell r="F160">
            <v>0</v>
          </cell>
          <cell r="G160" t="str">
            <v>F</v>
          </cell>
          <cell r="H160" t="str">
            <v>B0</v>
          </cell>
          <cell r="I160">
            <v>0</v>
          </cell>
          <cell r="J160" t="str">
            <v>F</v>
          </cell>
          <cell r="K160">
            <v>0</v>
          </cell>
          <cell r="L160">
            <v>0</v>
          </cell>
          <cell r="M160" t="str">
            <v>M</v>
          </cell>
          <cell r="N160" t="str">
            <v>BF</v>
          </cell>
          <cell r="O160">
            <v>0</v>
          </cell>
          <cell r="P160" t="str">
            <v>F</v>
          </cell>
          <cell r="Q160">
            <v>0</v>
          </cell>
          <cell r="R160">
            <v>0</v>
          </cell>
          <cell r="S160" t="str">
            <v>M</v>
          </cell>
          <cell r="T160" t="str">
            <v>CK03</v>
          </cell>
          <cell r="U160">
            <v>0</v>
          </cell>
          <cell r="V160" t="str">
            <v>F</v>
          </cell>
          <cell r="W160" t="str">
            <v>A28</v>
          </cell>
          <cell r="X160">
            <v>0</v>
          </cell>
        </row>
        <row r="161">
          <cell r="A161">
            <v>26010</v>
          </cell>
          <cell r="B161" t="str">
            <v>Non-Current Foreign Borrowings</v>
          </cell>
          <cell r="C161">
            <v>4</v>
          </cell>
          <cell r="D161" t="str">
            <v>F</v>
          </cell>
          <cell r="E161" t="str">
            <v>C1</v>
          </cell>
          <cell r="F161">
            <v>0</v>
          </cell>
          <cell r="G161" t="str">
            <v>F</v>
          </cell>
          <cell r="H161" t="str">
            <v>B0</v>
          </cell>
          <cell r="I161">
            <v>0</v>
          </cell>
          <cell r="J161" t="str">
            <v>F</v>
          </cell>
          <cell r="K161">
            <v>0</v>
          </cell>
          <cell r="L161">
            <v>0</v>
          </cell>
          <cell r="M161" t="str">
            <v>M</v>
          </cell>
          <cell r="N161" t="str">
            <v>BF</v>
          </cell>
          <cell r="O161">
            <v>0</v>
          </cell>
          <cell r="P161" t="str">
            <v>F</v>
          </cell>
          <cell r="Q161">
            <v>0</v>
          </cell>
          <cell r="R161">
            <v>0</v>
          </cell>
          <cell r="S161" t="str">
            <v>M</v>
          </cell>
          <cell r="T161" t="str">
            <v>CK03</v>
          </cell>
          <cell r="U161">
            <v>0</v>
          </cell>
          <cell r="V161" t="str">
            <v>F</v>
          </cell>
          <cell r="W161" t="str">
            <v>A28</v>
          </cell>
          <cell r="X161">
            <v>0</v>
          </cell>
        </row>
        <row r="162">
          <cell r="A162">
            <v>26020</v>
          </cell>
          <cell r="B162" t="str">
            <v>Non-Current LSB Accruals</v>
          </cell>
          <cell r="C162">
            <v>1</v>
          </cell>
          <cell r="D162" t="str">
            <v>F</v>
          </cell>
          <cell r="E162" t="str">
            <v>C1</v>
          </cell>
          <cell r="F162">
            <v>0</v>
          </cell>
          <cell r="G162" t="str">
            <v>F</v>
          </cell>
          <cell r="H162" t="str">
            <v>B0</v>
          </cell>
          <cell r="I162">
            <v>0</v>
          </cell>
          <cell r="J162" t="str">
            <v>F</v>
          </cell>
          <cell r="K162">
            <v>0</v>
          </cell>
          <cell r="L162">
            <v>0</v>
          </cell>
          <cell r="M162" t="str">
            <v>M</v>
          </cell>
          <cell r="N162" t="str">
            <v>BF</v>
          </cell>
          <cell r="O162">
            <v>0</v>
          </cell>
          <cell r="P162" t="str">
            <v>F</v>
          </cell>
          <cell r="Q162">
            <v>0</v>
          </cell>
          <cell r="R162">
            <v>0</v>
          </cell>
          <cell r="S162" t="str">
            <v>F</v>
          </cell>
          <cell r="T162">
            <v>0</v>
          </cell>
          <cell r="U162">
            <v>0</v>
          </cell>
          <cell r="V162" t="str">
            <v>F</v>
          </cell>
          <cell r="W162" t="str">
            <v>A28</v>
          </cell>
          <cell r="X162">
            <v>0</v>
          </cell>
        </row>
        <row r="163">
          <cell r="A163">
            <v>30000</v>
          </cell>
          <cell r="B163" t="str">
            <v>Capital Funding from Crown</v>
          </cell>
          <cell r="C163">
            <v>1</v>
          </cell>
          <cell r="D163" t="str">
            <v>F</v>
          </cell>
          <cell r="E163" t="str">
            <v>C1</v>
          </cell>
          <cell r="F163">
            <v>0</v>
          </cell>
          <cell r="G163" t="str">
            <v>F</v>
          </cell>
          <cell r="H163" t="str">
            <v>B0</v>
          </cell>
          <cell r="I163">
            <v>0</v>
          </cell>
          <cell r="J163" t="str">
            <v>F</v>
          </cell>
          <cell r="K163">
            <v>0</v>
          </cell>
          <cell r="L163">
            <v>0</v>
          </cell>
          <cell r="M163" t="str">
            <v>M</v>
          </cell>
          <cell r="N163" t="str">
            <v>BF</v>
          </cell>
          <cell r="O163">
            <v>0</v>
          </cell>
          <cell r="P163" t="str">
            <v>F</v>
          </cell>
          <cell r="Q163">
            <v>0</v>
          </cell>
          <cell r="R163">
            <v>0</v>
          </cell>
          <cell r="S163" t="str">
            <v>F</v>
          </cell>
          <cell r="T163">
            <v>0</v>
          </cell>
          <cell r="U163">
            <v>0</v>
          </cell>
          <cell r="V163" t="str">
            <v>F</v>
          </cell>
          <cell r="W163" t="str">
            <v>A28</v>
          </cell>
          <cell r="X163">
            <v>0</v>
          </cell>
        </row>
        <row r="164">
          <cell r="A164">
            <v>30010</v>
          </cell>
          <cell r="B164" t="str">
            <v>Capital Funding from Aid</v>
          </cell>
          <cell r="C164">
            <v>1</v>
          </cell>
          <cell r="D164" t="str">
            <v>F</v>
          </cell>
          <cell r="E164" t="str">
            <v>C1</v>
          </cell>
          <cell r="F164">
            <v>0</v>
          </cell>
          <cell r="G164" t="str">
            <v>F</v>
          </cell>
          <cell r="H164" t="str">
            <v>B0</v>
          </cell>
          <cell r="I164">
            <v>0</v>
          </cell>
          <cell r="J164" t="str">
            <v>F</v>
          </cell>
          <cell r="K164">
            <v>0</v>
          </cell>
          <cell r="L164">
            <v>0</v>
          </cell>
          <cell r="M164" t="str">
            <v>M</v>
          </cell>
          <cell r="N164" t="str">
            <v>BF</v>
          </cell>
          <cell r="O164">
            <v>0</v>
          </cell>
          <cell r="P164" t="str">
            <v>F</v>
          </cell>
          <cell r="Q164">
            <v>0</v>
          </cell>
          <cell r="R164">
            <v>0</v>
          </cell>
          <cell r="S164" t="str">
            <v>F</v>
          </cell>
          <cell r="T164">
            <v>0</v>
          </cell>
          <cell r="U164">
            <v>0</v>
          </cell>
          <cell r="V164" t="str">
            <v>F</v>
          </cell>
          <cell r="W164" t="str">
            <v>A28</v>
          </cell>
          <cell r="X164">
            <v>0</v>
          </cell>
        </row>
        <row r="165">
          <cell r="A165">
            <v>30020</v>
          </cell>
          <cell r="B165" t="str">
            <v>Capital Funding Repayable to Crown</v>
          </cell>
          <cell r="C165">
            <v>1</v>
          </cell>
          <cell r="D165" t="str">
            <v>F</v>
          </cell>
          <cell r="E165" t="str">
            <v>C1</v>
          </cell>
          <cell r="F165">
            <v>0</v>
          </cell>
          <cell r="G165" t="str">
            <v>F</v>
          </cell>
          <cell r="H165" t="str">
            <v>B0</v>
          </cell>
          <cell r="I165">
            <v>0</v>
          </cell>
          <cell r="J165" t="str">
            <v>F</v>
          </cell>
          <cell r="K165">
            <v>0</v>
          </cell>
          <cell r="L165">
            <v>0</v>
          </cell>
          <cell r="M165" t="str">
            <v>M</v>
          </cell>
          <cell r="N165" t="str">
            <v>BF</v>
          </cell>
          <cell r="O165">
            <v>0</v>
          </cell>
          <cell r="P165" t="str">
            <v>F</v>
          </cell>
          <cell r="Q165">
            <v>0</v>
          </cell>
          <cell r="R165">
            <v>0</v>
          </cell>
          <cell r="S165" t="str">
            <v>F</v>
          </cell>
          <cell r="T165">
            <v>0</v>
          </cell>
          <cell r="U165">
            <v>0</v>
          </cell>
          <cell r="V165" t="str">
            <v>F</v>
          </cell>
          <cell r="W165" t="str">
            <v>A28</v>
          </cell>
          <cell r="X165">
            <v>0</v>
          </cell>
        </row>
        <row r="166">
          <cell r="A166">
            <v>30030</v>
          </cell>
          <cell r="B166" t="str">
            <v>Depreciation Repayable to Crown</v>
          </cell>
          <cell r="C166">
            <v>1</v>
          </cell>
          <cell r="D166" t="str">
            <v>F</v>
          </cell>
          <cell r="E166" t="str">
            <v>C1</v>
          </cell>
          <cell r="F166">
            <v>0</v>
          </cell>
          <cell r="G166" t="str">
            <v>F</v>
          </cell>
          <cell r="H166" t="str">
            <v>B0</v>
          </cell>
          <cell r="I166">
            <v>0</v>
          </cell>
          <cell r="J166" t="str">
            <v>F</v>
          </cell>
          <cell r="K166">
            <v>0</v>
          </cell>
          <cell r="L166">
            <v>0</v>
          </cell>
          <cell r="M166" t="str">
            <v>M</v>
          </cell>
          <cell r="N166" t="str">
            <v>BF</v>
          </cell>
          <cell r="O166">
            <v>0</v>
          </cell>
          <cell r="P166" t="str">
            <v>F</v>
          </cell>
          <cell r="Q166">
            <v>0</v>
          </cell>
          <cell r="R166">
            <v>0</v>
          </cell>
          <cell r="S166" t="str">
            <v>F</v>
          </cell>
          <cell r="T166">
            <v>0</v>
          </cell>
          <cell r="U166">
            <v>0</v>
          </cell>
          <cell r="V166" t="str">
            <v>F</v>
          </cell>
          <cell r="W166" t="str">
            <v>A28</v>
          </cell>
          <cell r="X166">
            <v>0</v>
          </cell>
        </row>
        <row r="167">
          <cell r="A167">
            <v>30040</v>
          </cell>
          <cell r="B167" t="str">
            <v>Net Surplus Repayable to Crown</v>
          </cell>
          <cell r="C167">
            <v>1</v>
          </cell>
          <cell r="D167" t="str">
            <v>F</v>
          </cell>
          <cell r="E167" t="str">
            <v>C1</v>
          </cell>
          <cell r="F167">
            <v>0</v>
          </cell>
          <cell r="G167" t="str">
            <v>F</v>
          </cell>
          <cell r="H167" t="str">
            <v>B0</v>
          </cell>
          <cell r="I167">
            <v>0</v>
          </cell>
          <cell r="J167" t="str">
            <v>F</v>
          </cell>
          <cell r="K167">
            <v>0</v>
          </cell>
          <cell r="L167">
            <v>0</v>
          </cell>
          <cell r="M167" t="str">
            <v>M</v>
          </cell>
          <cell r="N167" t="str">
            <v>BF</v>
          </cell>
          <cell r="O167">
            <v>0</v>
          </cell>
          <cell r="P167" t="str">
            <v>F</v>
          </cell>
          <cell r="Q167">
            <v>0</v>
          </cell>
          <cell r="R167">
            <v>0</v>
          </cell>
          <cell r="S167" t="str">
            <v>F</v>
          </cell>
          <cell r="T167">
            <v>0</v>
          </cell>
          <cell r="U167">
            <v>0</v>
          </cell>
          <cell r="V167" t="str">
            <v>F</v>
          </cell>
          <cell r="W167" t="str">
            <v>A28</v>
          </cell>
          <cell r="X167">
            <v>0</v>
          </cell>
        </row>
        <row r="168">
          <cell r="A168">
            <v>30050</v>
          </cell>
          <cell r="B168" t="str">
            <v>Ministerial Support Office Closure</v>
          </cell>
          <cell r="C168">
            <v>1</v>
          </cell>
          <cell r="D168" t="str">
            <v>F</v>
          </cell>
          <cell r="E168" t="str">
            <v>C1</v>
          </cell>
          <cell r="F168">
            <v>0</v>
          </cell>
          <cell r="G168" t="str">
            <v>F</v>
          </cell>
          <cell r="H168" t="str">
            <v>B0</v>
          </cell>
          <cell r="I168">
            <v>0</v>
          </cell>
          <cell r="J168" t="str">
            <v>F</v>
          </cell>
          <cell r="K168">
            <v>0</v>
          </cell>
          <cell r="L168">
            <v>0</v>
          </cell>
          <cell r="M168" t="str">
            <v>M</v>
          </cell>
          <cell r="N168" t="str">
            <v>BF</v>
          </cell>
          <cell r="O168">
            <v>0</v>
          </cell>
          <cell r="P168" t="str">
            <v>F</v>
          </cell>
          <cell r="Q168">
            <v>0</v>
          </cell>
          <cell r="R168">
            <v>0</v>
          </cell>
          <cell r="S168" t="str">
            <v>F</v>
          </cell>
          <cell r="T168">
            <v>0</v>
          </cell>
          <cell r="U168">
            <v>0</v>
          </cell>
          <cell r="V168" t="str">
            <v>F</v>
          </cell>
          <cell r="W168" t="str">
            <v>A28</v>
          </cell>
          <cell r="X168">
            <v>0</v>
          </cell>
        </row>
        <row r="169">
          <cell r="A169">
            <v>30051</v>
          </cell>
          <cell r="B169" t="str">
            <v>Gain/Loss on Foreign Exchange</v>
          </cell>
          <cell r="C169">
            <v>1</v>
          </cell>
          <cell r="D169" t="str">
            <v>F</v>
          </cell>
          <cell r="E169" t="str">
            <v>C1</v>
          </cell>
          <cell r="F169">
            <v>0</v>
          </cell>
          <cell r="G169" t="str">
            <v>F</v>
          </cell>
          <cell r="H169" t="str">
            <v>B0</v>
          </cell>
          <cell r="I169">
            <v>0</v>
          </cell>
          <cell r="J169" t="str">
            <v>F</v>
          </cell>
          <cell r="K169">
            <v>0</v>
          </cell>
          <cell r="L169">
            <v>0</v>
          </cell>
          <cell r="M169" t="str">
            <v>M</v>
          </cell>
          <cell r="N169" t="str">
            <v>BF</v>
          </cell>
          <cell r="O169">
            <v>0</v>
          </cell>
          <cell r="P169" t="str">
            <v>F</v>
          </cell>
          <cell r="Q169">
            <v>0</v>
          </cell>
          <cell r="R169">
            <v>0</v>
          </cell>
          <cell r="S169" t="str">
            <v>F</v>
          </cell>
          <cell r="T169">
            <v>0</v>
          </cell>
          <cell r="U169">
            <v>0</v>
          </cell>
          <cell r="V169" t="str">
            <v>F</v>
          </cell>
          <cell r="W169" t="str">
            <v>A28</v>
          </cell>
          <cell r="X169">
            <v>0</v>
          </cell>
        </row>
        <row r="170">
          <cell r="A170">
            <v>30100</v>
          </cell>
          <cell r="B170" t="str">
            <v>Prior Period Adjustments</v>
          </cell>
          <cell r="C170">
            <v>1</v>
          </cell>
          <cell r="D170" t="str">
            <v>F</v>
          </cell>
          <cell r="E170" t="str">
            <v>C1</v>
          </cell>
          <cell r="F170">
            <v>0</v>
          </cell>
          <cell r="G170" t="str">
            <v>F</v>
          </cell>
          <cell r="H170" t="str">
            <v>B0</v>
          </cell>
          <cell r="I170">
            <v>0</v>
          </cell>
          <cell r="J170" t="str">
            <v>F</v>
          </cell>
          <cell r="K170">
            <v>0</v>
          </cell>
          <cell r="L170">
            <v>0</v>
          </cell>
          <cell r="M170" t="str">
            <v>M</v>
          </cell>
          <cell r="N170" t="str">
            <v>BF</v>
          </cell>
          <cell r="O170">
            <v>0</v>
          </cell>
          <cell r="P170" t="str">
            <v>F</v>
          </cell>
          <cell r="Q170">
            <v>0</v>
          </cell>
          <cell r="R170">
            <v>0</v>
          </cell>
          <cell r="S170" t="str">
            <v>F</v>
          </cell>
          <cell r="T170">
            <v>0</v>
          </cell>
          <cell r="U170">
            <v>0</v>
          </cell>
          <cell r="V170" t="str">
            <v>F</v>
          </cell>
          <cell r="W170" t="str">
            <v>A28</v>
          </cell>
          <cell r="X170">
            <v>0</v>
          </cell>
        </row>
        <row r="171">
          <cell r="A171">
            <v>30110</v>
          </cell>
          <cell r="B171" t="str">
            <v>Retained Earnings</v>
          </cell>
          <cell r="C171">
            <v>1</v>
          </cell>
          <cell r="D171" t="str">
            <v>F</v>
          </cell>
          <cell r="E171" t="str">
            <v>C1</v>
          </cell>
          <cell r="F171">
            <v>0</v>
          </cell>
          <cell r="G171" t="str">
            <v>F</v>
          </cell>
          <cell r="H171" t="str">
            <v>B0</v>
          </cell>
          <cell r="I171">
            <v>0</v>
          </cell>
          <cell r="J171" t="str">
            <v>F</v>
          </cell>
          <cell r="K171">
            <v>0</v>
          </cell>
          <cell r="L171">
            <v>0</v>
          </cell>
          <cell r="M171" t="str">
            <v>M</v>
          </cell>
          <cell r="N171" t="str">
            <v>BF</v>
          </cell>
          <cell r="O171">
            <v>0</v>
          </cell>
          <cell r="P171" t="str">
            <v>F</v>
          </cell>
          <cell r="Q171">
            <v>0</v>
          </cell>
          <cell r="R171">
            <v>0</v>
          </cell>
          <cell r="S171" t="str">
            <v>F</v>
          </cell>
          <cell r="T171">
            <v>0</v>
          </cell>
          <cell r="U171">
            <v>0</v>
          </cell>
          <cell r="V171" t="str">
            <v>F</v>
          </cell>
          <cell r="W171" t="str">
            <v>A28</v>
          </cell>
          <cell r="X171">
            <v>0</v>
          </cell>
        </row>
        <row r="172">
          <cell r="A172">
            <v>30150</v>
          </cell>
          <cell r="B172" t="str">
            <v>Other Equity Adjustments</v>
          </cell>
          <cell r="C172">
            <v>1</v>
          </cell>
          <cell r="D172" t="str">
            <v>F</v>
          </cell>
          <cell r="E172" t="str">
            <v>C1</v>
          </cell>
          <cell r="F172">
            <v>0</v>
          </cell>
          <cell r="G172" t="str">
            <v>F</v>
          </cell>
          <cell r="H172" t="str">
            <v>B0</v>
          </cell>
          <cell r="I172">
            <v>0</v>
          </cell>
          <cell r="J172" t="str">
            <v>F</v>
          </cell>
          <cell r="K172">
            <v>0</v>
          </cell>
          <cell r="L172">
            <v>0</v>
          </cell>
          <cell r="M172" t="str">
            <v>M</v>
          </cell>
          <cell r="N172" t="str">
            <v>BF</v>
          </cell>
          <cell r="O172">
            <v>0</v>
          </cell>
          <cell r="P172" t="str">
            <v>F</v>
          </cell>
          <cell r="Q172">
            <v>0</v>
          </cell>
          <cell r="R172">
            <v>0</v>
          </cell>
          <cell r="S172" t="str">
            <v>F</v>
          </cell>
          <cell r="T172">
            <v>0</v>
          </cell>
          <cell r="U172">
            <v>0</v>
          </cell>
          <cell r="V172" t="str">
            <v>F</v>
          </cell>
          <cell r="W172" t="str">
            <v>A28</v>
          </cell>
          <cell r="X172">
            <v>0</v>
          </cell>
        </row>
        <row r="173">
          <cell r="A173">
            <v>32000</v>
          </cell>
          <cell r="B173" t="str">
            <v>Net Equity (withdraw)/injected</v>
          </cell>
          <cell r="C173">
            <v>1</v>
          </cell>
          <cell r="D173" t="str">
            <v>F</v>
          </cell>
          <cell r="E173" t="str">
            <v>C1</v>
          </cell>
          <cell r="F173">
            <v>0</v>
          </cell>
          <cell r="G173" t="str">
            <v>F</v>
          </cell>
          <cell r="H173" t="str">
            <v>B0</v>
          </cell>
          <cell r="I173">
            <v>0</v>
          </cell>
          <cell r="J173" t="str">
            <v>F</v>
          </cell>
          <cell r="K173">
            <v>0</v>
          </cell>
          <cell r="L173">
            <v>0</v>
          </cell>
          <cell r="M173" t="str">
            <v>M</v>
          </cell>
          <cell r="N173" t="str">
            <v>BF</v>
          </cell>
          <cell r="O173">
            <v>0</v>
          </cell>
          <cell r="P173" t="str">
            <v>F</v>
          </cell>
          <cell r="Q173">
            <v>0</v>
          </cell>
          <cell r="R173">
            <v>0</v>
          </cell>
          <cell r="S173" t="str">
            <v>F</v>
          </cell>
          <cell r="T173">
            <v>0</v>
          </cell>
          <cell r="U173">
            <v>0</v>
          </cell>
          <cell r="V173" t="str">
            <v>F</v>
          </cell>
          <cell r="W173" t="str">
            <v>A28</v>
          </cell>
          <cell r="X173">
            <v>0</v>
          </cell>
        </row>
        <row r="174">
          <cell r="A174">
            <v>33000</v>
          </cell>
          <cell r="B174" t="str">
            <v>Tax Effect of Dividend</v>
          </cell>
          <cell r="C174">
            <v>1</v>
          </cell>
          <cell r="D174" t="str">
            <v>F</v>
          </cell>
          <cell r="E174" t="str">
            <v>C1</v>
          </cell>
          <cell r="F174">
            <v>0</v>
          </cell>
          <cell r="G174" t="str">
            <v>F</v>
          </cell>
          <cell r="H174" t="str">
            <v>B0</v>
          </cell>
          <cell r="I174">
            <v>0</v>
          </cell>
          <cell r="J174" t="str">
            <v>F</v>
          </cell>
          <cell r="K174">
            <v>0</v>
          </cell>
          <cell r="L174">
            <v>0</v>
          </cell>
          <cell r="M174" t="str">
            <v>M</v>
          </cell>
          <cell r="N174" t="str">
            <v>BF</v>
          </cell>
          <cell r="O174">
            <v>0</v>
          </cell>
          <cell r="P174" t="str">
            <v>F</v>
          </cell>
          <cell r="Q174">
            <v>0</v>
          </cell>
          <cell r="R174">
            <v>0</v>
          </cell>
          <cell r="S174" t="str">
            <v>F</v>
          </cell>
          <cell r="T174">
            <v>0</v>
          </cell>
          <cell r="U174">
            <v>0</v>
          </cell>
          <cell r="V174" t="str">
            <v>F</v>
          </cell>
          <cell r="W174" t="str">
            <v>A28</v>
          </cell>
          <cell r="X174">
            <v>0</v>
          </cell>
        </row>
        <row r="175">
          <cell r="A175">
            <v>34000</v>
          </cell>
          <cell r="B175" t="str">
            <v>Cash Recall -Dormant Acct</v>
          </cell>
          <cell r="C175">
            <v>1</v>
          </cell>
          <cell r="D175" t="str">
            <v>F</v>
          </cell>
          <cell r="E175" t="str">
            <v>C1</v>
          </cell>
          <cell r="F175">
            <v>0</v>
          </cell>
          <cell r="G175" t="str">
            <v>F</v>
          </cell>
          <cell r="H175" t="str">
            <v>B0</v>
          </cell>
          <cell r="I175">
            <v>0</v>
          </cell>
          <cell r="J175" t="str">
            <v>F</v>
          </cell>
          <cell r="K175">
            <v>0</v>
          </cell>
          <cell r="L175">
            <v>0</v>
          </cell>
          <cell r="M175" t="str">
            <v>M</v>
          </cell>
          <cell r="N175" t="str">
            <v>BF</v>
          </cell>
          <cell r="O175">
            <v>0</v>
          </cell>
          <cell r="P175" t="str">
            <v>F</v>
          </cell>
          <cell r="Q175">
            <v>0</v>
          </cell>
          <cell r="R175">
            <v>0</v>
          </cell>
          <cell r="S175" t="str">
            <v>F</v>
          </cell>
          <cell r="T175">
            <v>0</v>
          </cell>
          <cell r="U175">
            <v>0</v>
          </cell>
          <cell r="V175" t="str">
            <v>F</v>
          </cell>
          <cell r="W175" t="str">
            <v>A28</v>
          </cell>
          <cell r="X175">
            <v>0</v>
          </cell>
        </row>
        <row r="176">
          <cell r="A176">
            <v>35000</v>
          </cell>
          <cell r="B176" t="str">
            <v>Revaluations of Assets</v>
          </cell>
          <cell r="C176">
            <v>1</v>
          </cell>
          <cell r="D176" t="str">
            <v>F</v>
          </cell>
          <cell r="E176" t="str">
            <v>C1</v>
          </cell>
          <cell r="F176">
            <v>0</v>
          </cell>
          <cell r="G176" t="str">
            <v>F</v>
          </cell>
          <cell r="H176" t="str">
            <v>B0</v>
          </cell>
          <cell r="I176">
            <v>0</v>
          </cell>
          <cell r="J176" t="str">
            <v>F</v>
          </cell>
          <cell r="K176">
            <v>0</v>
          </cell>
          <cell r="L176">
            <v>0</v>
          </cell>
          <cell r="M176" t="str">
            <v>M</v>
          </cell>
          <cell r="N176" t="str">
            <v>BF</v>
          </cell>
          <cell r="O176">
            <v>0</v>
          </cell>
          <cell r="P176" t="str">
            <v>F</v>
          </cell>
          <cell r="Q176">
            <v>0</v>
          </cell>
          <cell r="R176">
            <v>0</v>
          </cell>
          <cell r="S176" t="str">
            <v>F</v>
          </cell>
          <cell r="T176">
            <v>0</v>
          </cell>
          <cell r="U176">
            <v>0</v>
          </cell>
          <cell r="V176" t="str">
            <v>F</v>
          </cell>
          <cell r="W176" t="str">
            <v>A28</v>
          </cell>
          <cell r="X176">
            <v>0</v>
          </cell>
        </row>
        <row r="177">
          <cell r="A177">
            <v>35100</v>
          </cell>
          <cell r="B177" t="str">
            <v>Revaluation of Pension Liability</v>
          </cell>
          <cell r="C177">
            <v>1</v>
          </cell>
          <cell r="D177" t="str">
            <v>F</v>
          </cell>
          <cell r="E177" t="str">
            <v>C1</v>
          </cell>
          <cell r="F177">
            <v>0</v>
          </cell>
          <cell r="G177" t="str">
            <v>F</v>
          </cell>
          <cell r="H177" t="str">
            <v>B0</v>
          </cell>
          <cell r="I177">
            <v>0</v>
          </cell>
          <cell r="J177" t="str">
            <v>F</v>
          </cell>
          <cell r="K177">
            <v>0</v>
          </cell>
          <cell r="L177">
            <v>0</v>
          </cell>
          <cell r="M177" t="str">
            <v>M</v>
          </cell>
          <cell r="N177" t="str">
            <v>BF</v>
          </cell>
          <cell r="O177">
            <v>0</v>
          </cell>
          <cell r="P177" t="str">
            <v>F</v>
          </cell>
          <cell r="Q177">
            <v>0</v>
          </cell>
          <cell r="R177">
            <v>0</v>
          </cell>
          <cell r="S177" t="str">
            <v>F</v>
          </cell>
          <cell r="T177">
            <v>0</v>
          </cell>
          <cell r="U177">
            <v>0</v>
          </cell>
          <cell r="V177" t="str">
            <v>F</v>
          </cell>
          <cell r="W177" t="str">
            <v>A28</v>
          </cell>
          <cell r="X177">
            <v>0</v>
          </cell>
        </row>
        <row r="178">
          <cell r="A178">
            <v>36000</v>
          </cell>
          <cell r="B178" t="str">
            <v>Distributions to the Crown</v>
          </cell>
          <cell r="C178">
            <v>1</v>
          </cell>
          <cell r="D178" t="str">
            <v>F</v>
          </cell>
          <cell r="E178" t="str">
            <v>C1</v>
          </cell>
          <cell r="F178">
            <v>0</v>
          </cell>
          <cell r="G178" t="str">
            <v>F</v>
          </cell>
          <cell r="H178" t="str">
            <v>B0</v>
          </cell>
          <cell r="I178">
            <v>0</v>
          </cell>
          <cell r="J178" t="str">
            <v>F</v>
          </cell>
          <cell r="K178">
            <v>0</v>
          </cell>
          <cell r="L178">
            <v>0</v>
          </cell>
          <cell r="M178" t="str">
            <v>M</v>
          </cell>
          <cell r="N178" t="str">
            <v>BF</v>
          </cell>
          <cell r="O178">
            <v>0</v>
          </cell>
          <cell r="P178" t="str">
            <v>F</v>
          </cell>
          <cell r="Q178">
            <v>0</v>
          </cell>
          <cell r="R178">
            <v>0</v>
          </cell>
          <cell r="S178" t="str">
            <v>F</v>
          </cell>
          <cell r="T178">
            <v>0</v>
          </cell>
          <cell r="U178">
            <v>0</v>
          </cell>
          <cell r="V178" t="str">
            <v>F</v>
          </cell>
          <cell r="W178" t="str">
            <v>A28</v>
          </cell>
          <cell r="X178">
            <v>0</v>
          </cell>
        </row>
        <row r="179">
          <cell r="A179">
            <v>37000</v>
          </cell>
          <cell r="B179" t="str">
            <v>Transfer of assets from other Crown Entities</v>
          </cell>
          <cell r="C179">
            <v>1</v>
          </cell>
          <cell r="D179" t="str">
            <v>F</v>
          </cell>
          <cell r="E179" t="str">
            <v>C1</v>
          </cell>
          <cell r="F179">
            <v>0</v>
          </cell>
          <cell r="G179" t="str">
            <v>F</v>
          </cell>
          <cell r="H179" t="str">
            <v>B0</v>
          </cell>
          <cell r="I179">
            <v>0</v>
          </cell>
          <cell r="J179" t="str">
            <v>F</v>
          </cell>
          <cell r="K179">
            <v>0</v>
          </cell>
          <cell r="L179">
            <v>0</v>
          </cell>
          <cell r="M179" t="str">
            <v>M</v>
          </cell>
          <cell r="N179" t="str">
            <v>BF</v>
          </cell>
          <cell r="O179">
            <v>0</v>
          </cell>
          <cell r="P179" t="str">
            <v>F</v>
          </cell>
          <cell r="Q179">
            <v>0</v>
          </cell>
          <cell r="R179">
            <v>0</v>
          </cell>
          <cell r="S179" t="str">
            <v>F</v>
          </cell>
          <cell r="T179">
            <v>0</v>
          </cell>
          <cell r="U179">
            <v>0</v>
          </cell>
          <cell r="V179" t="str">
            <v>F</v>
          </cell>
          <cell r="W179" t="str">
            <v>A28</v>
          </cell>
          <cell r="X179">
            <v>0</v>
          </cell>
        </row>
        <row r="180">
          <cell r="A180">
            <v>37001</v>
          </cell>
          <cell r="B180" t="str">
            <v>Transfer of assets to other Crown Entities</v>
          </cell>
          <cell r="C180">
            <v>1</v>
          </cell>
          <cell r="D180" t="str">
            <v>F</v>
          </cell>
          <cell r="E180" t="str">
            <v>C1</v>
          </cell>
          <cell r="F180">
            <v>0</v>
          </cell>
          <cell r="G180" t="str">
            <v>F</v>
          </cell>
          <cell r="H180" t="str">
            <v>B0</v>
          </cell>
          <cell r="I180">
            <v>0</v>
          </cell>
          <cell r="J180" t="str">
            <v>F</v>
          </cell>
          <cell r="K180">
            <v>0</v>
          </cell>
          <cell r="L180">
            <v>0</v>
          </cell>
          <cell r="M180" t="str">
            <v>M</v>
          </cell>
          <cell r="N180" t="str">
            <v>BF</v>
          </cell>
          <cell r="O180">
            <v>0</v>
          </cell>
          <cell r="P180" t="str">
            <v>F</v>
          </cell>
          <cell r="Q180">
            <v>0</v>
          </cell>
          <cell r="R180">
            <v>0</v>
          </cell>
          <cell r="S180" t="str">
            <v>F</v>
          </cell>
          <cell r="T180">
            <v>0</v>
          </cell>
          <cell r="U180">
            <v>0</v>
          </cell>
          <cell r="V180" t="str">
            <v>F</v>
          </cell>
          <cell r="W180" t="str">
            <v>A28</v>
          </cell>
          <cell r="X180">
            <v>0</v>
          </cell>
        </row>
        <row r="181">
          <cell r="A181">
            <v>40000</v>
          </cell>
          <cell r="B181" t="str">
            <v>Individual Income Tax</v>
          </cell>
          <cell r="C181">
            <v>27</v>
          </cell>
          <cell r="D181" t="str">
            <v>F</v>
          </cell>
          <cell r="E181" t="str">
            <v>C1</v>
          </cell>
          <cell r="F181">
            <v>0</v>
          </cell>
          <cell r="G181" t="str">
            <v>F</v>
          </cell>
          <cell r="H181" t="str">
            <v>B0</v>
          </cell>
          <cell r="I181">
            <v>0</v>
          </cell>
          <cell r="J181" t="str">
            <v>F</v>
          </cell>
          <cell r="K181">
            <v>0</v>
          </cell>
          <cell r="L181">
            <v>0</v>
          </cell>
          <cell r="M181" t="str">
            <v>M</v>
          </cell>
          <cell r="N181" t="str">
            <v>BF</v>
          </cell>
          <cell r="O181">
            <v>0</v>
          </cell>
          <cell r="P181" t="str">
            <v>F</v>
          </cell>
          <cell r="Q181">
            <v>0</v>
          </cell>
          <cell r="R181">
            <v>0</v>
          </cell>
          <cell r="S181" t="str">
            <v>F</v>
          </cell>
          <cell r="T181">
            <v>0</v>
          </cell>
          <cell r="U181">
            <v>0</v>
          </cell>
          <cell r="V181" t="str">
            <v>F</v>
          </cell>
          <cell r="W181" t="str">
            <v>A28</v>
          </cell>
          <cell r="X181">
            <v>0</v>
          </cell>
        </row>
        <row r="182">
          <cell r="A182">
            <v>40001</v>
          </cell>
          <cell r="B182" t="str">
            <v>Withholding Tax</v>
          </cell>
          <cell r="C182">
            <v>27</v>
          </cell>
          <cell r="D182" t="str">
            <v>F</v>
          </cell>
          <cell r="E182" t="str">
            <v>C1</v>
          </cell>
          <cell r="F182">
            <v>0</v>
          </cell>
          <cell r="G182" t="str">
            <v>F</v>
          </cell>
          <cell r="H182" t="str">
            <v>B0</v>
          </cell>
          <cell r="I182">
            <v>0</v>
          </cell>
          <cell r="J182" t="str">
            <v>F</v>
          </cell>
          <cell r="K182">
            <v>0</v>
          </cell>
          <cell r="L182">
            <v>0</v>
          </cell>
          <cell r="M182" t="str">
            <v>M</v>
          </cell>
          <cell r="N182" t="str">
            <v>BF</v>
          </cell>
          <cell r="O182">
            <v>0</v>
          </cell>
          <cell r="P182" t="str">
            <v>F</v>
          </cell>
          <cell r="Q182">
            <v>0</v>
          </cell>
          <cell r="R182">
            <v>0</v>
          </cell>
          <cell r="S182" t="str">
            <v>F</v>
          </cell>
          <cell r="T182">
            <v>0</v>
          </cell>
          <cell r="U182">
            <v>0</v>
          </cell>
          <cell r="V182" t="str">
            <v>F</v>
          </cell>
          <cell r="W182" t="str">
            <v>A28</v>
          </cell>
          <cell r="X182">
            <v>0</v>
          </cell>
        </row>
        <row r="183">
          <cell r="A183">
            <v>40002</v>
          </cell>
          <cell r="B183" t="str">
            <v>Company Income Tax</v>
          </cell>
          <cell r="C183">
            <v>27</v>
          </cell>
          <cell r="D183" t="str">
            <v>F</v>
          </cell>
          <cell r="E183" t="str">
            <v>C1</v>
          </cell>
          <cell r="F183">
            <v>0</v>
          </cell>
          <cell r="G183" t="str">
            <v>F</v>
          </cell>
          <cell r="H183" t="str">
            <v>B0</v>
          </cell>
          <cell r="I183">
            <v>0</v>
          </cell>
          <cell r="J183" t="str">
            <v>F</v>
          </cell>
          <cell r="K183">
            <v>0</v>
          </cell>
          <cell r="L183">
            <v>0</v>
          </cell>
          <cell r="M183" t="str">
            <v>M</v>
          </cell>
          <cell r="N183" t="str">
            <v>BF</v>
          </cell>
          <cell r="O183">
            <v>0</v>
          </cell>
          <cell r="P183" t="str">
            <v>F</v>
          </cell>
          <cell r="Q183">
            <v>0</v>
          </cell>
          <cell r="R183">
            <v>0</v>
          </cell>
          <cell r="S183" t="str">
            <v>F</v>
          </cell>
          <cell r="T183">
            <v>0</v>
          </cell>
          <cell r="U183">
            <v>0</v>
          </cell>
          <cell r="V183" t="str">
            <v>F</v>
          </cell>
          <cell r="W183" t="str">
            <v>A28</v>
          </cell>
          <cell r="X183">
            <v>0</v>
          </cell>
        </row>
        <row r="184">
          <cell r="A184">
            <v>40003</v>
          </cell>
          <cell r="B184" t="str">
            <v>Value Added Tax</v>
          </cell>
          <cell r="C184">
            <v>27</v>
          </cell>
          <cell r="D184" t="str">
            <v>F</v>
          </cell>
          <cell r="E184" t="str">
            <v>C1</v>
          </cell>
          <cell r="F184">
            <v>0</v>
          </cell>
          <cell r="G184" t="str">
            <v>F</v>
          </cell>
          <cell r="H184" t="str">
            <v>B0</v>
          </cell>
          <cell r="I184">
            <v>0</v>
          </cell>
          <cell r="J184" t="str">
            <v>F</v>
          </cell>
          <cell r="K184">
            <v>0</v>
          </cell>
          <cell r="L184">
            <v>0</v>
          </cell>
          <cell r="M184" t="str">
            <v>M</v>
          </cell>
          <cell r="N184" t="str">
            <v>BF</v>
          </cell>
          <cell r="O184">
            <v>0</v>
          </cell>
          <cell r="P184" t="str">
            <v>F</v>
          </cell>
          <cell r="Q184">
            <v>0</v>
          </cell>
          <cell r="R184">
            <v>0</v>
          </cell>
          <cell r="S184" t="str">
            <v>F</v>
          </cell>
          <cell r="T184">
            <v>0</v>
          </cell>
          <cell r="U184">
            <v>0</v>
          </cell>
          <cell r="V184" t="str">
            <v>F</v>
          </cell>
          <cell r="W184" t="str">
            <v>A28</v>
          </cell>
          <cell r="X184">
            <v>0</v>
          </cell>
        </row>
        <row r="185">
          <cell r="A185">
            <v>40004</v>
          </cell>
          <cell r="B185" t="str">
            <v>Departure Tax</v>
          </cell>
          <cell r="C185">
            <v>27</v>
          </cell>
          <cell r="D185" t="str">
            <v>F</v>
          </cell>
          <cell r="E185" t="str">
            <v>C1</v>
          </cell>
          <cell r="F185">
            <v>0</v>
          </cell>
          <cell r="G185" t="str">
            <v>F</v>
          </cell>
          <cell r="H185" t="str">
            <v>B0</v>
          </cell>
          <cell r="I185">
            <v>0</v>
          </cell>
          <cell r="J185" t="str">
            <v>F</v>
          </cell>
          <cell r="K185">
            <v>0</v>
          </cell>
          <cell r="L185">
            <v>0</v>
          </cell>
          <cell r="M185" t="str">
            <v>M</v>
          </cell>
          <cell r="N185" t="str">
            <v>BF</v>
          </cell>
          <cell r="O185">
            <v>0</v>
          </cell>
          <cell r="P185" t="str">
            <v>F</v>
          </cell>
          <cell r="Q185">
            <v>0</v>
          </cell>
          <cell r="R185">
            <v>0</v>
          </cell>
          <cell r="S185" t="str">
            <v>F</v>
          </cell>
          <cell r="T185">
            <v>0</v>
          </cell>
          <cell r="U185">
            <v>0</v>
          </cell>
          <cell r="V185" t="str">
            <v>F</v>
          </cell>
          <cell r="W185" t="str">
            <v>A28</v>
          </cell>
          <cell r="X185">
            <v>0</v>
          </cell>
        </row>
        <row r="186">
          <cell r="A186">
            <v>40005</v>
          </cell>
          <cell r="B186" t="str">
            <v>Environment Tax</v>
          </cell>
          <cell r="C186">
            <v>27</v>
          </cell>
          <cell r="D186" t="str">
            <v>F</v>
          </cell>
          <cell r="E186" t="str">
            <v>C1</v>
          </cell>
          <cell r="F186">
            <v>0</v>
          </cell>
          <cell r="G186" t="str">
            <v>F</v>
          </cell>
          <cell r="H186" t="str">
            <v>B0</v>
          </cell>
          <cell r="I186">
            <v>0</v>
          </cell>
          <cell r="J186" t="str">
            <v>F</v>
          </cell>
          <cell r="K186">
            <v>0</v>
          </cell>
          <cell r="L186">
            <v>0</v>
          </cell>
          <cell r="M186" t="str">
            <v>M</v>
          </cell>
          <cell r="N186" t="str">
            <v>BF</v>
          </cell>
          <cell r="O186">
            <v>0</v>
          </cell>
          <cell r="P186" t="str">
            <v>F</v>
          </cell>
          <cell r="Q186">
            <v>0</v>
          </cell>
          <cell r="R186">
            <v>0</v>
          </cell>
          <cell r="S186" t="str">
            <v>F</v>
          </cell>
          <cell r="T186">
            <v>0</v>
          </cell>
          <cell r="U186">
            <v>0</v>
          </cell>
          <cell r="V186" t="str">
            <v>F</v>
          </cell>
          <cell r="W186" t="str">
            <v>A28</v>
          </cell>
          <cell r="X186">
            <v>0</v>
          </cell>
        </row>
        <row r="187">
          <cell r="A187">
            <v>40006</v>
          </cell>
          <cell r="B187" t="str">
            <v>Turnover Tax</v>
          </cell>
          <cell r="C187">
            <v>27</v>
          </cell>
          <cell r="D187" t="str">
            <v>F</v>
          </cell>
          <cell r="E187" t="str">
            <v>C1</v>
          </cell>
          <cell r="F187">
            <v>0</v>
          </cell>
          <cell r="G187" t="str">
            <v>F</v>
          </cell>
          <cell r="H187" t="str">
            <v>B0</v>
          </cell>
          <cell r="I187">
            <v>0</v>
          </cell>
          <cell r="J187" t="str">
            <v>F</v>
          </cell>
          <cell r="K187">
            <v>0</v>
          </cell>
          <cell r="L187">
            <v>0</v>
          </cell>
          <cell r="M187" t="str">
            <v>M</v>
          </cell>
          <cell r="N187" t="str">
            <v>BF</v>
          </cell>
          <cell r="O187">
            <v>0</v>
          </cell>
          <cell r="P187" t="str">
            <v>F</v>
          </cell>
          <cell r="Q187">
            <v>0</v>
          </cell>
          <cell r="R187">
            <v>0</v>
          </cell>
          <cell r="S187" t="str">
            <v>F</v>
          </cell>
          <cell r="T187">
            <v>0</v>
          </cell>
          <cell r="U187">
            <v>0</v>
          </cell>
          <cell r="V187" t="str">
            <v>F</v>
          </cell>
          <cell r="W187" t="str">
            <v>A28</v>
          </cell>
          <cell r="X187">
            <v>0</v>
          </cell>
        </row>
        <row r="188">
          <cell r="A188">
            <v>40007</v>
          </cell>
          <cell r="B188" t="str">
            <v>Customs Tax</v>
          </cell>
          <cell r="C188">
            <v>27</v>
          </cell>
          <cell r="D188" t="str">
            <v>F</v>
          </cell>
          <cell r="E188" t="str">
            <v>C1</v>
          </cell>
          <cell r="F188">
            <v>0</v>
          </cell>
          <cell r="G188" t="str">
            <v>F</v>
          </cell>
          <cell r="H188" t="str">
            <v>B0</v>
          </cell>
          <cell r="I188">
            <v>0</v>
          </cell>
          <cell r="J188" t="str">
            <v>F</v>
          </cell>
          <cell r="K188">
            <v>0</v>
          </cell>
          <cell r="L188">
            <v>0</v>
          </cell>
          <cell r="M188" t="str">
            <v>M</v>
          </cell>
          <cell r="N188" t="str">
            <v>BF</v>
          </cell>
          <cell r="O188">
            <v>0</v>
          </cell>
          <cell r="P188" t="str">
            <v>F</v>
          </cell>
          <cell r="Q188">
            <v>0</v>
          </cell>
          <cell r="R188">
            <v>0</v>
          </cell>
          <cell r="S188" t="str">
            <v>F</v>
          </cell>
          <cell r="T188">
            <v>0</v>
          </cell>
          <cell r="U188">
            <v>0</v>
          </cell>
          <cell r="V188" t="str">
            <v>F</v>
          </cell>
          <cell r="W188" t="str">
            <v>A28</v>
          </cell>
          <cell r="X188">
            <v>0</v>
          </cell>
        </row>
        <row r="189">
          <cell r="A189">
            <v>40008</v>
          </cell>
          <cell r="B189" t="str">
            <v>Motor Vehicle Tax</v>
          </cell>
          <cell r="C189">
            <v>27</v>
          </cell>
          <cell r="D189" t="str">
            <v>F</v>
          </cell>
          <cell r="E189" t="str">
            <v>C1</v>
          </cell>
          <cell r="F189">
            <v>0</v>
          </cell>
          <cell r="G189" t="str">
            <v>F</v>
          </cell>
          <cell r="H189" t="str">
            <v>B0</v>
          </cell>
          <cell r="I189">
            <v>0</v>
          </cell>
          <cell r="J189" t="str">
            <v>F</v>
          </cell>
          <cell r="K189">
            <v>0</v>
          </cell>
          <cell r="L189">
            <v>0</v>
          </cell>
          <cell r="M189" t="str">
            <v>M</v>
          </cell>
          <cell r="N189" t="str">
            <v>BF</v>
          </cell>
          <cell r="O189">
            <v>0</v>
          </cell>
          <cell r="P189" t="str">
            <v>F</v>
          </cell>
          <cell r="Q189">
            <v>0</v>
          </cell>
          <cell r="R189">
            <v>0</v>
          </cell>
          <cell r="S189" t="str">
            <v>F</v>
          </cell>
          <cell r="T189">
            <v>0</v>
          </cell>
          <cell r="U189">
            <v>0</v>
          </cell>
          <cell r="V189" t="str">
            <v>F</v>
          </cell>
          <cell r="W189" t="str">
            <v>A28</v>
          </cell>
          <cell r="X189">
            <v>0</v>
          </cell>
        </row>
        <row r="190">
          <cell r="A190">
            <v>41000</v>
          </cell>
          <cell r="B190" t="str">
            <v>Road Transport Licensing</v>
          </cell>
          <cell r="C190">
            <v>27</v>
          </cell>
          <cell r="D190" t="str">
            <v>F</v>
          </cell>
          <cell r="E190" t="str">
            <v>C1</v>
          </cell>
          <cell r="F190">
            <v>0</v>
          </cell>
          <cell r="G190" t="str">
            <v>F</v>
          </cell>
          <cell r="H190" t="str">
            <v>B0</v>
          </cell>
          <cell r="I190">
            <v>0</v>
          </cell>
          <cell r="J190" t="str">
            <v>F</v>
          </cell>
          <cell r="K190">
            <v>0</v>
          </cell>
          <cell r="L190">
            <v>0</v>
          </cell>
          <cell r="M190" t="str">
            <v>M</v>
          </cell>
          <cell r="N190" t="str">
            <v>BF</v>
          </cell>
          <cell r="O190">
            <v>0</v>
          </cell>
          <cell r="P190" t="str">
            <v>F</v>
          </cell>
          <cell r="Q190">
            <v>0</v>
          </cell>
          <cell r="R190">
            <v>0</v>
          </cell>
          <cell r="S190" t="str">
            <v>F</v>
          </cell>
          <cell r="T190">
            <v>0</v>
          </cell>
          <cell r="U190">
            <v>0</v>
          </cell>
          <cell r="V190" t="str">
            <v>F</v>
          </cell>
          <cell r="W190" t="str">
            <v>A28</v>
          </cell>
          <cell r="X190">
            <v>0</v>
          </cell>
        </row>
        <row r="191">
          <cell r="A191">
            <v>41001</v>
          </cell>
          <cell r="B191" t="str">
            <v>Registration Fees</v>
          </cell>
          <cell r="C191">
            <v>27</v>
          </cell>
          <cell r="D191" t="str">
            <v>F</v>
          </cell>
          <cell r="E191" t="str">
            <v>C1</v>
          </cell>
          <cell r="F191">
            <v>0</v>
          </cell>
          <cell r="G191" t="str">
            <v>F</v>
          </cell>
          <cell r="H191" t="str">
            <v>B0</v>
          </cell>
          <cell r="I191">
            <v>0</v>
          </cell>
          <cell r="J191" t="str">
            <v>F</v>
          </cell>
          <cell r="K191">
            <v>0</v>
          </cell>
          <cell r="L191">
            <v>0</v>
          </cell>
          <cell r="M191" t="str">
            <v>M</v>
          </cell>
          <cell r="N191" t="str">
            <v>BF</v>
          </cell>
          <cell r="O191">
            <v>0</v>
          </cell>
          <cell r="P191" t="str">
            <v>F</v>
          </cell>
          <cell r="Q191">
            <v>0</v>
          </cell>
          <cell r="R191">
            <v>0</v>
          </cell>
          <cell r="S191" t="str">
            <v>F</v>
          </cell>
          <cell r="T191">
            <v>0</v>
          </cell>
          <cell r="U191">
            <v>0</v>
          </cell>
          <cell r="V191" t="str">
            <v>F</v>
          </cell>
          <cell r="W191" t="str">
            <v>A28</v>
          </cell>
          <cell r="X191">
            <v>0</v>
          </cell>
        </row>
        <row r="192">
          <cell r="A192">
            <v>41002</v>
          </cell>
          <cell r="B192" t="str">
            <v>Court Fines</v>
          </cell>
          <cell r="C192">
            <v>27</v>
          </cell>
          <cell r="D192" t="str">
            <v>F</v>
          </cell>
          <cell r="E192" t="str">
            <v>C1</v>
          </cell>
          <cell r="F192">
            <v>0</v>
          </cell>
          <cell r="G192" t="str">
            <v>F</v>
          </cell>
          <cell r="H192" t="str">
            <v>B0</v>
          </cell>
          <cell r="I192">
            <v>0</v>
          </cell>
          <cell r="J192" t="str">
            <v>F</v>
          </cell>
          <cell r="K192">
            <v>0</v>
          </cell>
          <cell r="L192">
            <v>0</v>
          </cell>
          <cell r="M192" t="str">
            <v>M</v>
          </cell>
          <cell r="N192" t="str">
            <v>BF</v>
          </cell>
          <cell r="O192">
            <v>0</v>
          </cell>
          <cell r="P192" t="str">
            <v>F</v>
          </cell>
          <cell r="Q192">
            <v>0</v>
          </cell>
          <cell r="R192">
            <v>0</v>
          </cell>
          <cell r="S192" t="str">
            <v>F</v>
          </cell>
          <cell r="T192">
            <v>0</v>
          </cell>
          <cell r="U192">
            <v>0</v>
          </cell>
          <cell r="V192" t="str">
            <v>F</v>
          </cell>
          <cell r="W192" t="str">
            <v>A28</v>
          </cell>
          <cell r="X192">
            <v>0</v>
          </cell>
        </row>
        <row r="193">
          <cell r="A193">
            <v>41050</v>
          </cell>
          <cell r="B193" t="str">
            <v>Other fees, fines and levies</v>
          </cell>
          <cell r="C193">
            <v>27</v>
          </cell>
          <cell r="D193" t="str">
            <v>F</v>
          </cell>
          <cell r="E193" t="str">
            <v>C1</v>
          </cell>
          <cell r="F193">
            <v>0</v>
          </cell>
          <cell r="G193" t="str">
            <v>F</v>
          </cell>
          <cell r="H193" t="str">
            <v>B0</v>
          </cell>
          <cell r="I193">
            <v>0</v>
          </cell>
          <cell r="J193" t="str">
            <v>F</v>
          </cell>
          <cell r="K193">
            <v>0</v>
          </cell>
          <cell r="L193">
            <v>0</v>
          </cell>
          <cell r="M193" t="str">
            <v>M</v>
          </cell>
          <cell r="N193" t="str">
            <v>BF</v>
          </cell>
          <cell r="O193">
            <v>0</v>
          </cell>
          <cell r="P193" t="str">
            <v>F</v>
          </cell>
          <cell r="Q193">
            <v>0</v>
          </cell>
          <cell r="R193">
            <v>0</v>
          </cell>
          <cell r="S193" t="str">
            <v>F</v>
          </cell>
          <cell r="T193">
            <v>0</v>
          </cell>
          <cell r="U193">
            <v>0</v>
          </cell>
          <cell r="V193" t="str">
            <v>F</v>
          </cell>
          <cell r="W193" t="str">
            <v>A28</v>
          </cell>
          <cell r="X193">
            <v>0</v>
          </cell>
        </row>
        <row r="194">
          <cell r="A194">
            <v>42000</v>
          </cell>
          <cell r="B194" t="str">
            <v>Dividends</v>
          </cell>
          <cell r="C194">
            <v>22</v>
          </cell>
          <cell r="D194" t="str">
            <v>F</v>
          </cell>
          <cell r="E194" t="str">
            <v>C1</v>
          </cell>
          <cell r="F194">
            <v>0</v>
          </cell>
          <cell r="G194" t="str">
            <v>F</v>
          </cell>
          <cell r="H194" t="str">
            <v>B0</v>
          </cell>
          <cell r="I194" t="str">
            <v>B11000</v>
          </cell>
          <cell r="J194" t="str">
            <v>F</v>
          </cell>
          <cell r="K194">
            <v>0</v>
          </cell>
          <cell r="L194">
            <v>0</v>
          </cell>
          <cell r="M194" t="str">
            <v>M</v>
          </cell>
          <cell r="N194" t="str">
            <v>BF</v>
          </cell>
          <cell r="O194">
            <v>0</v>
          </cell>
          <cell r="P194" t="str">
            <v>F</v>
          </cell>
          <cell r="Q194">
            <v>0</v>
          </cell>
          <cell r="R194">
            <v>0</v>
          </cell>
          <cell r="S194" t="str">
            <v>F</v>
          </cell>
          <cell r="T194">
            <v>0</v>
          </cell>
          <cell r="U194">
            <v>0</v>
          </cell>
          <cell r="V194" t="str">
            <v>F</v>
          </cell>
          <cell r="W194" t="str">
            <v>A28</v>
          </cell>
          <cell r="X194">
            <v>0</v>
          </cell>
        </row>
        <row r="195">
          <cell r="A195">
            <v>43000</v>
          </cell>
          <cell r="B195" t="str">
            <v>Interest on Balances (Ministries)</v>
          </cell>
          <cell r="C195">
            <v>27</v>
          </cell>
          <cell r="D195" t="str">
            <v>F</v>
          </cell>
          <cell r="E195" t="str">
            <v>C1</v>
          </cell>
          <cell r="F195">
            <v>0</v>
          </cell>
          <cell r="G195" t="str">
            <v>F</v>
          </cell>
          <cell r="H195" t="str">
            <v>B0</v>
          </cell>
          <cell r="I195">
            <v>0</v>
          </cell>
          <cell r="J195" t="str">
            <v>F</v>
          </cell>
          <cell r="K195">
            <v>0</v>
          </cell>
          <cell r="L195">
            <v>0</v>
          </cell>
          <cell r="M195" t="str">
            <v>M</v>
          </cell>
          <cell r="N195" t="str">
            <v>BF</v>
          </cell>
          <cell r="O195">
            <v>0</v>
          </cell>
          <cell r="P195" t="str">
            <v>F</v>
          </cell>
          <cell r="Q195">
            <v>0</v>
          </cell>
          <cell r="R195">
            <v>0</v>
          </cell>
          <cell r="S195" t="str">
            <v>F</v>
          </cell>
          <cell r="T195">
            <v>0</v>
          </cell>
          <cell r="U195">
            <v>0</v>
          </cell>
          <cell r="V195" t="str">
            <v>F</v>
          </cell>
          <cell r="W195" t="str">
            <v>A28</v>
          </cell>
          <cell r="X195">
            <v>0</v>
          </cell>
        </row>
        <row r="196">
          <cell r="A196">
            <v>43001</v>
          </cell>
          <cell r="B196" t="str">
            <v>Interest on Balances (Crown)</v>
          </cell>
          <cell r="C196">
            <v>27</v>
          </cell>
          <cell r="D196" t="str">
            <v>F</v>
          </cell>
          <cell r="E196" t="str">
            <v>C1</v>
          </cell>
          <cell r="F196">
            <v>0</v>
          </cell>
          <cell r="G196" t="str">
            <v>F</v>
          </cell>
          <cell r="H196" t="str">
            <v>B0</v>
          </cell>
          <cell r="I196">
            <v>0</v>
          </cell>
          <cell r="J196" t="str">
            <v>F</v>
          </cell>
          <cell r="K196">
            <v>0</v>
          </cell>
          <cell r="L196">
            <v>0</v>
          </cell>
          <cell r="M196" t="str">
            <v>M</v>
          </cell>
          <cell r="N196" t="str">
            <v>BF</v>
          </cell>
          <cell r="O196">
            <v>0</v>
          </cell>
          <cell r="P196" t="str">
            <v>F</v>
          </cell>
          <cell r="Q196">
            <v>0</v>
          </cell>
          <cell r="R196">
            <v>0</v>
          </cell>
          <cell r="S196" t="str">
            <v>F</v>
          </cell>
          <cell r="T196">
            <v>0</v>
          </cell>
          <cell r="U196">
            <v>0</v>
          </cell>
          <cell r="V196" t="str">
            <v>F</v>
          </cell>
          <cell r="W196" t="str">
            <v>A28</v>
          </cell>
          <cell r="X196">
            <v>0</v>
          </cell>
        </row>
        <row r="197">
          <cell r="A197">
            <v>43002</v>
          </cell>
          <cell r="B197" t="str">
            <v>Interest on Loans to Subsidiaries</v>
          </cell>
          <cell r="C197">
            <v>27</v>
          </cell>
          <cell r="D197" t="str">
            <v>F</v>
          </cell>
          <cell r="E197" t="str">
            <v>C1</v>
          </cell>
          <cell r="F197">
            <v>0</v>
          </cell>
          <cell r="G197" t="str">
            <v>F</v>
          </cell>
          <cell r="H197" t="str">
            <v>B0</v>
          </cell>
          <cell r="I197">
            <v>0</v>
          </cell>
          <cell r="J197" t="str">
            <v>F</v>
          </cell>
          <cell r="K197">
            <v>0</v>
          </cell>
          <cell r="L197">
            <v>0</v>
          </cell>
          <cell r="M197" t="str">
            <v>M</v>
          </cell>
          <cell r="N197" t="str">
            <v>BF</v>
          </cell>
          <cell r="O197">
            <v>0</v>
          </cell>
          <cell r="P197" t="str">
            <v>F</v>
          </cell>
          <cell r="Q197">
            <v>0</v>
          </cell>
          <cell r="R197">
            <v>0</v>
          </cell>
          <cell r="S197" t="str">
            <v>F</v>
          </cell>
          <cell r="T197">
            <v>0</v>
          </cell>
          <cell r="U197">
            <v>0</v>
          </cell>
          <cell r="V197" t="str">
            <v>F</v>
          </cell>
          <cell r="W197" t="str">
            <v>A28</v>
          </cell>
          <cell r="X197">
            <v>0</v>
          </cell>
        </row>
        <row r="198">
          <cell r="A198">
            <v>43003</v>
          </cell>
          <cell r="B198" t="str">
            <v>Interest Income from SOE Advances</v>
          </cell>
          <cell r="C198">
            <v>27</v>
          </cell>
          <cell r="D198" t="str">
            <v>F</v>
          </cell>
          <cell r="E198" t="str">
            <v>C1</v>
          </cell>
          <cell r="F198">
            <v>0</v>
          </cell>
          <cell r="G198" t="str">
            <v>F</v>
          </cell>
          <cell r="H198" t="str">
            <v>B0</v>
          </cell>
          <cell r="I198">
            <v>0</v>
          </cell>
          <cell r="J198" t="str">
            <v>F</v>
          </cell>
          <cell r="K198">
            <v>0</v>
          </cell>
          <cell r="L198">
            <v>0</v>
          </cell>
          <cell r="M198" t="str">
            <v>M</v>
          </cell>
          <cell r="N198" t="str">
            <v>BF</v>
          </cell>
          <cell r="O198">
            <v>0</v>
          </cell>
          <cell r="P198" t="str">
            <v>F</v>
          </cell>
          <cell r="Q198">
            <v>0</v>
          </cell>
          <cell r="R198">
            <v>0</v>
          </cell>
          <cell r="S198" t="str">
            <v>F</v>
          </cell>
          <cell r="T198">
            <v>0</v>
          </cell>
          <cell r="U198">
            <v>0</v>
          </cell>
          <cell r="V198" t="str">
            <v>F</v>
          </cell>
          <cell r="W198" t="str">
            <v>A28</v>
          </cell>
          <cell r="X198">
            <v>0</v>
          </cell>
        </row>
        <row r="199">
          <cell r="A199">
            <v>43004</v>
          </cell>
          <cell r="B199" t="str">
            <v>Interest Received</v>
          </cell>
          <cell r="C199">
            <v>27</v>
          </cell>
          <cell r="D199" t="str">
            <v>F</v>
          </cell>
          <cell r="E199" t="str">
            <v>C1</v>
          </cell>
          <cell r="F199">
            <v>0</v>
          </cell>
          <cell r="G199" t="str">
            <v>F</v>
          </cell>
          <cell r="H199" t="str">
            <v>B0</v>
          </cell>
          <cell r="I199">
            <v>0</v>
          </cell>
          <cell r="J199" t="str">
            <v>F</v>
          </cell>
          <cell r="K199">
            <v>0</v>
          </cell>
          <cell r="L199">
            <v>0</v>
          </cell>
          <cell r="M199" t="str">
            <v>M</v>
          </cell>
          <cell r="N199" t="str">
            <v>BF</v>
          </cell>
          <cell r="O199">
            <v>0</v>
          </cell>
          <cell r="P199" t="str">
            <v>F</v>
          </cell>
          <cell r="Q199">
            <v>0</v>
          </cell>
          <cell r="R199">
            <v>0</v>
          </cell>
          <cell r="S199" t="str">
            <v>F</v>
          </cell>
          <cell r="T199">
            <v>0</v>
          </cell>
          <cell r="U199">
            <v>0</v>
          </cell>
          <cell r="V199" t="str">
            <v>F</v>
          </cell>
          <cell r="W199" t="str">
            <v>A28</v>
          </cell>
          <cell r="X199">
            <v>0</v>
          </cell>
        </row>
        <row r="200">
          <cell r="A200">
            <v>44000</v>
          </cell>
          <cell r="B200" t="str">
            <v>Currency and Numismatic Revenue</v>
          </cell>
          <cell r="C200">
            <v>27</v>
          </cell>
          <cell r="D200" t="str">
            <v>F</v>
          </cell>
          <cell r="E200" t="str">
            <v>C1</v>
          </cell>
          <cell r="F200">
            <v>0</v>
          </cell>
          <cell r="G200" t="str">
            <v>F</v>
          </cell>
          <cell r="H200" t="str">
            <v>B0</v>
          </cell>
          <cell r="I200">
            <v>0</v>
          </cell>
          <cell r="J200" t="str">
            <v>F</v>
          </cell>
          <cell r="K200">
            <v>0</v>
          </cell>
          <cell r="L200">
            <v>0</v>
          </cell>
          <cell r="M200" t="str">
            <v>M</v>
          </cell>
          <cell r="N200" t="str">
            <v>BF</v>
          </cell>
          <cell r="O200">
            <v>0</v>
          </cell>
          <cell r="P200" t="str">
            <v>F</v>
          </cell>
          <cell r="Q200">
            <v>0</v>
          </cell>
          <cell r="R200">
            <v>0</v>
          </cell>
          <cell r="S200" t="str">
            <v>F</v>
          </cell>
          <cell r="T200">
            <v>0</v>
          </cell>
          <cell r="U200">
            <v>0</v>
          </cell>
          <cell r="V200" t="str">
            <v>F</v>
          </cell>
          <cell r="W200" t="str">
            <v>A28</v>
          </cell>
          <cell r="X200">
            <v>0</v>
          </cell>
        </row>
        <row r="201">
          <cell r="A201">
            <v>44001</v>
          </cell>
          <cell r="B201" t="str">
            <v>Fisheries Licenses</v>
          </cell>
          <cell r="C201">
            <v>27</v>
          </cell>
          <cell r="D201" t="str">
            <v>F</v>
          </cell>
          <cell r="E201" t="str">
            <v>C1</v>
          </cell>
          <cell r="F201">
            <v>0</v>
          </cell>
          <cell r="G201" t="str">
            <v>F</v>
          </cell>
          <cell r="H201" t="str">
            <v>B0</v>
          </cell>
          <cell r="I201">
            <v>0</v>
          </cell>
          <cell r="J201" t="str">
            <v>F</v>
          </cell>
          <cell r="K201">
            <v>0</v>
          </cell>
          <cell r="L201">
            <v>0</v>
          </cell>
          <cell r="M201" t="str">
            <v>M</v>
          </cell>
          <cell r="N201" t="str">
            <v>BF</v>
          </cell>
          <cell r="O201">
            <v>0</v>
          </cell>
          <cell r="P201" t="str">
            <v>F</v>
          </cell>
          <cell r="Q201">
            <v>0</v>
          </cell>
          <cell r="R201">
            <v>0</v>
          </cell>
          <cell r="S201" t="str">
            <v>F</v>
          </cell>
          <cell r="T201">
            <v>0</v>
          </cell>
          <cell r="U201">
            <v>0</v>
          </cell>
          <cell r="V201" t="str">
            <v>F</v>
          </cell>
          <cell r="W201" t="str">
            <v>A28</v>
          </cell>
          <cell r="X201">
            <v>0</v>
          </cell>
        </row>
        <row r="202">
          <cell r="A202">
            <v>44002</v>
          </cell>
          <cell r="B202" t="str">
            <v>Tattslotto Income</v>
          </cell>
          <cell r="C202">
            <v>27</v>
          </cell>
          <cell r="D202" t="str">
            <v>F</v>
          </cell>
          <cell r="E202" t="str">
            <v>C1</v>
          </cell>
          <cell r="F202">
            <v>0</v>
          </cell>
          <cell r="G202" t="str">
            <v>F</v>
          </cell>
          <cell r="H202" t="str">
            <v>B0</v>
          </cell>
          <cell r="I202">
            <v>0</v>
          </cell>
          <cell r="J202" t="str">
            <v>F</v>
          </cell>
          <cell r="K202">
            <v>0</v>
          </cell>
          <cell r="L202">
            <v>0</v>
          </cell>
          <cell r="M202" t="str">
            <v>M</v>
          </cell>
          <cell r="N202" t="str">
            <v>BF</v>
          </cell>
          <cell r="O202">
            <v>0</v>
          </cell>
          <cell r="P202" t="str">
            <v>F</v>
          </cell>
          <cell r="Q202">
            <v>0</v>
          </cell>
          <cell r="R202">
            <v>0</v>
          </cell>
          <cell r="S202" t="str">
            <v>F</v>
          </cell>
          <cell r="T202">
            <v>0</v>
          </cell>
          <cell r="U202">
            <v>0</v>
          </cell>
          <cell r="V202" t="str">
            <v>F</v>
          </cell>
          <cell r="W202" t="str">
            <v>A28</v>
          </cell>
          <cell r="X202">
            <v>0</v>
          </cell>
        </row>
        <row r="203">
          <cell r="A203">
            <v>44100</v>
          </cell>
          <cell r="B203" t="str">
            <v>Other Revenue on Behalf of Crown</v>
          </cell>
          <cell r="C203">
            <v>27</v>
          </cell>
          <cell r="D203" t="str">
            <v>F</v>
          </cell>
          <cell r="E203" t="str">
            <v>C1</v>
          </cell>
          <cell r="F203">
            <v>0</v>
          </cell>
          <cell r="G203" t="str">
            <v>F</v>
          </cell>
          <cell r="H203" t="str">
            <v>B0</v>
          </cell>
          <cell r="I203">
            <v>0</v>
          </cell>
          <cell r="J203" t="str">
            <v>F</v>
          </cell>
          <cell r="K203">
            <v>0</v>
          </cell>
          <cell r="L203">
            <v>0</v>
          </cell>
          <cell r="M203" t="str">
            <v>M</v>
          </cell>
          <cell r="N203" t="str">
            <v>BF</v>
          </cell>
          <cell r="O203">
            <v>0</v>
          </cell>
          <cell r="P203" t="str">
            <v>F</v>
          </cell>
          <cell r="Q203">
            <v>0</v>
          </cell>
          <cell r="R203">
            <v>0</v>
          </cell>
          <cell r="S203" t="str">
            <v>F</v>
          </cell>
          <cell r="T203">
            <v>0</v>
          </cell>
          <cell r="U203">
            <v>0</v>
          </cell>
          <cell r="V203" t="str">
            <v>F</v>
          </cell>
          <cell r="W203" t="str">
            <v>A28</v>
          </cell>
          <cell r="X203">
            <v>0</v>
          </cell>
        </row>
        <row r="204">
          <cell r="A204">
            <v>44200</v>
          </cell>
          <cell r="B204" t="str">
            <v>Gain on Sale of Asset</v>
          </cell>
          <cell r="C204">
            <v>5</v>
          </cell>
          <cell r="D204" t="str">
            <v>F</v>
          </cell>
          <cell r="E204" t="str">
            <v>C1</v>
          </cell>
          <cell r="F204">
            <v>0</v>
          </cell>
          <cell r="G204" t="str">
            <v>F</v>
          </cell>
          <cell r="H204" t="str">
            <v>B0</v>
          </cell>
          <cell r="I204">
            <v>0</v>
          </cell>
          <cell r="J204" t="str">
            <v>M</v>
          </cell>
          <cell r="K204" t="str">
            <v>F0</v>
          </cell>
          <cell r="L204">
            <v>0</v>
          </cell>
          <cell r="M204" t="str">
            <v>M</v>
          </cell>
          <cell r="N204" t="str">
            <v>BF</v>
          </cell>
          <cell r="O204">
            <v>0</v>
          </cell>
          <cell r="P204" t="str">
            <v>F</v>
          </cell>
          <cell r="Q204">
            <v>0</v>
          </cell>
          <cell r="R204">
            <v>0</v>
          </cell>
          <cell r="S204" t="str">
            <v>F</v>
          </cell>
          <cell r="T204">
            <v>0</v>
          </cell>
          <cell r="U204">
            <v>0</v>
          </cell>
          <cell r="V204" t="str">
            <v>F</v>
          </cell>
          <cell r="W204" t="str">
            <v>A28</v>
          </cell>
          <cell r="X204">
            <v>0</v>
          </cell>
        </row>
        <row r="205">
          <cell r="A205">
            <v>44205</v>
          </cell>
          <cell r="B205" t="str">
            <v>Cost of Sales</v>
          </cell>
          <cell r="C205">
            <v>1</v>
          </cell>
          <cell r="D205" t="str">
            <v>F</v>
          </cell>
          <cell r="E205" t="str">
            <v>C1</v>
          </cell>
          <cell r="F205">
            <v>0</v>
          </cell>
          <cell r="G205" t="str">
            <v>F</v>
          </cell>
          <cell r="H205" t="str">
            <v>B0</v>
          </cell>
          <cell r="I205">
            <v>0</v>
          </cell>
          <cell r="J205" t="str">
            <v>F</v>
          </cell>
          <cell r="K205">
            <v>0</v>
          </cell>
          <cell r="L205">
            <v>0</v>
          </cell>
          <cell r="M205" t="str">
            <v>M</v>
          </cell>
          <cell r="N205" t="str">
            <v>BF</v>
          </cell>
          <cell r="O205">
            <v>0</v>
          </cell>
          <cell r="P205" t="str">
            <v>F</v>
          </cell>
          <cell r="Q205">
            <v>0</v>
          </cell>
          <cell r="R205">
            <v>0</v>
          </cell>
          <cell r="S205" t="str">
            <v>F</v>
          </cell>
          <cell r="T205">
            <v>0</v>
          </cell>
          <cell r="U205">
            <v>0</v>
          </cell>
          <cell r="V205" t="str">
            <v>F</v>
          </cell>
          <cell r="W205" t="str">
            <v>A28</v>
          </cell>
          <cell r="X205">
            <v>0</v>
          </cell>
        </row>
        <row r="206">
          <cell r="A206">
            <v>44210</v>
          </cell>
          <cell r="B206" t="str">
            <v>SOE Return of Equity</v>
          </cell>
          <cell r="C206">
            <v>27</v>
          </cell>
          <cell r="D206" t="str">
            <v>F</v>
          </cell>
          <cell r="E206" t="str">
            <v>C1</v>
          </cell>
          <cell r="F206">
            <v>0</v>
          </cell>
          <cell r="G206" t="str">
            <v>F</v>
          </cell>
          <cell r="H206" t="str">
            <v>B0</v>
          </cell>
          <cell r="I206">
            <v>0</v>
          </cell>
          <cell r="J206" t="str">
            <v>F</v>
          </cell>
          <cell r="K206">
            <v>0</v>
          </cell>
          <cell r="L206">
            <v>0</v>
          </cell>
          <cell r="M206" t="str">
            <v>M</v>
          </cell>
          <cell r="N206" t="str">
            <v>BF</v>
          </cell>
          <cell r="O206">
            <v>0</v>
          </cell>
          <cell r="P206" t="str">
            <v>F</v>
          </cell>
          <cell r="Q206">
            <v>0</v>
          </cell>
          <cell r="R206">
            <v>0</v>
          </cell>
          <cell r="S206" t="str">
            <v>F</v>
          </cell>
          <cell r="T206">
            <v>0</v>
          </cell>
          <cell r="U206">
            <v>0</v>
          </cell>
          <cell r="V206" t="str">
            <v>F</v>
          </cell>
          <cell r="W206" t="str">
            <v>A28</v>
          </cell>
          <cell r="X206">
            <v>0</v>
          </cell>
        </row>
        <row r="207">
          <cell r="A207">
            <v>44220</v>
          </cell>
          <cell r="B207" t="str">
            <v>Debt Forgiveness</v>
          </cell>
          <cell r="C207">
            <v>27</v>
          </cell>
          <cell r="D207" t="str">
            <v>F</v>
          </cell>
          <cell r="E207" t="str">
            <v>C1</v>
          </cell>
          <cell r="F207">
            <v>0</v>
          </cell>
          <cell r="G207" t="str">
            <v>F</v>
          </cell>
          <cell r="H207" t="str">
            <v>B0</v>
          </cell>
          <cell r="I207">
            <v>0</v>
          </cell>
          <cell r="J207" t="str">
            <v>F</v>
          </cell>
          <cell r="K207">
            <v>0</v>
          </cell>
          <cell r="L207">
            <v>0</v>
          </cell>
          <cell r="M207" t="str">
            <v>M</v>
          </cell>
          <cell r="N207" t="str">
            <v>BF</v>
          </cell>
          <cell r="O207">
            <v>0</v>
          </cell>
          <cell r="P207" t="str">
            <v>F</v>
          </cell>
          <cell r="Q207">
            <v>0</v>
          </cell>
          <cell r="R207">
            <v>0</v>
          </cell>
          <cell r="S207" t="str">
            <v>F</v>
          </cell>
          <cell r="T207">
            <v>0</v>
          </cell>
          <cell r="U207">
            <v>0</v>
          </cell>
          <cell r="V207" t="str">
            <v>F</v>
          </cell>
          <cell r="W207" t="str">
            <v>A28</v>
          </cell>
          <cell r="X207">
            <v>0</v>
          </cell>
        </row>
        <row r="208">
          <cell r="A208">
            <v>44230</v>
          </cell>
          <cell r="B208" t="str">
            <v>Revaluation of Pension Liability</v>
          </cell>
          <cell r="C208">
            <v>27</v>
          </cell>
          <cell r="D208" t="str">
            <v>F</v>
          </cell>
          <cell r="E208" t="str">
            <v>C1</v>
          </cell>
          <cell r="F208">
            <v>0</v>
          </cell>
          <cell r="G208" t="str">
            <v>F</v>
          </cell>
          <cell r="H208" t="str">
            <v>B0</v>
          </cell>
          <cell r="I208">
            <v>0</v>
          </cell>
          <cell r="J208" t="str">
            <v>F</v>
          </cell>
          <cell r="K208">
            <v>0</v>
          </cell>
          <cell r="L208">
            <v>0</v>
          </cell>
          <cell r="M208" t="str">
            <v>M</v>
          </cell>
          <cell r="N208" t="str">
            <v>BF</v>
          </cell>
          <cell r="O208">
            <v>0</v>
          </cell>
          <cell r="P208" t="str">
            <v>F</v>
          </cell>
          <cell r="Q208">
            <v>0</v>
          </cell>
          <cell r="R208">
            <v>0</v>
          </cell>
          <cell r="S208" t="str">
            <v>F</v>
          </cell>
          <cell r="T208">
            <v>0</v>
          </cell>
          <cell r="U208">
            <v>0</v>
          </cell>
          <cell r="V208" t="str">
            <v>F</v>
          </cell>
          <cell r="W208" t="str">
            <v>A28</v>
          </cell>
          <cell r="X208">
            <v>0</v>
          </cell>
        </row>
        <row r="209">
          <cell r="A209">
            <v>44240</v>
          </cell>
          <cell r="B209" t="str">
            <v>Gain on Foreign Exchange</v>
          </cell>
          <cell r="C209">
            <v>27</v>
          </cell>
          <cell r="D209" t="str">
            <v>F</v>
          </cell>
          <cell r="E209" t="str">
            <v>C1</v>
          </cell>
          <cell r="F209">
            <v>0</v>
          </cell>
          <cell r="G209" t="str">
            <v>F</v>
          </cell>
          <cell r="H209" t="str">
            <v>B0</v>
          </cell>
          <cell r="I209">
            <v>0</v>
          </cell>
          <cell r="J209" t="str">
            <v>F</v>
          </cell>
          <cell r="K209">
            <v>0</v>
          </cell>
          <cell r="L209">
            <v>0</v>
          </cell>
          <cell r="M209" t="str">
            <v>M</v>
          </cell>
          <cell r="N209" t="str">
            <v>BF</v>
          </cell>
          <cell r="O209">
            <v>0</v>
          </cell>
          <cell r="P209" t="str">
            <v>F</v>
          </cell>
          <cell r="Q209">
            <v>0</v>
          </cell>
          <cell r="R209">
            <v>0</v>
          </cell>
          <cell r="S209" t="str">
            <v>F</v>
          </cell>
          <cell r="T209">
            <v>0</v>
          </cell>
          <cell r="U209">
            <v>0</v>
          </cell>
          <cell r="V209" t="str">
            <v>F</v>
          </cell>
          <cell r="W209" t="str">
            <v>A28</v>
          </cell>
          <cell r="X209">
            <v>0</v>
          </cell>
        </row>
        <row r="210">
          <cell r="A210">
            <v>44250</v>
          </cell>
          <cell r="B210" t="str">
            <v>Realised Forex Losses</v>
          </cell>
          <cell r="C210">
            <v>1</v>
          </cell>
          <cell r="D210" t="str">
            <v>F</v>
          </cell>
          <cell r="E210" t="str">
            <v>C1</v>
          </cell>
          <cell r="F210">
            <v>0</v>
          </cell>
          <cell r="G210" t="str">
            <v>F</v>
          </cell>
          <cell r="H210" t="str">
            <v>B0</v>
          </cell>
          <cell r="I210">
            <v>0</v>
          </cell>
          <cell r="J210" t="str">
            <v>F</v>
          </cell>
          <cell r="K210">
            <v>0</v>
          </cell>
          <cell r="L210">
            <v>0</v>
          </cell>
          <cell r="M210" t="str">
            <v>M</v>
          </cell>
          <cell r="N210" t="str">
            <v>BF</v>
          </cell>
          <cell r="O210">
            <v>0</v>
          </cell>
          <cell r="P210" t="str">
            <v>F</v>
          </cell>
          <cell r="Q210">
            <v>0</v>
          </cell>
          <cell r="R210">
            <v>0</v>
          </cell>
          <cell r="S210" t="str">
            <v>F</v>
          </cell>
          <cell r="T210">
            <v>0</v>
          </cell>
          <cell r="U210">
            <v>0</v>
          </cell>
          <cell r="V210" t="str">
            <v>F</v>
          </cell>
          <cell r="W210" t="str">
            <v>A28</v>
          </cell>
          <cell r="X210">
            <v>0</v>
          </cell>
        </row>
        <row r="211">
          <cell r="A211">
            <v>44260</v>
          </cell>
          <cell r="B211" t="str">
            <v>Unrealised Forex Gains</v>
          </cell>
          <cell r="C211">
            <v>1</v>
          </cell>
          <cell r="D211" t="str">
            <v>F</v>
          </cell>
          <cell r="E211" t="str">
            <v>C1</v>
          </cell>
          <cell r="F211">
            <v>0</v>
          </cell>
          <cell r="G211" t="str">
            <v>F</v>
          </cell>
          <cell r="H211" t="str">
            <v>B0</v>
          </cell>
          <cell r="I211">
            <v>0</v>
          </cell>
          <cell r="J211" t="str">
            <v>F</v>
          </cell>
          <cell r="K211">
            <v>0</v>
          </cell>
          <cell r="L211">
            <v>0</v>
          </cell>
          <cell r="M211" t="str">
            <v>M</v>
          </cell>
          <cell r="N211" t="str">
            <v>BF</v>
          </cell>
          <cell r="O211">
            <v>0</v>
          </cell>
          <cell r="P211" t="str">
            <v>F</v>
          </cell>
          <cell r="Q211">
            <v>0</v>
          </cell>
          <cell r="R211">
            <v>0</v>
          </cell>
          <cell r="S211" t="str">
            <v>F</v>
          </cell>
          <cell r="T211">
            <v>0</v>
          </cell>
          <cell r="U211">
            <v>0</v>
          </cell>
          <cell r="V211" t="str">
            <v>F</v>
          </cell>
          <cell r="W211" t="str">
            <v>A28</v>
          </cell>
          <cell r="X211">
            <v>0</v>
          </cell>
        </row>
        <row r="212">
          <cell r="A212">
            <v>44270</v>
          </cell>
          <cell r="B212" t="str">
            <v>Write Back D/Debts Provision</v>
          </cell>
          <cell r="C212">
            <v>1</v>
          </cell>
          <cell r="D212" t="str">
            <v>F</v>
          </cell>
          <cell r="E212" t="str">
            <v>C1</v>
          </cell>
          <cell r="F212">
            <v>0</v>
          </cell>
          <cell r="G212" t="str">
            <v>F</v>
          </cell>
          <cell r="H212" t="str">
            <v>B0</v>
          </cell>
          <cell r="I212">
            <v>0</v>
          </cell>
          <cell r="J212" t="str">
            <v>F</v>
          </cell>
          <cell r="K212">
            <v>0</v>
          </cell>
          <cell r="L212">
            <v>0</v>
          </cell>
          <cell r="M212" t="str">
            <v>M</v>
          </cell>
          <cell r="N212" t="str">
            <v>BF</v>
          </cell>
          <cell r="O212">
            <v>0</v>
          </cell>
          <cell r="P212" t="str">
            <v>F</v>
          </cell>
          <cell r="Q212">
            <v>0</v>
          </cell>
          <cell r="R212">
            <v>0</v>
          </cell>
          <cell r="S212" t="str">
            <v>F</v>
          </cell>
          <cell r="T212">
            <v>0</v>
          </cell>
          <cell r="U212">
            <v>0</v>
          </cell>
          <cell r="V212" t="str">
            <v>F</v>
          </cell>
          <cell r="W212" t="str">
            <v>A28</v>
          </cell>
          <cell r="X212">
            <v>0</v>
          </cell>
        </row>
        <row r="213">
          <cell r="A213">
            <v>44280</v>
          </cell>
          <cell r="B213" t="str">
            <v>Donations</v>
          </cell>
          <cell r="C213">
            <v>1</v>
          </cell>
          <cell r="D213" t="str">
            <v>F</v>
          </cell>
          <cell r="E213" t="str">
            <v>C1</v>
          </cell>
          <cell r="F213">
            <v>0</v>
          </cell>
          <cell r="G213" t="str">
            <v>F</v>
          </cell>
          <cell r="H213" t="str">
            <v>B0</v>
          </cell>
          <cell r="I213">
            <v>0</v>
          </cell>
          <cell r="J213" t="str">
            <v>F</v>
          </cell>
          <cell r="K213">
            <v>0</v>
          </cell>
          <cell r="L213">
            <v>0</v>
          </cell>
          <cell r="M213" t="str">
            <v>M</v>
          </cell>
          <cell r="N213" t="str">
            <v>BF</v>
          </cell>
          <cell r="O213">
            <v>0</v>
          </cell>
          <cell r="P213" t="str">
            <v>F</v>
          </cell>
          <cell r="Q213">
            <v>0</v>
          </cell>
          <cell r="R213">
            <v>0</v>
          </cell>
          <cell r="S213" t="str">
            <v>F</v>
          </cell>
          <cell r="T213">
            <v>0</v>
          </cell>
          <cell r="U213">
            <v>0</v>
          </cell>
          <cell r="V213" t="str">
            <v>F</v>
          </cell>
          <cell r="W213" t="str">
            <v>A28</v>
          </cell>
          <cell r="X213">
            <v>0</v>
          </cell>
        </row>
        <row r="214">
          <cell r="A214">
            <v>44290</v>
          </cell>
          <cell r="B214" t="str">
            <v>Funding from Crown</v>
          </cell>
          <cell r="C214">
            <v>27</v>
          </cell>
          <cell r="D214" t="str">
            <v>F</v>
          </cell>
          <cell r="E214" t="str">
            <v>C1</v>
          </cell>
          <cell r="F214">
            <v>0</v>
          </cell>
          <cell r="G214" t="str">
            <v>F</v>
          </cell>
          <cell r="H214" t="str">
            <v>B0</v>
          </cell>
          <cell r="I214">
            <v>0</v>
          </cell>
          <cell r="J214" t="str">
            <v>F</v>
          </cell>
          <cell r="K214">
            <v>0</v>
          </cell>
          <cell r="L214">
            <v>0</v>
          </cell>
          <cell r="M214" t="str">
            <v>M</v>
          </cell>
          <cell r="N214" t="str">
            <v>BF</v>
          </cell>
          <cell r="O214">
            <v>0</v>
          </cell>
          <cell r="P214" t="str">
            <v>F</v>
          </cell>
          <cell r="Q214">
            <v>0</v>
          </cell>
          <cell r="R214">
            <v>0</v>
          </cell>
          <cell r="S214" t="str">
            <v>F</v>
          </cell>
          <cell r="T214">
            <v>0</v>
          </cell>
          <cell r="U214">
            <v>0</v>
          </cell>
          <cell r="V214" t="str">
            <v>F</v>
          </cell>
          <cell r="W214" t="str">
            <v>A28</v>
          </cell>
          <cell r="X214">
            <v>0</v>
          </cell>
        </row>
        <row r="215">
          <cell r="A215">
            <v>44300</v>
          </cell>
          <cell r="B215" t="str">
            <v>Other Income</v>
          </cell>
          <cell r="C215">
            <v>27</v>
          </cell>
          <cell r="D215" t="str">
            <v>F</v>
          </cell>
          <cell r="E215" t="str">
            <v>C1</v>
          </cell>
          <cell r="F215">
            <v>0</v>
          </cell>
          <cell r="G215" t="str">
            <v>F</v>
          </cell>
          <cell r="H215" t="str">
            <v>B0</v>
          </cell>
          <cell r="I215">
            <v>0</v>
          </cell>
          <cell r="J215" t="str">
            <v>F</v>
          </cell>
          <cell r="K215">
            <v>0</v>
          </cell>
          <cell r="L215">
            <v>0</v>
          </cell>
          <cell r="M215" t="str">
            <v>M</v>
          </cell>
          <cell r="N215" t="str">
            <v>BF</v>
          </cell>
          <cell r="O215">
            <v>0</v>
          </cell>
          <cell r="P215" t="str">
            <v>F</v>
          </cell>
          <cell r="Q215">
            <v>0</v>
          </cell>
          <cell r="R215">
            <v>0</v>
          </cell>
          <cell r="S215" t="str">
            <v>F</v>
          </cell>
          <cell r="T215">
            <v>0</v>
          </cell>
          <cell r="U215">
            <v>0</v>
          </cell>
          <cell r="V215" t="str">
            <v>F</v>
          </cell>
          <cell r="W215" t="str">
            <v>A28</v>
          </cell>
          <cell r="X215">
            <v>0</v>
          </cell>
        </row>
        <row r="216">
          <cell r="A216">
            <v>45000</v>
          </cell>
          <cell r="B216" t="str">
            <v>Trading Revenue</v>
          </cell>
          <cell r="C216">
            <v>27</v>
          </cell>
          <cell r="D216" t="str">
            <v>F</v>
          </cell>
          <cell r="E216" t="str">
            <v>C1</v>
          </cell>
          <cell r="F216">
            <v>0</v>
          </cell>
          <cell r="G216" t="str">
            <v>F</v>
          </cell>
          <cell r="H216" t="str">
            <v>B0</v>
          </cell>
          <cell r="I216">
            <v>0</v>
          </cell>
          <cell r="J216" t="str">
            <v>F</v>
          </cell>
          <cell r="K216">
            <v>0</v>
          </cell>
          <cell r="L216">
            <v>0</v>
          </cell>
          <cell r="M216" t="str">
            <v>M</v>
          </cell>
          <cell r="N216" t="str">
            <v>BF</v>
          </cell>
          <cell r="O216">
            <v>0</v>
          </cell>
          <cell r="P216" t="str">
            <v>F</v>
          </cell>
          <cell r="Q216">
            <v>0</v>
          </cell>
          <cell r="R216">
            <v>0</v>
          </cell>
          <cell r="S216" t="str">
            <v>F</v>
          </cell>
          <cell r="T216">
            <v>0</v>
          </cell>
          <cell r="U216">
            <v>0</v>
          </cell>
          <cell r="V216" t="str">
            <v>F</v>
          </cell>
          <cell r="W216" t="str">
            <v>A28</v>
          </cell>
          <cell r="X216">
            <v>0</v>
          </cell>
        </row>
        <row r="217">
          <cell r="A217">
            <v>46000</v>
          </cell>
          <cell r="B217" t="str">
            <v>Aid Revenue Received - New Zealand</v>
          </cell>
          <cell r="C217">
            <v>1</v>
          </cell>
          <cell r="D217" t="str">
            <v>F</v>
          </cell>
          <cell r="E217" t="str">
            <v>C1</v>
          </cell>
          <cell r="F217">
            <v>0</v>
          </cell>
          <cell r="G217" t="str">
            <v>F</v>
          </cell>
          <cell r="H217" t="str">
            <v>B0</v>
          </cell>
          <cell r="I217">
            <v>0</v>
          </cell>
          <cell r="J217" t="str">
            <v>F</v>
          </cell>
          <cell r="K217">
            <v>0</v>
          </cell>
          <cell r="L217">
            <v>0</v>
          </cell>
          <cell r="M217" t="str">
            <v>M</v>
          </cell>
          <cell r="N217" t="str">
            <v>BF</v>
          </cell>
          <cell r="O217">
            <v>0</v>
          </cell>
          <cell r="P217" t="str">
            <v>F</v>
          </cell>
          <cell r="Q217">
            <v>0</v>
          </cell>
          <cell r="R217">
            <v>0</v>
          </cell>
          <cell r="S217" t="str">
            <v>F</v>
          </cell>
          <cell r="T217">
            <v>0</v>
          </cell>
          <cell r="U217">
            <v>0</v>
          </cell>
          <cell r="V217" t="str">
            <v>F</v>
          </cell>
          <cell r="W217" t="str">
            <v>A28</v>
          </cell>
          <cell r="X217">
            <v>0</v>
          </cell>
        </row>
        <row r="218">
          <cell r="A218">
            <v>46001</v>
          </cell>
          <cell r="B218" t="str">
            <v>Aid Revenue Received - Australia</v>
          </cell>
          <cell r="C218">
            <v>1</v>
          </cell>
          <cell r="D218" t="str">
            <v>F</v>
          </cell>
          <cell r="E218" t="str">
            <v>C1</v>
          </cell>
          <cell r="F218">
            <v>0</v>
          </cell>
          <cell r="G218" t="str">
            <v>F</v>
          </cell>
          <cell r="H218" t="str">
            <v>B0</v>
          </cell>
          <cell r="I218">
            <v>0</v>
          </cell>
          <cell r="J218" t="str">
            <v>F</v>
          </cell>
          <cell r="K218">
            <v>0</v>
          </cell>
          <cell r="L218">
            <v>0</v>
          </cell>
          <cell r="M218" t="str">
            <v>M</v>
          </cell>
          <cell r="N218" t="str">
            <v>BF</v>
          </cell>
          <cell r="O218">
            <v>0</v>
          </cell>
          <cell r="P218" t="str">
            <v>F</v>
          </cell>
          <cell r="Q218">
            <v>0</v>
          </cell>
          <cell r="R218">
            <v>0</v>
          </cell>
          <cell r="S218" t="str">
            <v>F</v>
          </cell>
          <cell r="T218">
            <v>0</v>
          </cell>
          <cell r="U218">
            <v>0</v>
          </cell>
          <cell r="V218" t="str">
            <v>F</v>
          </cell>
          <cell r="W218" t="str">
            <v>A28</v>
          </cell>
          <cell r="X218">
            <v>0</v>
          </cell>
        </row>
        <row r="219">
          <cell r="A219">
            <v>46002</v>
          </cell>
          <cell r="B219" t="str">
            <v>Aid Revenue Received - China</v>
          </cell>
          <cell r="C219">
            <v>1</v>
          </cell>
          <cell r="D219" t="str">
            <v>F</v>
          </cell>
          <cell r="E219" t="str">
            <v>C1</v>
          </cell>
          <cell r="F219">
            <v>0</v>
          </cell>
          <cell r="G219" t="str">
            <v>F</v>
          </cell>
          <cell r="H219" t="str">
            <v>B0</v>
          </cell>
          <cell r="I219">
            <v>0</v>
          </cell>
          <cell r="J219" t="str">
            <v>F</v>
          </cell>
          <cell r="K219">
            <v>0</v>
          </cell>
          <cell r="L219">
            <v>0</v>
          </cell>
          <cell r="M219" t="str">
            <v>M</v>
          </cell>
          <cell r="N219" t="str">
            <v>BF</v>
          </cell>
          <cell r="O219">
            <v>0</v>
          </cell>
          <cell r="P219" t="str">
            <v>F</v>
          </cell>
          <cell r="Q219">
            <v>0</v>
          </cell>
          <cell r="R219">
            <v>0</v>
          </cell>
          <cell r="S219" t="str">
            <v>F</v>
          </cell>
          <cell r="T219">
            <v>0</v>
          </cell>
          <cell r="U219">
            <v>0</v>
          </cell>
          <cell r="V219" t="str">
            <v>F</v>
          </cell>
          <cell r="W219" t="str">
            <v>A28</v>
          </cell>
          <cell r="X219">
            <v>0</v>
          </cell>
        </row>
        <row r="220">
          <cell r="A220">
            <v>46003</v>
          </cell>
          <cell r="B220" t="str">
            <v>Aid Revenue Received - Japan</v>
          </cell>
          <cell r="C220">
            <v>1</v>
          </cell>
          <cell r="D220" t="str">
            <v>F</v>
          </cell>
          <cell r="E220" t="str">
            <v>C1</v>
          </cell>
          <cell r="F220">
            <v>0</v>
          </cell>
          <cell r="G220" t="str">
            <v>F</v>
          </cell>
          <cell r="H220" t="str">
            <v>B0</v>
          </cell>
          <cell r="I220">
            <v>0</v>
          </cell>
          <cell r="J220" t="str">
            <v>F</v>
          </cell>
          <cell r="K220">
            <v>0</v>
          </cell>
          <cell r="L220">
            <v>0</v>
          </cell>
          <cell r="M220" t="str">
            <v>M</v>
          </cell>
          <cell r="N220" t="str">
            <v>BF</v>
          </cell>
          <cell r="O220">
            <v>0</v>
          </cell>
          <cell r="P220" t="str">
            <v>F</v>
          </cell>
          <cell r="Q220">
            <v>0</v>
          </cell>
          <cell r="R220">
            <v>0</v>
          </cell>
          <cell r="S220" t="str">
            <v>F</v>
          </cell>
          <cell r="T220">
            <v>0</v>
          </cell>
          <cell r="U220">
            <v>0</v>
          </cell>
          <cell r="V220" t="str">
            <v>F</v>
          </cell>
          <cell r="W220" t="str">
            <v>A28</v>
          </cell>
          <cell r="X220">
            <v>0</v>
          </cell>
        </row>
        <row r="221">
          <cell r="A221">
            <v>46004</v>
          </cell>
          <cell r="B221" t="str">
            <v>Aid Revenue Received - India</v>
          </cell>
          <cell r="C221">
            <v>1</v>
          </cell>
          <cell r="D221" t="str">
            <v>F</v>
          </cell>
          <cell r="E221" t="str">
            <v>C1</v>
          </cell>
          <cell r="F221">
            <v>0</v>
          </cell>
          <cell r="G221" t="str">
            <v>F</v>
          </cell>
          <cell r="H221" t="str">
            <v>B0</v>
          </cell>
          <cell r="I221">
            <v>0</v>
          </cell>
          <cell r="J221" t="str">
            <v>F</v>
          </cell>
          <cell r="K221">
            <v>0</v>
          </cell>
          <cell r="L221">
            <v>0</v>
          </cell>
          <cell r="M221" t="str">
            <v>M</v>
          </cell>
          <cell r="N221" t="str">
            <v>BF</v>
          </cell>
          <cell r="O221">
            <v>0</v>
          </cell>
          <cell r="P221" t="str">
            <v>F</v>
          </cell>
          <cell r="Q221">
            <v>0</v>
          </cell>
          <cell r="R221">
            <v>0</v>
          </cell>
          <cell r="S221" t="str">
            <v>F</v>
          </cell>
          <cell r="T221">
            <v>0</v>
          </cell>
          <cell r="U221">
            <v>0</v>
          </cell>
          <cell r="V221" t="str">
            <v>F</v>
          </cell>
          <cell r="W221" t="str">
            <v>A28</v>
          </cell>
          <cell r="X221">
            <v>0</v>
          </cell>
        </row>
        <row r="222">
          <cell r="A222">
            <v>46005</v>
          </cell>
          <cell r="B222" t="str">
            <v>Aid Revenue Received - European Union</v>
          </cell>
          <cell r="C222">
            <v>1</v>
          </cell>
          <cell r="D222" t="str">
            <v>F</v>
          </cell>
          <cell r="E222" t="str">
            <v>C1</v>
          </cell>
          <cell r="F222">
            <v>0</v>
          </cell>
          <cell r="G222" t="str">
            <v>F</v>
          </cell>
          <cell r="H222" t="str">
            <v>B0</v>
          </cell>
          <cell r="I222">
            <v>0</v>
          </cell>
          <cell r="J222" t="str">
            <v>F</v>
          </cell>
          <cell r="K222">
            <v>0</v>
          </cell>
          <cell r="L222">
            <v>0</v>
          </cell>
          <cell r="M222" t="str">
            <v>M</v>
          </cell>
          <cell r="N222" t="str">
            <v>BF</v>
          </cell>
          <cell r="O222">
            <v>0</v>
          </cell>
          <cell r="P222" t="str">
            <v>F</v>
          </cell>
          <cell r="Q222">
            <v>0</v>
          </cell>
          <cell r="R222">
            <v>0</v>
          </cell>
          <cell r="S222" t="str">
            <v>F</v>
          </cell>
          <cell r="T222">
            <v>0</v>
          </cell>
          <cell r="U222">
            <v>0</v>
          </cell>
          <cell r="V222" t="str">
            <v>F</v>
          </cell>
          <cell r="W222" t="str">
            <v>A28</v>
          </cell>
          <cell r="X222">
            <v>0</v>
          </cell>
        </row>
        <row r="223">
          <cell r="A223">
            <v>46006</v>
          </cell>
          <cell r="B223" t="str">
            <v>Aid Revenue Received - United Nations</v>
          </cell>
          <cell r="C223">
            <v>1</v>
          </cell>
          <cell r="D223" t="str">
            <v>F</v>
          </cell>
          <cell r="E223" t="str">
            <v>C1</v>
          </cell>
          <cell r="F223">
            <v>0</v>
          </cell>
          <cell r="G223" t="str">
            <v>F</v>
          </cell>
          <cell r="H223" t="str">
            <v>B0</v>
          </cell>
          <cell r="I223">
            <v>0</v>
          </cell>
          <cell r="J223" t="str">
            <v>F</v>
          </cell>
          <cell r="K223">
            <v>0</v>
          </cell>
          <cell r="L223">
            <v>0</v>
          </cell>
          <cell r="M223" t="str">
            <v>M</v>
          </cell>
          <cell r="N223" t="str">
            <v>BF</v>
          </cell>
          <cell r="O223">
            <v>0</v>
          </cell>
          <cell r="P223" t="str">
            <v>F</v>
          </cell>
          <cell r="Q223">
            <v>0</v>
          </cell>
          <cell r="R223">
            <v>0</v>
          </cell>
          <cell r="S223" t="str">
            <v>F</v>
          </cell>
          <cell r="T223">
            <v>0</v>
          </cell>
          <cell r="U223">
            <v>0</v>
          </cell>
          <cell r="V223" t="str">
            <v>F</v>
          </cell>
          <cell r="W223" t="str">
            <v>A28</v>
          </cell>
          <cell r="X223">
            <v>0</v>
          </cell>
        </row>
        <row r="224">
          <cell r="A224">
            <v>46007</v>
          </cell>
          <cell r="B224" t="str">
            <v>Aid Revenue Received - UNEP</v>
          </cell>
          <cell r="C224">
            <v>1</v>
          </cell>
          <cell r="D224" t="str">
            <v>F</v>
          </cell>
          <cell r="E224" t="str">
            <v>C1</v>
          </cell>
          <cell r="F224">
            <v>0</v>
          </cell>
          <cell r="G224" t="str">
            <v>F</v>
          </cell>
          <cell r="H224" t="str">
            <v>B0</v>
          </cell>
          <cell r="I224">
            <v>0</v>
          </cell>
          <cell r="J224" t="str">
            <v>F</v>
          </cell>
          <cell r="K224">
            <v>0</v>
          </cell>
          <cell r="L224">
            <v>0</v>
          </cell>
          <cell r="M224" t="str">
            <v>M</v>
          </cell>
          <cell r="N224" t="str">
            <v>BF</v>
          </cell>
          <cell r="O224">
            <v>0</v>
          </cell>
          <cell r="P224" t="str">
            <v>F</v>
          </cell>
          <cell r="Q224">
            <v>0</v>
          </cell>
          <cell r="R224">
            <v>0</v>
          </cell>
          <cell r="S224" t="str">
            <v>F</v>
          </cell>
          <cell r="T224">
            <v>0</v>
          </cell>
          <cell r="U224">
            <v>0</v>
          </cell>
          <cell r="V224" t="str">
            <v>F</v>
          </cell>
          <cell r="W224" t="str">
            <v>A28</v>
          </cell>
          <cell r="X224">
            <v>0</v>
          </cell>
        </row>
        <row r="225">
          <cell r="A225">
            <v>46008</v>
          </cell>
          <cell r="B225" t="str">
            <v>Aid Revenue Received - UNESCO</v>
          </cell>
          <cell r="C225">
            <v>1</v>
          </cell>
          <cell r="D225" t="str">
            <v>F</v>
          </cell>
          <cell r="E225" t="str">
            <v>C1</v>
          </cell>
          <cell r="F225">
            <v>0</v>
          </cell>
          <cell r="G225" t="str">
            <v>F</v>
          </cell>
          <cell r="H225" t="str">
            <v>B0</v>
          </cell>
          <cell r="I225">
            <v>0</v>
          </cell>
          <cell r="J225" t="str">
            <v>F</v>
          </cell>
          <cell r="K225">
            <v>0</v>
          </cell>
          <cell r="L225">
            <v>0</v>
          </cell>
          <cell r="M225" t="str">
            <v>M</v>
          </cell>
          <cell r="N225" t="str">
            <v>BF</v>
          </cell>
          <cell r="O225">
            <v>0</v>
          </cell>
          <cell r="P225" t="str">
            <v>F</v>
          </cell>
          <cell r="Q225">
            <v>0</v>
          </cell>
          <cell r="R225">
            <v>0</v>
          </cell>
          <cell r="S225" t="str">
            <v>F</v>
          </cell>
          <cell r="T225">
            <v>0</v>
          </cell>
          <cell r="U225">
            <v>0</v>
          </cell>
          <cell r="V225" t="str">
            <v>F</v>
          </cell>
          <cell r="W225" t="str">
            <v>A28</v>
          </cell>
          <cell r="X225">
            <v>0</v>
          </cell>
        </row>
        <row r="226">
          <cell r="A226">
            <v>46009</v>
          </cell>
          <cell r="B226" t="str">
            <v>Aid Revenue Received - UN Adaptation Fund</v>
          </cell>
          <cell r="C226">
            <v>1</v>
          </cell>
          <cell r="D226" t="str">
            <v>F</v>
          </cell>
          <cell r="E226" t="str">
            <v>C1</v>
          </cell>
          <cell r="F226">
            <v>0</v>
          </cell>
          <cell r="G226" t="str">
            <v>F</v>
          </cell>
          <cell r="H226" t="str">
            <v>B0</v>
          </cell>
          <cell r="I226">
            <v>0</v>
          </cell>
          <cell r="J226" t="str">
            <v>F</v>
          </cell>
          <cell r="K226">
            <v>0</v>
          </cell>
          <cell r="L226">
            <v>0</v>
          </cell>
          <cell r="M226" t="str">
            <v>M</v>
          </cell>
          <cell r="N226" t="str">
            <v>BF</v>
          </cell>
          <cell r="O226">
            <v>0</v>
          </cell>
          <cell r="P226" t="str">
            <v>F</v>
          </cell>
          <cell r="Q226">
            <v>0</v>
          </cell>
          <cell r="R226">
            <v>0</v>
          </cell>
          <cell r="S226" t="str">
            <v>F</v>
          </cell>
          <cell r="T226">
            <v>0</v>
          </cell>
          <cell r="U226">
            <v>0</v>
          </cell>
          <cell r="V226" t="str">
            <v>F</v>
          </cell>
          <cell r="W226" t="str">
            <v>A28</v>
          </cell>
          <cell r="X226">
            <v>0</v>
          </cell>
        </row>
        <row r="227">
          <cell r="A227">
            <v>46010</v>
          </cell>
          <cell r="B227" t="str">
            <v>Aid Revenue Received - UNFPA</v>
          </cell>
          <cell r="C227">
            <v>1</v>
          </cell>
          <cell r="D227" t="str">
            <v>F</v>
          </cell>
          <cell r="E227" t="str">
            <v>C1</v>
          </cell>
          <cell r="F227">
            <v>0</v>
          </cell>
          <cell r="G227" t="str">
            <v>F</v>
          </cell>
          <cell r="H227" t="str">
            <v>B0</v>
          </cell>
          <cell r="I227">
            <v>0</v>
          </cell>
          <cell r="J227" t="str">
            <v>F</v>
          </cell>
          <cell r="K227">
            <v>0</v>
          </cell>
          <cell r="L227">
            <v>0</v>
          </cell>
          <cell r="M227" t="str">
            <v>M</v>
          </cell>
          <cell r="N227" t="str">
            <v>BF</v>
          </cell>
          <cell r="O227">
            <v>0</v>
          </cell>
          <cell r="P227" t="str">
            <v>F</v>
          </cell>
          <cell r="Q227">
            <v>0</v>
          </cell>
          <cell r="R227">
            <v>0</v>
          </cell>
          <cell r="S227" t="str">
            <v>F</v>
          </cell>
          <cell r="T227">
            <v>0</v>
          </cell>
          <cell r="U227">
            <v>0</v>
          </cell>
          <cell r="V227" t="str">
            <v>F</v>
          </cell>
          <cell r="W227" t="str">
            <v>A28</v>
          </cell>
          <cell r="X227">
            <v>0</v>
          </cell>
        </row>
        <row r="228">
          <cell r="A228">
            <v>46011</v>
          </cell>
          <cell r="B228" t="str">
            <v>Aid Revenue Received - Global Environment Fund</v>
          </cell>
          <cell r="C228">
            <v>1</v>
          </cell>
          <cell r="D228" t="str">
            <v>F</v>
          </cell>
          <cell r="E228" t="str">
            <v>C1</v>
          </cell>
          <cell r="F228">
            <v>0</v>
          </cell>
          <cell r="G228" t="str">
            <v>F</v>
          </cell>
          <cell r="H228" t="str">
            <v>B0</v>
          </cell>
          <cell r="I228">
            <v>0</v>
          </cell>
          <cell r="J228" t="str">
            <v>F</v>
          </cell>
          <cell r="K228">
            <v>0</v>
          </cell>
          <cell r="L228">
            <v>0</v>
          </cell>
          <cell r="M228" t="str">
            <v>M</v>
          </cell>
          <cell r="N228" t="str">
            <v>BF</v>
          </cell>
          <cell r="O228">
            <v>0</v>
          </cell>
          <cell r="P228" t="str">
            <v>F</v>
          </cell>
          <cell r="Q228">
            <v>0</v>
          </cell>
          <cell r="R228">
            <v>0</v>
          </cell>
          <cell r="S228" t="str">
            <v>F</v>
          </cell>
          <cell r="T228">
            <v>0</v>
          </cell>
          <cell r="U228">
            <v>0</v>
          </cell>
          <cell r="V228" t="str">
            <v>F</v>
          </cell>
          <cell r="W228" t="str">
            <v>A28</v>
          </cell>
          <cell r="X228">
            <v>0</v>
          </cell>
        </row>
        <row r="229">
          <cell r="A229">
            <v>46100</v>
          </cell>
          <cell r="B229" t="str">
            <v>Aid Revenue Received - Other Aid Revenue</v>
          </cell>
          <cell r="C229">
            <v>1</v>
          </cell>
          <cell r="D229" t="str">
            <v>F</v>
          </cell>
          <cell r="E229" t="str">
            <v>C1</v>
          </cell>
          <cell r="F229">
            <v>0</v>
          </cell>
          <cell r="G229" t="str">
            <v>F</v>
          </cell>
          <cell r="H229" t="str">
            <v>B0</v>
          </cell>
          <cell r="I229">
            <v>0</v>
          </cell>
          <cell r="J229" t="str">
            <v>F</v>
          </cell>
          <cell r="K229">
            <v>0</v>
          </cell>
          <cell r="L229">
            <v>0</v>
          </cell>
          <cell r="M229" t="str">
            <v>M</v>
          </cell>
          <cell r="N229" t="str">
            <v>BF</v>
          </cell>
          <cell r="O229">
            <v>0</v>
          </cell>
          <cell r="P229" t="str">
            <v>F</v>
          </cell>
          <cell r="Q229">
            <v>0</v>
          </cell>
          <cell r="R229">
            <v>0</v>
          </cell>
          <cell r="S229" t="str">
            <v>F</v>
          </cell>
          <cell r="T229">
            <v>0</v>
          </cell>
          <cell r="U229">
            <v>0</v>
          </cell>
          <cell r="V229" t="str">
            <v>F</v>
          </cell>
          <cell r="W229" t="str">
            <v>A28</v>
          </cell>
          <cell r="X229">
            <v>0</v>
          </cell>
        </row>
        <row r="230">
          <cell r="A230">
            <v>50000</v>
          </cell>
          <cell r="B230" t="str">
            <v>Salaries - Paid by MFEM</v>
          </cell>
          <cell r="C230">
            <v>2</v>
          </cell>
          <cell r="D230" t="str">
            <v>F</v>
          </cell>
          <cell r="E230" t="str">
            <v>C1</v>
          </cell>
          <cell r="F230">
            <v>0</v>
          </cell>
          <cell r="G230" t="str">
            <v>F</v>
          </cell>
          <cell r="H230" t="str">
            <v>B0</v>
          </cell>
          <cell r="I230">
            <v>0</v>
          </cell>
          <cell r="J230" t="str">
            <v>F</v>
          </cell>
          <cell r="K230">
            <v>0</v>
          </cell>
          <cell r="L230">
            <v>0</v>
          </cell>
          <cell r="M230" t="str">
            <v>M</v>
          </cell>
          <cell r="N230" t="str">
            <v>BF</v>
          </cell>
          <cell r="O230">
            <v>0</v>
          </cell>
          <cell r="P230" t="str">
            <v>F</v>
          </cell>
          <cell r="Q230">
            <v>0</v>
          </cell>
          <cell r="R230">
            <v>0</v>
          </cell>
          <cell r="S230" t="str">
            <v>M</v>
          </cell>
          <cell r="T230" t="str">
            <v>CK02</v>
          </cell>
          <cell r="U230">
            <v>0</v>
          </cell>
          <cell r="V230" t="str">
            <v>F</v>
          </cell>
          <cell r="W230" t="str">
            <v>A28</v>
          </cell>
          <cell r="X230">
            <v>0</v>
          </cell>
        </row>
        <row r="231">
          <cell r="A231">
            <v>50010</v>
          </cell>
          <cell r="B231" t="str">
            <v>Wages - Paid by MFEM</v>
          </cell>
          <cell r="C231">
            <v>2</v>
          </cell>
          <cell r="D231" t="str">
            <v>F</v>
          </cell>
          <cell r="E231" t="str">
            <v>C1</v>
          </cell>
          <cell r="F231">
            <v>0</v>
          </cell>
          <cell r="G231" t="str">
            <v>F</v>
          </cell>
          <cell r="H231" t="str">
            <v>B0</v>
          </cell>
          <cell r="I231">
            <v>0</v>
          </cell>
          <cell r="J231" t="str">
            <v>F</v>
          </cell>
          <cell r="K231">
            <v>0</v>
          </cell>
          <cell r="L231">
            <v>0</v>
          </cell>
          <cell r="M231" t="str">
            <v>M</v>
          </cell>
          <cell r="N231" t="str">
            <v>BF</v>
          </cell>
          <cell r="O231">
            <v>0</v>
          </cell>
          <cell r="P231" t="str">
            <v>F</v>
          </cell>
          <cell r="Q231">
            <v>0</v>
          </cell>
          <cell r="R231">
            <v>0</v>
          </cell>
          <cell r="S231" t="str">
            <v>M</v>
          </cell>
          <cell r="T231" t="str">
            <v>CK02</v>
          </cell>
          <cell r="U231">
            <v>0</v>
          </cell>
          <cell r="V231" t="str">
            <v>F</v>
          </cell>
          <cell r="W231" t="str">
            <v>A28</v>
          </cell>
          <cell r="X231">
            <v>0</v>
          </cell>
        </row>
        <row r="232">
          <cell r="A232">
            <v>50020</v>
          </cell>
          <cell r="B232" t="str">
            <v>Overtime - Paid by MFEM</v>
          </cell>
          <cell r="C232">
            <v>2</v>
          </cell>
          <cell r="D232" t="str">
            <v>F</v>
          </cell>
          <cell r="E232" t="str">
            <v>C1</v>
          </cell>
          <cell r="F232">
            <v>0</v>
          </cell>
          <cell r="G232" t="str">
            <v>F</v>
          </cell>
          <cell r="H232" t="str">
            <v>B0</v>
          </cell>
          <cell r="I232">
            <v>0</v>
          </cell>
          <cell r="J232" t="str">
            <v>F</v>
          </cell>
          <cell r="K232">
            <v>0</v>
          </cell>
          <cell r="L232">
            <v>0</v>
          </cell>
          <cell r="M232" t="str">
            <v>M</v>
          </cell>
          <cell r="N232" t="str">
            <v>BF</v>
          </cell>
          <cell r="O232">
            <v>0</v>
          </cell>
          <cell r="P232" t="str">
            <v>F</v>
          </cell>
          <cell r="Q232">
            <v>0</v>
          </cell>
          <cell r="R232">
            <v>0</v>
          </cell>
          <cell r="S232" t="str">
            <v>M</v>
          </cell>
          <cell r="T232" t="str">
            <v>CK02</v>
          </cell>
          <cell r="U232">
            <v>0</v>
          </cell>
          <cell r="V232" t="str">
            <v>F</v>
          </cell>
          <cell r="W232" t="str">
            <v>A28</v>
          </cell>
          <cell r="X232">
            <v>0</v>
          </cell>
        </row>
        <row r="233">
          <cell r="A233">
            <v>50030</v>
          </cell>
          <cell r="B233" t="str">
            <v>PAYE - Paid by MFEM</v>
          </cell>
          <cell r="C233">
            <v>24</v>
          </cell>
          <cell r="D233" t="str">
            <v>F</v>
          </cell>
          <cell r="E233" t="str">
            <v>C1</v>
          </cell>
          <cell r="F233">
            <v>0</v>
          </cell>
          <cell r="G233" t="str">
            <v>F</v>
          </cell>
          <cell r="H233" t="str">
            <v>B0</v>
          </cell>
          <cell r="I233">
            <v>0</v>
          </cell>
          <cell r="J233" t="str">
            <v>F</v>
          </cell>
          <cell r="K233">
            <v>0</v>
          </cell>
          <cell r="L233">
            <v>0</v>
          </cell>
          <cell r="M233" t="str">
            <v>M</v>
          </cell>
          <cell r="N233" t="str">
            <v>BF</v>
          </cell>
          <cell r="O233">
            <v>0</v>
          </cell>
          <cell r="P233" t="str">
            <v>F</v>
          </cell>
          <cell r="Q233">
            <v>0</v>
          </cell>
          <cell r="R233">
            <v>0</v>
          </cell>
          <cell r="S233" t="str">
            <v>M</v>
          </cell>
          <cell r="T233" t="str">
            <v>CK02</v>
          </cell>
          <cell r="U233">
            <v>0</v>
          </cell>
          <cell r="V233" t="str">
            <v>F</v>
          </cell>
          <cell r="W233" t="str">
            <v>A28</v>
          </cell>
          <cell r="X233">
            <v>0</v>
          </cell>
        </row>
        <row r="234">
          <cell r="A234">
            <v>50040</v>
          </cell>
          <cell r="B234" t="str">
            <v>Superannuation - Paid by MFEM</v>
          </cell>
          <cell r="C234">
            <v>2</v>
          </cell>
          <cell r="D234" t="str">
            <v>F</v>
          </cell>
          <cell r="E234" t="str">
            <v>C1</v>
          </cell>
          <cell r="F234">
            <v>0</v>
          </cell>
          <cell r="G234" t="str">
            <v>F</v>
          </cell>
          <cell r="H234" t="str">
            <v>B0</v>
          </cell>
          <cell r="I234">
            <v>0</v>
          </cell>
          <cell r="J234" t="str">
            <v>F</v>
          </cell>
          <cell r="K234">
            <v>0</v>
          </cell>
          <cell r="L234">
            <v>0</v>
          </cell>
          <cell r="M234" t="str">
            <v>M</v>
          </cell>
          <cell r="N234" t="str">
            <v>BF</v>
          </cell>
          <cell r="O234">
            <v>0</v>
          </cell>
          <cell r="P234" t="str">
            <v>F</v>
          </cell>
          <cell r="Q234">
            <v>0</v>
          </cell>
          <cell r="R234">
            <v>0</v>
          </cell>
          <cell r="S234" t="str">
            <v>M</v>
          </cell>
          <cell r="T234" t="str">
            <v>CK02</v>
          </cell>
          <cell r="U234">
            <v>0</v>
          </cell>
          <cell r="V234" t="str">
            <v>F</v>
          </cell>
          <cell r="W234" t="str">
            <v>A28</v>
          </cell>
          <cell r="X234">
            <v>0</v>
          </cell>
        </row>
        <row r="235">
          <cell r="A235">
            <v>50050</v>
          </cell>
          <cell r="B235" t="str">
            <v>Annual Leave</v>
          </cell>
          <cell r="C235">
            <v>2</v>
          </cell>
          <cell r="D235" t="str">
            <v>F</v>
          </cell>
          <cell r="E235" t="str">
            <v>C1</v>
          </cell>
          <cell r="F235">
            <v>0</v>
          </cell>
          <cell r="G235" t="str">
            <v>F</v>
          </cell>
          <cell r="H235" t="str">
            <v>B0</v>
          </cell>
          <cell r="I235">
            <v>0</v>
          </cell>
          <cell r="J235" t="str">
            <v>F</v>
          </cell>
          <cell r="K235">
            <v>0</v>
          </cell>
          <cell r="L235">
            <v>0</v>
          </cell>
          <cell r="M235" t="str">
            <v>M</v>
          </cell>
          <cell r="N235" t="str">
            <v>BF</v>
          </cell>
          <cell r="O235">
            <v>0</v>
          </cell>
          <cell r="P235" t="str">
            <v>F</v>
          </cell>
          <cell r="Q235">
            <v>0</v>
          </cell>
          <cell r="R235">
            <v>0</v>
          </cell>
          <cell r="S235" t="str">
            <v>M</v>
          </cell>
          <cell r="T235" t="str">
            <v>CK02</v>
          </cell>
          <cell r="U235">
            <v>0</v>
          </cell>
          <cell r="V235" t="str">
            <v>F</v>
          </cell>
          <cell r="W235" t="str">
            <v>A28</v>
          </cell>
          <cell r="X235">
            <v>0</v>
          </cell>
        </row>
        <row r="236">
          <cell r="A236">
            <v>50051</v>
          </cell>
          <cell r="B236" t="str">
            <v>Sick Leave</v>
          </cell>
          <cell r="C236">
            <v>2</v>
          </cell>
          <cell r="D236" t="str">
            <v>F</v>
          </cell>
          <cell r="E236" t="str">
            <v>C1</v>
          </cell>
          <cell r="F236">
            <v>0</v>
          </cell>
          <cell r="G236" t="str">
            <v>F</v>
          </cell>
          <cell r="H236" t="str">
            <v>B0</v>
          </cell>
          <cell r="I236">
            <v>0</v>
          </cell>
          <cell r="J236" t="str">
            <v>F</v>
          </cell>
          <cell r="K236">
            <v>0</v>
          </cell>
          <cell r="L236">
            <v>0</v>
          </cell>
          <cell r="M236" t="str">
            <v>M</v>
          </cell>
          <cell r="N236" t="str">
            <v>BF</v>
          </cell>
          <cell r="O236">
            <v>0</v>
          </cell>
          <cell r="P236" t="str">
            <v>F</v>
          </cell>
          <cell r="Q236">
            <v>0</v>
          </cell>
          <cell r="R236">
            <v>0</v>
          </cell>
          <cell r="S236" t="str">
            <v>M</v>
          </cell>
          <cell r="T236" t="str">
            <v>CK02</v>
          </cell>
          <cell r="U236">
            <v>0</v>
          </cell>
          <cell r="V236" t="str">
            <v>F</v>
          </cell>
          <cell r="W236" t="str">
            <v>A28</v>
          </cell>
          <cell r="X236">
            <v>0</v>
          </cell>
        </row>
        <row r="237">
          <cell r="A237">
            <v>50052</v>
          </cell>
          <cell r="B237" t="str">
            <v>Other Leave</v>
          </cell>
          <cell r="C237">
            <v>2</v>
          </cell>
          <cell r="D237" t="str">
            <v>F</v>
          </cell>
          <cell r="E237" t="str">
            <v>C1</v>
          </cell>
          <cell r="F237">
            <v>0</v>
          </cell>
          <cell r="G237" t="str">
            <v>F</v>
          </cell>
          <cell r="H237" t="str">
            <v>B0</v>
          </cell>
          <cell r="I237">
            <v>0</v>
          </cell>
          <cell r="J237" t="str">
            <v>F</v>
          </cell>
          <cell r="K237">
            <v>0</v>
          </cell>
          <cell r="L237">
            <v>0</v>
          </cell>
          <cell r="M237" t="str">
            <v>M</v>
          </cell>
          <cell r="N237" t="str">
            <v>BF</v>
          </cell>
          <cell r="O237">
            <v>0</v>
          </cell>
          <cell r="P237" t="str">
            <v>F</v>
          </cell>
          <cell r="Q237">
            <v>0</v>
          </cell>
          <cell r="R237">
            <v>0</v>
          </cell>
          <cell r="S237" t="str">
            <v>M</v>
          </cell>
          <cell r="T237" t="str">
            <v>CK02</v>
          </cell>
          <cell r="U237">
            <v>0</v>
          </cell>
          <cell r="V237" t="str">
            <v>F</v>
          </cell>
          <cell r="W237" t="str">
            <v>A28</v>
          </cell>
          <cell r="X237">
            <v>0</v>
          </cell>
        </row>
        <row r="238">
          <cell r="A238">
            <v>50060</v>
          </cell>
          <cell r="B238" t="str">
            <v>NSF Employers Contribution</v>
          </cell>
          <cell r="C238">
            <v>2</v>
          </cell>
          <cell r="D238" t="str">
            <v>F</v>
          </cell>
          <cell r="E238" t="str">
            <v>C1</v>
          </cell>
          <cell r="F238">
            <v>0</v>
          </cell>
          <cell r="G238" t="str">
            <v>F</v>
          </cell>
          <cell r="H238" t="str">
            <v>B0</v>
          </cell>
          <cell r="I238">
            <v>0</v>
          </cell>
          <cell r="J238" t="str">
            <v>F</v>
          </cell>
          <cell r="K238">
            <v>0</v>
          </cell>
          <cell r="L238">
            <v>0</v>
          </cell>
          <cell r="M238" t="str">
            <v>M</v>
          </cell>
          <cell r="N238" t="str">
            <v>BF</v>
          </cell>
          <cell r="O238">
            <v>0</v>
          </cell>
          <cell r="P238" t="str">
            <v>F</v>
          </cell>
          <cell r="Q238">
            <v>0</v>
          </cell>
          <cell r="R238">
            <v>0</v>
          </cell>
          <cell r="S238" t="str">
            <v>M</v>
          </cell>
          <cell r="T238" t="str">
            <v>CK02</v>
          </cell>
          <cell r="U238">
            <v>0</v>
          </cell>
          <cell r="V238" t="str">
            <v>F</v>
          </cell>
          <cell r="W238" t="str">
            <v>A28</v>
          </cell>
          <cell r="X238">
            <v>0</v>
          </cell>
        </row>
        <row r="239">
          <cell r="A239">
            <v>50061</v>
          </cell>
          <cell r="B239" t="str">
            <v>GSF Employers Contribution</v>
          </cell>
          <cell r="C239">
            <v>2</v>
          </cell>
          <cell r="D239" t="str">
            <v>F</v>
          </cell>
          <cell r="E239" t="str">
            <v>C1</v>
          </cell>
          <cell r="F239">
            <v>0</v>
          </cell>
          <cell r="G239" t="str">
            <v>F</v>
          </cell>
          <cell r="H239" t="str">
            <v>B0</v>
          </cell>
          <cell r="I239">
            <v>0</v>
          </cell>
          <cell r="J239" t="str">
            <v>F</v>
          </cell>
          <cell r="K239">
            <v>0</v>
          </cell>
          <cell r="L239">
            <v>0</v>
          </cell>
          <cell r="M239" t="str">
            <v>M</v>
          </cell>
          <cell r="N239" t="str">
            <v>BF</v>
          </cell>
          <cell r="O239">
            <v>0</v>
          </cell>
          <cell r="P239" t="str">
            <v>F</v>
          </cell>
          <cell r="Q239">
            <v>0</v>
          </cell>
          <cell r="R239">
            <v>0</v>
          </cell>
          <cell r="S239" t="str">
            <v>M</v>
          </cell>
          <cell r="T239" t="str">
            <v>CK02</v>
          </cell>
          <cell r="U239">
            <v>0</v>
          </cell>
          <cell r="V239" t="str">
            <v>F</v>
          </cell>
          <cell r="W239" t="str">
            <v>A28</v>
          </cell>
          <cell r="X239">
            <v>0</v>
          </cell>
        </row>
        <row r="240">
          <cell r="A240">
            <v>50070</v>
          </cell>
          <cell r="B240" t="str">
            <v>Allowances</v>
          </cell>
          <cell r="C240">
            <v>2</v>
          </cell>
          <cell r="D240" t="str">
            <v>F</v>
          </cell>
          <cell r="E240" t="str">
            <v>C1</v>
          </cell>
          <cell r="F240">
            <v>0</v>
          </cell>
          <cell r="G240" t="str">
            <v>F</v>
          </cell>
          <cell r="H240" t="str">
            <v>B0</v>
          </cell>
          <cell r="I240">
            <v>0</v>
          </cell>
          <cell r="J240" t="str">
            <v>F</v>
          </cell>
          <cell r="K240">
            <v>0</v>
          </cell>
          <cell r="L240">
            <v>0</v>
          </cell>
          <cell r="M240" t="str">
            <v>M</v>
          </cell>
          <cell r="N240" t="str">
            <v>BF</v>
          </cell>
          <cell r="O240">
            <v>0</v>
          </cell>
          <cell r="P240" t="str">
            <v>F</v>
          </cell>
          <cell r="Q240">
            <v>0</v>
          </cell>
          <cell r="R240">
            <v>0</v>
          </cell>
          <cell r="S240" t="str">
            <v>M</v>
          </cell>
          <cell r="T240" t="str">
            <v>CK02</v>
          </cell>
          <cell r="U240">
            <v>0</v>
          </cell>
          <cell r="V240" t="str">
            <v>F</v>
          </cell>
          <cell r="W240" t="str">
            <v>A28</v>
          </cell>
          <cell r="X240">
            <v>0</v>
          </cell>
        </row>
        <row r="241">
          <cell r="A241">
            <v>50100</v>
          </cell>
          <cell r="B241" t="str">
            <v>Salaries - Paid by Agency</v>
          </cell>
          <cell r="C241">
            <v>2</v>
          </cell>
          <cell r="D241" t="str">
            <v>F</v>
          </cell>
          <cell r="E241" t="str">
            <v>C1</v>
          </cell>
          <cell r="F241">
            <v>0</v>
          </cell>
          <cell r="G241" t="str">
            <v>F</v>
          </cell>
          <cell r="H241" t="str">
            <v>B0</v>
          </cell>
          <cell r="I241">
            <v>0</v>
          </cell>
          <cell r="J241" t="str">
            <v>F</v>
          </cell>
          <cell r="K241">
            <v>0</v>
          </cell>
          <cell r="L241">
            <v>0</v>
          </cell>
          <cell r="M241" t="str">
            <v>M</v>
          </cell>
          <cell r="N241" t="str">
            <v>BF</v>
          </cell>
          <cell r="O241">
            <v>0</v>
          </cell>
          <cell r="P241" t="str">
            <v>F</v>
          </cell>
          <cell r="Q241">
            <v>0</v>
          </cell>
          <cell r="R241">
            <v>0</v>
          </cell>
          <cell r="S241" t="str">
            <v>M</v>
          </cell>
          <cell r="T241" t="str">
            <v>CK02</v>
          </cell>
          <cell r="U241">
            <v>0</v>
          </cell>
          <cell r="V241" t="str">
            <v>F</v>
          </cell>
          <cell r="W241" t="str">
            <v>A28</v>
          </cell>
          <cell r="X241">
            <v>0</v>
          </cell>
        </row>
        <row r="242">
          <cell r="A242">
            <v>50110</v>
          </cell>
          <cell r="B242" t="str">
            <v>Wages - Paid by Agency</v>
          </cell>
          <cell r="C242">
            <v>2</v>
          </cell>
          <cell r="D242" t="str">
            <v>F</v>
          </cell>
          <cell r="E242" t="str">
            <v>C1</v>
          </cell>
          <cell r="F242">
            <v>0</v>
          </cell>
          <cell r="G242" t="str">
            <v>F</v>
          </cell>
          <cell r="H242" t="str">
            <v>B0</v>
          </cell>
          <cell r="I242">
            <v>0</v>
          </cell>
          <cell r="J242" t="str">
            <v>F</v>
          </cell>
          <cell r="K242">
            <v>0</v>
          </cell>
          <cell r="L242">
            <v>0</v>
          </cell>
          <cell r="M242" t="str">
            <v>M</v>
          </cell>
          <cell r="N242" t="str">
            <v>BF</v>
          </cell>
          <cell r="O242">
            <v>0</v>
          </cell>
          <cell r="P242" t="str">
            <v>F</v>
          </cell>
          <cell r="Q242">
            <v>0</v>
          </cell>
          <cell r="R242">
            <v>0</v>
          </cell>
          <cell r="S242" t="str">
            <v>M</v>
          </cell>
          <cell r="T242" t="str">
            <v>CK02</v>
          </cell>
          <cell r="U242">
            <v>0</v>
          </cell>
          <cell r="V242" t="str">
            <v>F</v>
          </cell>
          <cell r="W242" t="str">
            <v>A28</v>
          </cell>
          <cell r="X242">
            <v>0</v>
          </cell>
        </row>
        <row r="243">
          <cell r="A243">
            <v>50120</v>
          </cell>
          <cell r="B243" t="str">
            <v>Overtime - Paid by Agency</v>
          </cell>
          <cell r="C243">
            <v>2</v>
          </cell>
          <cell r="D243" t="str">
            <v>F</v>
          </cell>
          <cell r="E243" t="str">
            <v>C1</v>
          </cell>
          <cell r="F243">
            <v>0</v>
          </cell>
          <cell r="G243" t="str">
            <v>F</v>
          </cell>
          <cell r="H243" t="str">
            <v>B0</v>
          </cell>
          <cell r="I243">
            <v>0</v>
          </cell>
          <cell r="J243" t="str">
            <v>F</v>
          </cell>
          <cell r="K243">
            <v>0</v>
          </cell>
          <cell r="L243">
            <v>0</v>
          </cell>
          <cell r="M243" t="str">
            <v>M</v>
          </cell>
          <cell r="N243" t="str">
            <v>BF</v>
          </cell>
          <cell r="O243">
            <v>0</v>
          </cell>
          <cell r="P243" t="str">
            <v>F</v>
          </cell>
          <cell r="Q243">
            <v>0</v>
          </cell>
          <cell r="R243">
            <v>0</v>
          </cell>
          <cell r="S243" t="str">
            <v>M</v>
          </cell>
          <cell r="T243" t="str">
            <v>CK02</v>
          </cell>
          <cell r="U243">
            <v>0</v>
          </cell>
          <cell r="V243" t="str">
            <v>F</v>
          </cell>
          <cell r="W243" t="str">
            <v>A28</v>
          </cell>
          <cell r="X243">
            <v>0</v>
          </cell>
        </row>
        <row r="244">
          <cell r="A244">
            <v>50130</v>
          </cell>
          <cell r="B244" t="str">
            <v>PAYE - Paid by Agency</v>
          </cell>
          <cell r="C244">
            <v>24</v>
          </cell>
          <cell r="D244" t="str">
            <v>F</v>
          </cell>
          <cell r="E244" t="str">
            <v>C1</v>
          </cell>
          <cell r="F244">
            <v>0</v>
          </cell>
          <cell r="G244" t="str">
            <v>F</v>
          </cell>
          <cell r="H244" t="str">
            <v>B0</v>
          </cell>
          <cell r="I244">
            <v>0</v>
          </cell>
          <cell r="J244" t="str">
            <v>F</v>
          </cell>
          <cell r="K244">
            <v>0</v>
          </cell>
          <cell r="L244">
            <v>0</v>
          </cell>
          <cell r="M244" t="str">
            <v>M</v>
          </cell>
          <cell r="N244" t="str">
            <v>BF</v>
          </cell>
          <cell r="O244">
            <v>0</v>
          </cell>
          <cell r="P244" t="str">
            <v>F</v>
          </cell>
          <cell r="Q244">
            <v>0</v>
          </cell>
          <cell r="R244">
            <v>0</v>
          </cell>
          <cell r="S244" t="str">
            <v>M</v>
          </cell>
          <cell r="T244" t="str">
            <v>CK02</v>
          </cell>
          <cell r="U244">
            <v>0</v>
          </cell>
          <cell r="V244" t="str">
            <v>F</v>
          </cell>
          <cell r="W244" t="str">
            <v>A28</v>
          </cell>
          <cell r="X244">
            <v>0</v>
          </cell>
        </row>
        <row r="245">
          <cell r="A245">
            <v>50140</v>
          </cell>
          <cell r="B245" t="str">
            <v>Superannuation - Paid by Agency</v>
          </cell>
          <cell r="C245">
            <v>2</v>
          </cell>
          <cell r="D245" t="str">
            <v>F</v>
          </cell>
          <cell r="E245" t="str">
            <v>C1</v>
          </cell>
          <cell r="F245">
            <v>0</v>
          </cell>
          <cell r="G245" t="str">
            <v>F</v>
          </cell>
          <cell r="H245" t="str">
            <v>B0</v>
          </cell>
          <cell r="I245">
            <v>0</v>
          </cell>
          <cell r="J245" t="str">
            <v>F</v>
          </cell>
          <cell r="K245">
            <v>0</v>
          </cell>
          <cell r="L245">
            <v>0</v>
          </cell>
          <cell r="M245" t="str">
            <v>M</v>
          </cell>
          <cell r="N245" t="str">
            <v>BF</v>
          </cell>
          <cell r="O245">
            <v>0</v>
          </cell>
          <cell r="P245" t="str">
            <v>F</v>
          </cell>
          <cell r="Q245">
            <v>0</v>
          </cell>
          <cell r="R245">
            <v>0</v>
          </cell>
          <cell r="S245" t="str">
            <v>M</v>
          </cell>
          <cell r="T245" t="str">
            <v>CK02</v>
          </cell>
          <cell r="U245">
            <v>0</v>
          </cell>
          <cell r="V245" t="str">
            <v>F</v>
          </cell>
          <cell r="W245" t="str">
            <v>A28</v>
          </cell>
          <cell r="X245">
            <v>0</v>
          </cell>
        </row>
        <row r="246">
          <cell r="A246">
            <v>50200</v>
          </cell>
          <cell r="B246" t="str">
            <v>Higher Duty Allowance</v>
          </cell>
          <cell r="C246">
            <v>2</v>
          </cell>
          <cell r="D246" t="str">
            <v>F</v>
          </cell>
          <cell r="E246" t="str">
            <v>C1</v>
          </cell>
          <cell r="F246">
            <v>0</v>
          </cell>
          <cell r="G246" t="str">
            <v>F</v>
          </cell>
          <cell r="H246" t="str">
            <v>B0</v>
          </cell>
          <cell r="I246">
            <v>0</v>
          </cell>
          <cell r="J246" t="str">
            <v>F</v>
          </cell>
          <cell r="K246">
            <v>0</v>
          </cell>
          <cell r="L246">
            <v>0</v>
          </cell>
          <cell r="M246" t="str">
            <v>M</v>
          </cell>
          <cell r="N246" t="str">
            <v>BF</v>
          </cell>
          <cell r="O246">
            <v>0</v>
          </cell>
          <cell r="P246" t="str">
            <v>F</v>
          </cell>
          <cell r="Q246">
            <v>0</v>
          </cell>
          <cell r="R246">
            <v>0</v>
          </cell>
          <cell r="S246" t="str">
            <v>M</v>
          </cell>
          <cell r="T246" t="str">
            <v>CK02</v>
          </cell>
          <cell r="U246">
            <v>0</v>
          </cell>
          <cell r="V246" t="str">
            <v>F</v>
          </cell>
          <cell r="W246" t="str">
            <v>A28</v>
          </cell>
          <cell r="X246">
            <v>0</v>
          </cell>
        </row>
        <row r="247">
          <cell r="A247">
            <v>50201</v>
          </cell>
          <cell r="B247" t="str">
            <v>Staff Relocation Costs</v>
          </cell>
          <cell r="C247">
            <v>2</v>
          </cell>
          <cell r="D247" t="str">
            <v>F</v>
          </cell>
          <cell r="E247" t="str">
            <v>C1</v>
          </cell>
          <cell r="F247">
            <v>0</v>
          </cell>
          <cell r="G247" t="str">
            <v>F</v>
          </cell>
          <cell r="H247" t="str">
            <v>B0</v>
          </cell>
          <cell r="I247">
            <v>0</v>
          </cell>
          <cell r="J247" t="str">
            <v>F</v>
          </cell>
          <cell r="K247">
            <v>0</v>
          </cell>
          <cell r="L247">
            <v>0</v>
          </cell>
          <cell r="M247" t="str">
            <v>M</v>
          </cell>
          <cell r="N247" t="str">
            <v>BF</v>
          </cell>
          <cell r="O247">
            <v>0</v>
          </cell>
          <cell r="P247" t="str">
            <v>F</v>
          </cell>
          <cell r="Q247">
            <v>0</v>
          </cell>
          <cell r="R247">
            <v>0</v>
          </cell>
          <cell r="S247" t="str">
            <v>M</v>
          </cell>
          <cell r="T247" t="str">
            <v>CK02</v>
          </cell>
          <cell r="U247">
            <v>0</v>
          </cell>
          <cell r="V247" t="str">
            <v>F</v>
          </cell>
          <cell r="W247" t="str">
            <v>A28</v>
          </cell>
          <cell r="X247">
            <v>0</v>
          </cell>
        </row>
        <row r="248">
          <cell r="A248">
            <v>50202</v>
          </cell>
          <cell r="B248" t="str">
            <v>Employee Insurance Liability</v>
          </cell>
          <cell r="C248">
            <v>2</v>
          </cell>
          <cell r="D248" t="str">
            <v>F</v>
          </cell>
          <cell r="E248" t="str">
            <v>C1</v>
          </cell>
          <cell r="F248">
            <v>0</v>
          </cell>
          <cell r="G248" t="str">
            <v>F</v>
          </cell>
          <cell r="H248" t="str">
            <v>B0</v>
          </cell>
          <cell r="I248">
            <v>0</v>
          </cell>
          <cell r="J248" t="str">
            <v>F</v>
          </cell>
          <cell r="K248">
            <v>0</v>
          </cell>
          <cell r="L248">
            <v>0</v>
          </cell>
          <cell r="M248" t="str">
            <v>M</v>
          </cell>
          <cell r="N248" t="str">
            <v>BF</v>
          </cell>
          <cell r="O248">
            <v>0</v>
          </cell>
          <cell r="P248" t="str">
            <v>F</v>
          </cell>
          <cell r="Q248">
            <v>0</v>
          </cell>
          <cell r="R248">
            <v>0</v>
          </cell>
          <cell r="S248" t="str">
            <v>M</v>
          </cell>
          <cell r="T248" t="str">
            <v>CK02</v>
          </cell>
          <cell r="U248">
            <v>0</v>
          </cell>
          <cell r="V248" t="str">
            <v>F</v>
          </cell>
          <cell r="W248" t="str">
            <v>A28</v>
          </cell>
          <cell r="X248">
            <v>0</v>
          </cell>
        </row>
        <row r="249">
          <cell r="A249">
            <v>50210</v>
          </cell>
          <cell r="B249" t="str">
            <v>Annual Leave Accruals</v>
          </cell>
          <cell r="C249">
            <v>2</v>
          </cell>
          <cell r="D249" t="str">
            <v>F</v>
          </cell>
          <cell r="E249" t="str">
            <v>C1</v>
          </cell>
          <cell r="F249">
            <v>0</v>
          </cell>
          <cell r="G249" t="str">
            <v>F</v>
          </cell>
          <cell r="H249" t="str">
            <v>B0</v>
          </cell>
          <cell r="I249">
            <v>0</v>
          </cell>
          <cell r="J249" t="str">
            <v>F</v>
          </cell>
          <cell r="K249">
            <v>0</v>
          </cell>
          <cell r="L249">
            <v>0</v>
          </cell>
          <cell r="M249" t="str">
            <v>M</v>
          </cell>
          <cell r="N249" t="str">
            <v>BF</v>
          </cell>
          <cell r="O249">
            <v>0</v>
          </cell>
          <cell r="P249" t="str">
            <v>F</v>
          </cell>
          <cell r="Q249">
            <v>0</v>
          </cell>
          <cell r="R249">
            <v>0</v>
          </cell>
          <cell r="S249" t="str">
            <v>M</v>
          </cell>
          <cell r="T249" t="str">
            <v>CK02</v>
          </cell>
          <cell r="U249">
            <v>0</v>
          </cell>
          <cell r="V249" t="str">
            <v>F</v>
          </cell>
          <cell r="W249" t="str">
            <v>A28</v>
          </cell>
          <cell r="X249">
            <v>0</v>
          </cell>
        </row>
        <row r="250">
          <cell r="A250">
            <v>50211</v>
          </cell>
          <cell r="B250" t="str">
            <v>Payroll Accrual Expense</v>
          </cell>
          <cell r="C250">
            <v>2</v>
          </cell>
          <cell r="D250" t="str">
            <v>F</v>
          </cell>
          <cell r="E250" t="str">
            <v>C1</v>
          </cell>
          <cell r="F250">
            <v>0</v>
          </cell>
          <cell r="G250" t="str">
            <v>F</v>
          </cell>
          <cell r="H250" t="str">
            <v>B0</v>
          </cell>
          <cell r="I250">
            <v>0</v>
          </cell>
          <cell r="J250" t="str">
            <v>F</v>
          </cell>
          <cell r="K250">
            <v>0</v>
          </cell>
          <cell r="L250">
            <v>0</v>
          </cell>
          <cell r="M250" t="str">
            <v>M</v>
          </cell>
          <cell r="N250" t="str">
            <v>BF</v>
          </cell>
          <cell r="O250">
            <v>0</v>
          </cell>
          <cell r="P250" t="str">
            <v>F</v>
          </cell>
          <cell r="Q250">
            <v>0</v>
          </cell>
          <cell r="R250">
            <v>0</v>
          </cell>
          <cell r="S250" t="str">
            <v>M</v>
          </cell>
          <cell r="T250" t="str">
            <v>CK02</v>
          </cell>
          <cell r="U250">
            <v>0</v>
          </cell>
          <cell r="V250" t="str">
            <v>F</v>
          </cell>
          <cell r="W250" t="str">
            <v>A28</v>
          </cell>
          <cell r="X250">
            <v>0</v>
          </cell>
        </row>
        <row r="251">
          <cell r="A251">
            <v>50212</v>
          </cell>
          <cell r="B251" t="str">
            <v>LSB Accruals</v>
          </cell>
          <cell r="C251">
            <v>2</v>
          </cell>
          <cell r="D251" t="str">
            <v>F</v>
          </cell>
          <cell r="E251" t="str">
            <v>C1</v>
          </cell>
          <cell r="F251">
            <v>0</v>
          </cell>
          <cell r="G251" t="str">
            <v>F</v>
          </cell>
          <cell r="H251" t="str">
            <v>B0</v>
          </cell>
          <cell r="I251">
            <v>0</v>
          </cell>
          <cell r="J251" t="str">
            <v>F</v>
          </cell>
          <cell r="K251">
            <v>0</v>
          </cell>
          <cell r="L251">
            <v>0</v>
          </cell>
          <cell r="M251" t="str">
            <v>M</v>
          </cell>
          <cell r="N251" t="str">
            <v>BF</v>
          </cell>
          <cell r="O251">
            <v>0</v>
          </cell>
          <cell r="P251" t="str">
            <v>F</v>
          </cell>
          <cell r="Q251">
            <v>0</v>
          </cell>
          <cell r="R251">
            <v>0</v>
          </cell>
          <cell r="S251" t="str">
            <v>M</v>
          </cell>
          <cell r="T251" t="str">
            <v>CK02</v>
          </cell>
          <cell r="U251">
            <v>0</v>
          </cell>
          <cell r="V251" t="str">
            <v>F</v>
          </cell>
          <cell r="W251" t="str">
            <v>A28</v>
          </cell>
          <cell r="X251">
            <v>0</v>
          </cell>
        </row>
        <row r="252">
          <cell r="A252">
            <v>51000</v>
          </cell>
          <cell r="B252" t="str">
            <v>Payments on Behalf of Crown</v>
          </cell>
          <cell r="C252">
            <v>2</v>
          </cell>
          <cell r="D252" t="str">
            <v>F</v>
          </cell>
          <cell r="E252" t="str">
            <v>C1</v>
          </cell>
          <cell r="F252">
            <v>0</v>
          </cell>
          <cell r="G252" t="str">
            <v>F</v>
          </cell>
          <cell r="H252" t="str">
            <v>B0</v>
          </cell>
          <cell r="I252">
            <v>0</v>
          </cell>
          <cell r="J252" t="str">
            <v>F</v>
          </cell>
          <cell r="K252">
            <v>0</v>
          </cell>
          <cell r="L252">
            <v>0</v>
          </cell>
          <cell r="M252" t="str">
            <v>M</v>
          </cell>
          <cell r="N252" t="str">
            <v>BF</v>
          </cell>
          <cell r="O252">
            <v>0</v>
          </cell>
          <cell r="P252" t="str">
            <v>F</v>
          </cell>
          <cell r="Q252">
            <v>0</v>
          </cell>
          <cell r="R252">
            <v>0</v>
          </cell>
          <cell r="S252" t="str">
            <v>M</v>
          </cell>
          <cell r="T252" t="str">
            <v>CK02</v>
          </cell>
          <cell r="U252">
            <v>0</v>
          </cell>
          <cell r="V252" t="str">
            <v>F</v>
          </cell>
          <cell r="W252" t="str">
            <v>A28</v>
          </cell>
          <cell r="X252">
            <v>0</v>
          </cell>
        </row>
        <row r="253">
          <cell r="A253">
            <v>52000</v>
          </cell>
          <cell r="B253" t="str">
            <v>Administered Payments</v>
          </cell>
          <cell r="C253">
            <v>2</v>
          </cell>
          <cell r="D253" t="str">
            <v>F</v>
          </cell>
          <cell r="E253" t="str">
            <v>C1</v>
          </cell>
          <cell r="F253">
            <v>0</v>
          </cell>
          <cell r="G253" t="str">
            <v>F</v>
          </cell>
          <cell r="H253" t="str">
            <v>B0</v>
          </cell>
          <cell r="I253">
            <v>0</v>
          </cell>
          <cell r="J253" t="str">
            <v>F</v>
          </cell>
          <cell r="K253">
            <v>0</v>
          </cell>
          <cell r="L253">
            <v>0</v>
          </cell>
          <cell r="M253" t="str">
            <v>M</v>
          </cell>
          <cell r="N253" t="str">
            <v>BF</v>
          </cell>
          <cell r="O253">
            <v>0</v>
          </cell>
          <cell r="P253" t="str">
            <v>F</v>
          </cell>
          <cell r="Q253">
            <v>0</v>
          </cell>
          <cell r="R253">
            <v>0</v>
          </cell>
          <cell r="S253" t="str">
            <v>M</v>
          </cell>
          <cell r="T253" t="str">
            <v>CK02</v>
          </cell>
          <cell r="U253">
            <v>0</v>
          </cell>
          <cell r="V253" t="str">
            <v>F</v>
          </cell>
          <cell r="W253" t="str">
            <v>A28</v>
          </cell>
          <cell r="X253">
            <v>0</v>
          </cell>
        </row>
        <row r="254">
          <cell r="A254">
            <v>53000</v>
          </cell>
          <cell r="B254" t="str">
            <v>Depreciation on Computer Equipment</v>
          </cell>
          <cell r="C254">
            <v>3</v>
          </cell>
          <cell r="D254" t="str">
            <v>F</v>
          </cell>
          <cell r="E254" t="str">
            <v>C1</v>
          </cell>
          <cell r="F254">
            <v>0</v>
          </cell>
          <cell r="G254" t="str">
            <v>F</v>
          </cell>
          <cell r="H254" t="str">
            <v>B0</v>
          </cell>
          <cell r="I254">
            <v>0</v>
          </cell>
          <cell r="J254" t="str">
            <v>M</v>
          </cell>
          <cell r="K254" t="str">
            <v>F0</v>
          </cell>
          <cell r="L254">
            <v>0</v>
          </cell>
          <cell r="M254" t="str">
            <v>M</v>
          </cell>
          <cell r="N254" t="str">
            <v>BF</v>
          </cell>
          <cell r="O254">
            <v>0</v>
          </cell>
          <cell r="P254" t="str">
            <v>F</v>
          </cell>
          <cell r="Q254">
            <v>0</v>
          </cell>
          <cell r="R254">
            <v>0</v>
          </cell>
          <cell r="S254" t="str">
            <v>F</v>
          </cell>
          <cell r="T254" t="str">
            <v>CK02</v>
          </cell>
          <cell r="U254" t="str">
            <v>CIG</v>
          </cell>
          <cell r="V254" t="str">
            <v>F</v>
          </cell>
          <cell r="W254" t="str">
            <v>A28</v>
          </cell>
          <cell r="X254">
            <v>0</v>
          </cell>
        </row>
        <row r="255">
          <cell r="A255">
            <v>53001</v>
          </cell>
          <cell r="B255" t="str">
            <v>Depreciation on Office Equipment</v>
          </cell>
          <cell r="C255">
            <v>3</v>
          </cell>
          <cell r="D255" t="str">
            <v>F</v>
          </cell>
          <cell r="E255" t="str">
            <v>C1</v>
          </cell>
          <cell r="F255">
            <v>0</v>
          </cell>
          <cell r="G255" t="str">
            <v>F</v>
          </cell>
          <cell r="H255" t="str">
            <v>B0</v>
          </cell>
          <cell r="I255">
            <v>0</v>
          </cell>
          <cell r="J255" t="str">
            <v>M</v>
          </cell>
          <cell r="K255" t="str">
            <v>F0</v>
          </cell>
          <cell r="L255">
            <v>0</v>
          </cell>
          <cell r="M255" t="str">
            <v>M</v>
          </cell>
          <cell r="N255" t="str">
            <v>BF</v>
          </cell>
          <cell r="O255">
            <v>0</v>
          </cell>
          <cell r="P255" t="str">
            <v>F</v>
          </cell>
          <cell r="Q255">
            <v>0</v>
          </cell>
          <cell r="R255">
            <v>0</v>
          </cell>
          <cell r="S255" t="str">
            <v>F</v>
          </cell>
          <cell r="T255" t="str">
            <v>CK02</v>
          </cell>
          <cell r="U255" t="str">
            <v>CIG</v>
          </cell>
          <cell r="V255" t="str">
            <v>F</v>
          </cell>
          <cell r="W255" t="str">
            <v>A28</v>
          </cell>
          <cell r="X255">
            <v>0</v>
          </cell>
        </row>
        <row r="256">
          <cell r="A256">
            <v>53002</v>
          </cell>
          <cell r="B256" t="str">
            <v>Depreciation on Furniture and Fittings</v>
          </cell>
          <cell r="C256">
            <v>3</v>
          </cell>
          <cell r="D256" t="str">
            <v>F</v>
          </cell>
          <cell r="E256" t="str">
            <v>C1</v>
          </cell>
          <cell r="F256">
            <v>0</v>
          </cell>
          <cell r="G256" t="str">
            <v>F</v>
          </cell>
          <cell r="H256" t="str">
            <v>B0</v>
          </cell>
          <cell r="I256">
            <v>0</v>
          </cell>
          <cell r="J256" t="str">
            <v>M</v>
          </cell>
          <cell r="K256" t="str">
            <v>F0</v>
          </cell>
          <cell r="L256">
            <v>0</v>
          </cell>
          <cell r="M256" t="str">
            <v>M</v>
          </cell>
          <cell r="N256" t="str">
            <v>BF</v>
          </cell>
          <cell r="O256">
            <v>0</v>
          </cell>
          <cell r="P256" t="str">
            <v>F</v>
          </cell>
          <cell r="Q256">
            <v>0</v>
          </cell>
          <cell r="R256">
            <v>0</v>
          </cell>
          <cell r="S256" t="str">
            <v>F</v>
          </cell>
          <cell r="T256" t="str">
            <v>CK02</v>
          </cell>
          <cell r="U256" t="str">
            <v>CIG</v>
          </cell>
          <cell r="V256" t="str">
            <v>F</v>
          </cell>
          <cell r="W256" t="str">
            <v>A28</v>
          </cell>
          <cell r="X256">
            <v>0</v>
          </cell>
        </row>
        <row r="257">
          <cell r="A257">
            <v>53003</v>
          </cell>
          <cell r="B257" t="str">
            <v>Depreciation on Motor Vehicles</v>
          </cell>
          <cell r="C257">
            <v>3</v>
          </cell>
          <cell r="D257" t="str">
            <v>F</v>
          </cell>
          <cell r="E257" t="str">
            <v>C1</v>
          </cell>
          <cell r="F257">
            <v>0</v>
          </cell>
          <cell r="G257" t="str">
            <v>F</v>
          </cell>
          <cell r="H257" t="str">
            <v>B0</v>
          </cell>
          <cell r="I257">
            <v>0</v>
          </cell>
          <cell r="J257" t="str">
            <v>M</v>
          </cell>
          <cell r="K257" t="str">
            <v>F0</v>
          </cell>
          <cell r="L257">
            <v>0</v>
          </cell>
          <cell r="M257" t="str">
            <v>M</v>
          </cell>
          <cell r="N257" t="str">
            <v>BF</v>
          </cell>
          <cell r="O257">
            <v>0</v>
          </cell>
          <cell r="P257" t="str">
            <v>F</v>
          </cell>
          <cell r="Q257">
            <v>0</v>
          </cell>
          <cell r="R257">
            <v>0</v>
          </cell>
          <cell r="S257" t="str">
            <v>F</v>
          </cell>
          <cell r="T257" t="str">
            <v>CK02</v>
          </cell>
          <cell r="U257" t="str">
            <v>CIG</v>
          </cell>
          <cell r="V257" t="str">
            <v>F</v>
          </cell>
          <cell r="W257" t="str">
            <v>A28</v>
          </cell>
          <cell r="X257">
            <v>0</v>
          </cell>
        </row>
        <row r="258">
          <cell r="A258">
            <v>53004</v>
          </cell>
          <cell r="B258" t="str">
            <v>Depreciation on Plant, Property &amp; Equipment</v>
          </cell>
          <cell r="C258">
            <v>3</v>
          </cell>
          <cell r="D258" t="str">
            <v>F</v>
          </cell>
          <cell r="E258" t="str">
            <v>C1</v>
          </cell>
          <cell r="F258">
            <v>0</v>
          </cell>
          <cell r="G258" t="str">
            <v>F</v>
          </cell>
          <cell r="H258" t="str">
            <v>B0</v>
          </cell>
          <cell r="I258">
            <v>0</v>
          </cell>
          <cell r="J258" t="str">
            <v>M</v>
          </cell>
          <cell r="K258" t="str">
            <v>F0</v>
          </cell>
          <cell r="L258">
            <v>0</v>
          </cell>
          <cell r="M258" t="str">
            <v>M</v>
          </cell>
          <cell r="N258" t="str">
            <v>BF</v>
          </cell>
          <cell r="O258">
            <v>0</v>
          </cell>
          <cell r="P258" t="str">
            <v>F</v>
          </cell>
          <cell r="Q258">
            <v>0</v>
          </cell>
          <cell r="R258">
            <v>0</v>
          </cell>
          <cell r="S258" t="str">
            <v>F</v>
          </cell>
          <cell r="T258" t="str">
            <v>CK02</v>
          </cell>
          <cell r="U258" t="str">
            <v>CIG</v>
          </cell>
          <cell r="V258" t="str">
            <v>F</v>
          </cell>
          <cell r="W258" t="str">
            <v>A28</v>
          </cell>
          <cell r="X258">
            <v>0</v>
          </cell>
        </row>
        <row r="259">
          <cell r="A259">
            <v>53005</v>
          </cell>
          <cell r="B259" t="str">
            <v>Depreciation on Buildings &amp; Infrastructure</v>
          </cell>
          <cell r="C259">
            <v>3</v>
          </cell>
          <cell r="D259" t="str">
            <v>F</v>
          </cell>
          <cell r="E259" t="str">
            <v>C1</v>
          </cell>
          <cell r="F259">
            <v>0</v>
          </cell>
          <cell r="G259" t="str">
            <v>F</v>
          </cell>
          <cell r="H259" t="str">
            <v>B0</v>
          </cell>
          <cell r="I259">
            <v>0</v>
          </cell>
          <cell r="J259" t="str">
            <v>M</v>
          </cell>
          <cell r="K259" t="str">
            <v>F0</v>
          </cell>
          <cell r="L259">
            <v>0</v>
          </cell>
          <cell r="M259" t="str">
            <v>M</v>
          </cell>
          <cell r="N259" t="str">
            <v>BF</v>
          </cell>
          <cell r="O259">
            <v>0</v>
          </cell>
          <cell r="P259" t="str">
            <v>F</v>
          </cell>
          <cell r="Q259">
            <v>0</v>
          </cell>
          <cell r="R259">
            <v>0</v>
          </cell>
          <cell r="S259" t="str">
            <v>F</v>
          </cell>
          <cell r="T259" t="str">
            <v>CK02</v>
          </cell>
          <cell r="U259" t="str">
            <v>CIG</v>
          </cell>
          <cell r="V259" t="str">
            <v>F</v>
          </cell>
          <cell r="W259" t="str">
            <v>A28</v>
          </cell>
          <cell r="X259">
            <v>0</v>
          </cell>
        </row>
        <row r="260">
          <cell r="A260">
            <v>53006</v>
          </cell>
          <cell r="B260" t="str">
            <v>Amortisation on Intangibles</v>
          </cell>
          <cell r="C260">
            <v>3</v>
          </cell>
          <cell r="D260" t="str">
            <v>F</v>
          </cell>
          <cell r="E260" t="str">
            <v>C1</v>
          </cell>
          <cell r="F260">
            <v>0</v>
          </cell>
          <cell r="G260" t="str">
            <v>F</v>
          </cell>
          <cell r="H260" t="str">
            <v>B0</v>
          </cell>
          <cell r="I260">
            <v>0</v>
          </cell>
          <cell r="J260" t="str">
            <v>M</v>
          </cell>
          <cell r="K260" t="str">
            <v>F0</v>
          </cell>
          <cell r="L260">
            <v>0</v>
          </cell>
          <cell r="M260" t="str">
            <v>M</v>
          </cell>
          <cell r="N260" t="str">
            <v>BF</v>
          </cell>
          <cell r="O260">
            <v>0</v>
          </cell>
          <cell r="P260" t="str">
            <v>F</v>
          </cell>
          <cell r="Q260">
            <v>0</v>
          </cell>
          <cell r="R260">
            <v>0</v>
          </cell>
          <cell r="S260" t="str">
            <v>F</v>
          </cell>
          <cell r="T260" t="str">
            <v>CK02</v>
          </cell>
          <cell r="U260" t="str">
            <v>CIG</v>
          </cell>
          <cell r="V260" t="str">
            <v>F</v>
          </cell>
          <cell r="W260" t="str">
            <v>A28</v>
          </cell>
          <cell r="X260">
            <v>0</v>
          </cell>
        </row>
        <row r="261">
          <cell r="A261">
            <v>53007</v>
          </cell>
          <cell r="B261" t="str">
            <v>Depreciation on Other Physical Assets</v>
          </cell>
          <cell r="C261">
            <v>3</v>
          </cell>
          <cell r="D261" t="str">
            <v>F</v>
          </cell>
          <cell r="E261" t="str">
            <v>C1</v>
          </cell>
          <cell r="F261">
            <v>0</v>
          </cell>
          <cell r="G261" t="str">
            <v>F</v>
          </cell>
          <cell r="H261" t="str">
            <v>B0</v>
          </cell>
          <cell r="I261">
            <v>0</v>
          </cell>
          <cell r="J261" t="str">
            <v>M</v>
          </cell>
          <cell r="K261" t="str">
            <v>F0</v>
          </cell>
          <cell r="L261">
            <v>0</v>
          </cell>
          <cell r="M261" t="str">
            <v>M</v>
          </cell>
          <cell r="N261" t="str">
            <v>BF</v>
          </cell>
          <cell r="O261">
            <v>0</v>
          </cell>
          <cell r="P261" t="str">
            <v>F</v>
          </cell>
          <cell r="Q261">
            <v>0</v>
          </cell>
          <cell r="R261">
            <v>0</v>
          </cell>
          <cell r="S261" t="str">
            <v>F</v>
          </cell>
          <cell r="T261" t="str">
            <v>CK02</v>
          </cell>
          <cell r="U261" t="str">
            <v>CIG</v>
          </cell>
          <cell r="V261" t="str">
            <v>F</v>
          </cell>
          <cell r="W261" t="str">
            <v>A28</v>
          </cell>
          <cell r="X261">
            <v>0</v>
          </cell>
        </row>
        <row r="262">
          <cell r="A262">
            <v>53008</v>
          </cell>
          <cell r="B262" t="str">
            <v>Depreciation on Renewable Energy</v>
          </cell>
          <cell r="C262">
            <v>3</v>
          </cell>
          <cell r="D262" t="str">
            <v>F</v>
          </cell>
          <cell r="E262" t="str">
            <v>C1</v>
          </cell>
          <cell r="F262">
            <v>0</v>
          </cell>
          <cell r="G262" t="str">
            <v>F</v>
          </cell>
          <cell r="H262" t="str">
            <v>B0</v>
          </cell>
          <cell r="I262">
            <v>0</v>
          </cell>
          <cell r="J262" t="str">
            <v>M</v>
          </cell>
          <cell r="K262" t="str">
            <v>F0</v>
          </cell>
          <cell r="L262">
            <v>0</v>
          </cell>
          <cell r="M262" t="str">
            <v>M</v>
          </cell>
          <cell r="N262" t="str">
            <v>BF</v>
          </cell>
          <cell r="O262">
            <v>0</v>
          </cell>
          <cell r="P262" t="str">
            <v>F</v>
          </cell>
          <cell r="Q262">
            <v>0</v>
          </cell>
          <cell r="R262">
            <v>0</v>
          </cell>
          <cell r="S262" t="str">
            <v>F</v>
          </cell>
          <cell r="T262" t="str">
            <v>CK02</v>
          </cell>
          <cell r="U262" t="str">
            <v>CIG</v>
          </cell>
          <cell r="V262" t="str">
            <v>F</v>
          </cell>
          <cell r="W262" t="str">
            <v>A28</v>
          </cell>
          <cell r="X262">
            <v>0</v>
          </cell>
        </row>
        <row r="263">
          <cell r="A263">
            <v>53009</v>
          </cell>
          <cell r="B263" t="str">
            <v>Depreciation Expense</v>
          </cell>
          <cell r="C263">
            <v>3</v>
          </cell>
          <cell r="D263" t="str">
            <v>F</v>
          </cell>
          <cell r="E263" t="str">
            <v>C1</v>
          </cell>
          <cell r="F263">
            <v>0</v>
          </cell>
          <cell r="G263" t="str">
            <v>F</v>
          </cell>
          <cell r="H263" t="str">
            <v>B0</v>
          </cell>
          <cell r="I263">
            <v>0</v>
          </cell>
          <cell r="J263" t="str">
            <v>M</v>
          </cell>
          <cell r="K263" t="str">
            <v>F0</v>
          </cell>
          <cell r="L263">
            <v>0</v>
          </cell>
          <cell r="M263" t="str">
            <v>M</v>
          </cell>
          <cell r="N263" t="str">
            <v>BF</v>
          </cell>
          <cell r="O263">
            <v>0</v>
          </cell>
          <cell r="P263" t="str">
            <v>F</v>
          </cell>
          <cell r="Q263">
            <v>0</v>
          </cell>
          <cell r="R263">
            <v>0</v>
          </cell>
          <cell r="S263" t="str">
            <v>F</v>
          </cell>
          <cell r="T263" t="str">
            <v>CK02</v>
          </cell>
          <cell r="U263" t="str">
            <v>CIG</v>
          </cell>
          <cell r="V263" t="str">
            <v>F</v>
          </cell>
          <cell r="W263" t="str">
            <v>A28</v>
          </cell>
          <cell r="X263">
            <v>0</v>
          </cell>
        </row>
        <row r="264">
          <cell r="A264">
            <v>54000</v>
          </cell>
          <cell r="B264" t="str">
            <v>Office Expenses</v>
          </cell>
          <cell r="C264">
            <v>2</v>
          </cell>
          <cell r="D264" t="str">
            <v>F</v>
          </cell>
          <cell r="E264" t="str">
            <v>C1</v>
          </cell>
          <cell r="F264">
            <v>0</v>
          </cell>
          <cell r="G264" t="str">
            <v>F</v>
          </cell>
          <cell r="H264" t="str">
            <v>B0</v>
          </cell>
          <cell r="I264">
            <v>0</v>
          </cell>
          <cell r="J264" t="str">
            <v>F</v>
          </cell>
          <cell r="K264">
            <v>0</v>
          </cell>
          <cell r="L264">
            <v>0</v>
          </cell>
          <cell r="M264" t="str">
            <v>M</v>
          </cell>
          <cell r="N264" t="str">
            <v>BF</v>
          </cell>
          <cell r="O264">
            <v>0</v>
          </cell>
          <cell r="P264" t="str">
            <v>F</v>
          </cell>
          <cell r="Q264">
            <v>0</v>
          </cell>
          <cell r="R264">
            <v>0</v>
          </cell>
          <cell r="S264" t="str">
            <v>M</v>
          </cell>
          <cell r="T264" t="str">
            <v>CK02</v>
          </cell>
          <cell r="U264">
            <v>0</v>
          </cell>
          <cell r="V264" t="str">
            <v>F</v>
          </cell>
          <cell r="W264" t="str">
            <v>A28</v>
          </cell>
          <cell r="X264">
            <v>0</v>
          </cell>
        </row>
        <row r="265">
          <cell r="A265">
            <v>54001</v>
          </cell>
          <cell r="B265" t="str">
            <v>Audit Fees</v>
          </cell>
          <cell r="C265">
            <v>2</v>
          </cell>
          <cell r="D265" t="str">
            <v>F</v>
          </cell>
          <cell r="E265" t="str">
            <v>C1</v>
          </cell>
          <cell r="F265">
            <v>0</v>
          </cell>
          <cell r="G265" t="str">
            <v>F</v>
          </cell>
          <cell r="H265" t="str">
            <v>B0</v>
          </cell>
          <cell r="I265">
            <v>0</v>
          </cell>
          <cell r="J265" t="str">
            <v>F</v>
          </cell>
          <cell r="K265">
            <v>0</v>
          </cell>
          <cell r="L265">
            <v>0</v>
          </cell>
          <cell r="M265" t="str">
            <v>M</v>
          </cell>
          <cell r="N265" t="str">
            <v>BF</v>
          </cell>
          <cell r="O265">
            <v>0</v>
          </cell>
          <cell r="P265" t="str">
            <v>F</v>
          </cell>
          <cell r="Q265">
            <v>0</v>
          </cell>
          <cell r="R265">
            <v>0</v>
          </cell>
          <cell r="S265" t="str">
            <v>M</v>
          </cell>
          <cell r="T265" t="str">
            <v>CK02</v>
          </cell>
          <cell r="U265">
            <v>0</v>
          </cell>
          <cell r="V265" t="str">
            <v>F</v>
          </cell>
          <cell r="W265" t="str">
            <v>A28</v>
          </cell>
          <cell r="X265">
            <v>0</v>
          </cell>
        </row>
        <row r="266">
          <cell r="A266">
            <v>54002</v>
          </cell>
          <cell r="B266" t="str">
            <v>Repairs and Maintenance</v>
          </cell>
          <cell r="C266">
            <v>3</v>
          </cell>
          <cell r="D266" t="str">
            <v>F</v>
          </cell>
          <cell r="E266" t="str">
            <v>C1</v>
          </cell>
          <cell r="F266">
            <v>0</v>
          </cell>
          <cell r="G266" t="str">
            <v>F</v>
          </cell>
          <cell r="H266" t="str">
            <v>B0</v>
          </cell>
          <cell r="I266">
            <v>0</v>
          </cell>
          <cell r="J266" t="str">
            <v>M</v>
          </cell>
          <cell r="K266" t="str">
            <v>F0</v>
          </cell>
          <cell r="L266">
            <v>0</v>
          </cell>
          <cell r="M266" t="str">
            <v>M</v>
          </cell>
          <cell r="N266" t="str">
            <v>BF</v>
          </cell>
          <cell r="O266">
            <v>0</v>
          </cell>
          <cell r="P266" t="str">
            <v>F</v>
          </cell>
          <cell r="Q266">
            <v>0</v>
          </cell>
          <cell r="R266">
            <v>0</v>
          </cell>
          <cell r="S266" t="str">
            <v>F</v>
          </cell>
          <cell r="T266" t="str">
            <v>CK02</v>
          </cell>
          <cell r="U266" t="str">
            <v>CIG</v>
          </cell>
          <cell r="V266" t="str">
            <v>F</v>
          </cell>
          <cell r="W266" t="str">
            <v>A28</v>
          </cell>
          <cell r="X266">
            <v>0</v>
          </cell>
        </row>
        <row r="267">
          <cell r="A267">
            <v>54003</v>
          </cell>
          <cell r="B267" t="str">
            <v>Fuel &amp; Oil</v>
          </cell>
          <cell r="C267">
            <v>2</v>
          </cell>
          <cell r="D267" t="str">
            <v>F</v>
          </cell>
          <cell r="E267" t="str">
            <v>C1</v>
          </cell>
          <cell r="F267">
            <v>0</v>
          </cell>
          <cell r="G267" t="str">
            <v>F</v>
          </cell>
          <cell r="H267" t="str">
            <v>B0</v>
          </cell>
          <cell r="I267">
            <v>0</v>
          </cell>
          <cell r="J267" t="str">
            <v>F</v>
          </cell>
          <cell r="K267">
            <v>0</v>
          </cell>
          <cell r="L267">
            <v>0</v>
          </cell>
          <cell r="M267" t="str">
            <v>M</v>
          </cell>
          <cell r="N267" t="str">
            <v>BF</v>
          </cell>
          <cell r="O267">
            <v>0</v>
          </cell>
          <cell r="P267" t="str">
            <v>F</v>
          </cell>
          <cell r="Q267">
            <v>0</v>
          </cell>
          <cell r="R267">
            <v>0</v>
          </cell>
          <cell r="S267" t="str">
            <v>M</v>
          </cell>
          <cell r="T267" t="str">
            <v>CK02</v>
          </cell>
          <cell r="U267">
            <v>0</v>
          </cell>
          <cell r="V267" t="str">
            <v>F</v>
          </cell>
          <cell r="W267" t="str">
            <v>A28</v>
          </cell>
          <cell r="X267">
            <v>0</v>
          </cell>
        </row>
        <row r="268">
          <cell r="A268">
            <v>54004</v>
          </cell>
          <cell r="B268" t="str">
            <v>Utilities</v>
          </cell>
          <cell r="C268">
            <v>2</v>
          </cell>
          <cell r="D268" t="str">
            <v>F</v>
          </cell>
          <cell r="E268" t="str">
            <v>C1</v>
          </cell>
          <cell r="F268">
            <v>0</v>
          </cell>
          <cell r="G268" t="str">
            <v>F</v>
          </cell>
          <cell r="H268" t="str">
            <v>B0</v>
          </cell>
          <cell r="I268">
            <v>0</v>
          </cell>
          <cell r="J268" t="str">
            <v>F</v>
          </cell>
          <cell r="K268">
            <v>0</v>
          </cell>
          <cell r="L268">
            <v>0</v>
          </cell>
          <cell r="M268" t="str">
            <v>M</v>
          </cell>
          <cell r="N268" t="str">
            <v>BF</v>
          </cell>
          <cell r="O268">
            <v>0</v>
          </cell>
          <cell r="P268" t="str">
            <v>F</v>
          </cell>
          <cell r="Q268">
            <v>0</v>
          </cell>
          <cell r="R268">
            <v>0</v>
          </cell>
          <cell r="S268" t="str">
            <v>M</v>
          </cell>
          <cell r="T268" t="str">
            <v>CK02</v>
          </cell>
          <cell r="U268">
            <v>0</v>
          </cell>
          <cell r="V268" t="str">
            <v>F</v>
          </cell>
          <cell r="W268" t="str">
            <v>A28</v>
          </cell>
          <cell r="X268">
            <v>0</v>
          </cell>
        </row>
        <row r="269">
          <cell r="A269">
            <v>54005</v>
          </cell>
          <cell r="B269" t="str">
            <v>Freight Expenses</v>
          </cell>
          <cell r="C269">
            <v>2</v>
          </cell>
          <cell r="D269" t="str">
            <v>F</v>
          </cell>
          <cell r="E269" t="str">
            <v>C1</v>
          </cell>
          <cell r="F269">
            <v>0</v>
          </cell>
          <cell r="G269" t="str">
            <v>F</v>
          </cell>
          <cell r="H269" t="str">
            <v>B0</v>
          </cell>
          <cell r="I269">
            <v>0</v>
          </cell>
          <cell r="J269" t="str">
            <v>F</v>
          </cell>
          <cell r="K269">
            <v>0</v>
          </cell>
          <cell r="L269">
            <v>0</v>
          </cell>
          <cell r="M269" t="str">
            <v>M</v>
          </cell>
          <cell r="N269" t="str">
            <v>BF</v>
          </cell>
          <cell r="O269">
            <v>0</v>
          </cell>
          <cell r="P269" t="str">
            <v>F</v>
          </cell>
          <cell r="Q269">
            <v>0</v>
          </cell>
          <cell r="R269">
            <v>0</v>
          </cell>
          <cell r="S269" t="str">
            <v>M</v>
          </cell>
          <cell r="T269" t="str">
            <v>CK02</v>
          </cell>
          <cell r="U269">
            <v>0</v>
          </cell>
          <cell r="V269" t="str">
            <v>F</v>
          </cell>
          <cell r="W269" t="str">
            <v>A28</v>
          </cell>
          <cell r="X269">
            <v>0</v>
          </cell>
        </row>
        <row r="270">
          <cell r="A270">
            <v>54006</v>
          </cell>
          <cell r="B270" t="str">
            <v>Entertainment</v>
          </cell>
          <cell r="C270">
            <v>2</v>
          </cell>
          <cell r="D270" t="str">
            <v>F</v>
          </cell>
          <cell r="E270" t="str">
            <v>C1</v>
          </cell>
          <cell r="F270">
            <v>0</v>
          </cell>
          <cell r="G270" t="str">
            <v>F</v>
          </cell>
          <cell r="H270" t="str">
            <v>B0</v>
          </cell>
          <cell r="I270">
            <v>0</v>
          </cell>
          <cell r="J270" t="str">
            <v>F</v>
          </cell>
          <cell r="K270">
            <v>0</v>
          </cell>
          <cell r="L270">
            <v>0</v>
          </cell>
          <cell r="M270" t="str">
            <v>M</v>
          </cell>
          <cell r="N270" t="str">
            <v>BF</v>
          </cell>
          <cell r="O270">
            <v>0</v>
          </cell>
          <cell r="P270" t="str">
            <v>F</v>
          </cell>
          <cell r="Q270">
            <v>0</v>
          </cell>
          <cell r="R270">
            <v>0</v>
          </cell>
          <cell r="S270" t="str">
            <v>M</v>
          </cell>
          <cell r="T270" t="str">
            <v>CK02</v>
          </cell>
          <cell r="U270">
            <v>0</v>
          </cell>
          <cell r="V270" t="str">
            <v>F</v>
          </cell>
          <cell r="W270" t="str">
            <v>A28</v>
          </cell>
          <cell r="X270">
            <v>0</v>
          </cell>
        </row>
        <row r="271">
          <cell r="A271">
            <v>54007</v>
          </cell>
          <cell r="B271" t="str">
            <v>Event Expenses</v>
          </cell>
          <cell r="C271">
            <v>2</v>
          </cell>
          <cell r="D271" t="str">
            <v>F</v>
          </cell>
          <cell r="E271" t="str">
            <v>C1</v>
          </cell>
          <cell r="F271">
            <v>0</v>
          </cell>
          <cell r="G271" t="str">
            <v>F</v>
          </cell>
          <cell r="H271" t="str">
            <v>B0</v>
          </cell>
          <cell r="I271">
            <v>0</v>
          </cell>
          <cell r="J271" t="str">
            <v>F</v>
          </cell>
          <cell r="K271">
            <v>0</v>
          </cell>
          <cell r="L271">
            <v>0</v>
          </cell>
          <cell r="M271" t="str">
            <v>M</v>
          </cell>
          <cell r="N271" t="str">
            <v>BF</v>
          </cell>
          <cell r="O271">
            <v>0</v>
          </cell>
          <cell r="P271" t="str">
            <v>F</v>
          </cell>
          <cell r="Q271">
            <v>0</v>
          </cell>
          <cell r="R271">
            <v>0</v>
          </cell>
          <cell r="S271" t="str">
            <v>M</v>
          </cell>
          <cell r="T271" t="str">
            <v>CK02</v>
          </cell>
          <cell r="U271">
            <v>0</v>
          </cell>
          <cell r="V271" t="str">
            <v>F</v>
          </cell>
          <cell r="W271" t="str">
            <v>A28</v>
          </cell>
          <cell r="X271">
            <v>0</v>
          </cell>
        </row>
        <row r="272">
          <cell r="A272">
            <v>54008</v>
          </cell>
          <cell r="B272" t="str">
            <v>Professional Services</v>
          </cell>
          <cell r="C272">
            <v>2</v>
          </cell>
          <cell r="D272" t="str">
            <v>F</v>
          </cell>
          <cell r="E272" t="str">
            <v>C1</v>
          </cell>
          <cell r="F272">
            <v>0</v>
          </cell>
          <cell r="G272" t="str">
            <v>F</v>
          </cell>
          <cell r="H272" t="str">
            <v>B0</v>
          </cell>
          <cell r="I272">
            <v>0</v>
          </cell>
          <cell r="J272" t="str">
            <v>F</v>
          </cell>
          <cell r="K272">
            <v>0</v>
          </cell>
          <cell r="L272">
            <v>0</v>
          </cell>
          <cell r="M272" t="str">
            <v>M</v>
          </cell>
          <cell r="N272" t="str">
            <v>BF</v>
          </cell>
          <cell r="O272">
            <v>0</v>
          </cell>
          <cell r="P272" t="str">
            <v>F</v>
          </cell>
          <cell r="Q272">
            <v>0</v>
          </cell>
          <cell r="R272">
            <v>0</v>
          </cell>
          <cell r="S272" t="str">
            <v>M</v>
          </cell>
          <cell r="T272" t="str">
            <v>CK02</v>
          </cell>
          <cell r="U272">
            <v>0</v>
          </cell>
          <cell r="V272" t="str">
            <v>F</v>
          </cell>
          <cell r="W272" t="str">
            <v>A28</v>
          </cell>
          <cell r="X272">
            <v>0</v>
          </cell>
        </row>
        <row r="273">
          <cell r="A273">
            <v>54009</v>
          </cell>
          <cell r="B273" t="str">
            <v>Staff Expenses</v>
          </cell>
          <cell r="C273">
            <v>2</v>
          </cell>
          <cell r="D273" t="str">
            <v>F</v>
          </cell>
          <cell r="E273" t="str">
            <v>C1</v>
          </cell>
          <cell r="F273">
            <v>0</v>
          </cell>
          <cell r="G273" t="str">
            <v>F</v>
          </cell>
          <cell r="H273" t="str">
            <v>B0</v>
          </cell>
          <cell r="I273">
            <v>0</v>
          </cell>
          <cell r="J273" t="str">
            <v>F</v>
          </cell>
          <cell r="K273">
            <v>0</v>
          </cell>
          <cell r="L273">
            <v>0</v>
          </cell>
          <cell r="M273" t="str">
            <v>M</v>
          </cell>
          <cell r="N273" t="str">
            <v>BF</v>
          </cell>
          <cell r="O273">
            <v>0</v>
          </cell>
          <cell r="P273" t="str">
            <v>F</v>
          </cell>
          <cell r="Q273">
            <v>0</v>
          </cell>
          <cell r="R273">
            <v>0</v>
          </cell>
          <cell r="S273" t="str">
            <v>M</v>
          </cell>
          <cell r="T273" t="str">
            <v>CK02</v>
          </cell>
          <cell r="U273">
            <v>0</v>
          </cell>
          <cell r="V273" t="str">
            <v>F</v>
          </cell>
          <cell r="W273" t="str">
            <v>A28</v>
          </cell>
          <cell r="X273">
            <v>0</v>
          </cell>
        </row>
        <row r="274">
          <cell r="A274">
            <v>54010</v>
          </cell>
          <cell r="B274" t="str">
            <v>Vehicle Rentals</v>
          </cell>
          <cell r="C274">
            <v>2</v>
          </cell>
          <cell r="D274" t="str">
            <v>F</v>
          </cell>
          <cell r="E274" t="str">
            <v>C1</v>
          </cell>
          <cell r="F274">
            <v>0</v>
          </cell>
          <cell r="G274" t="str">
            <v>F</v>
          </cell>
          <cell r="H274" t="str">
            <v>B0</v>
          </cell>
          <cell r="I274">
            <v>0</v>
          </cell>
          <cell r="J274" t="str">
            <v>F</v>
          </cell>
          <cell r="K274">
            <v>0</v>
          </cell>
          <cell r="L274">
            <v>0</v>
          </cell>
          <cell r="M274" t="str">
            <v>M</v>
          </cell>
          <cell r="N274" t="str">
            <v>BF</v>
          </cell>
          <cell r="O274">
            <v>0</v>
          </cell>
          <cell r="P274" t="str">
            <v>F</v>
          </cell>
          <cell r="Q274">
            <v>0</v>
          </cell>
          <cell r="R274">
            <v>0</v>
          </cell>
          <cell r="S274" t="str">
            <v>M</v>
          </cell>
          <cell r="T274" t="str">
            <v>CK02</v>
          </cell>
          <cell r="U274">
            <v>0</v>
          </cell>
          <cell r="V274" t="str">
            <v>F</v>
          </cell>
          <cell r="W274" t="str">
            <v>A28</v>
          </cell>
          <cell r="X274">
            <v>0</v>
          </cell>
        </row>
        <row r="275">
          <cell r="A275">
            <v>54011</v>
          </cell>
          <cell r="B275" t="str">
            <v>Meetings &amp; Conferences</v>
          </cell>
          <cell r="C275">
            <v>2</v>
          </cell>
          <cell r="D275" t="str">
            <v>F</v>
          </cell>
          <cell r="E275" t="str">
            <v>C1</v>
          </cell>
          <cell r="F275">
            <v>0</v>
          </cell>
          <cell r="G275" t="str">
            <v>F</v>
          </cell>
          <cell r="H275" t="str">
            <v>B0</v>
          </cell>
          <cell r="I275">
            <v>0</v>
          </cell>
          <cell r="J275" t="str">
            <v>F</v>
          </cell>
          <cell r="K275">
            <v>0</v>
          </cell>
          <cell r="L275">
            <v>0</v>
          </cell>
          <cell r="M275" t="str">
            <v>M</v>
          </cell>
          <cell r="N275" t="str">
            <v>BF</v>
          </cell>
          <cell r="O275">
            <v>0</v>
          </cell>
          <cell r="P275" t="str">
            <v>F</v>
          </cell>
          <cell r="Q275">
            <v>0</v>
          </cell>
          <cell r="R275">
            <v>0</v>
          </cell>
          <cell r="S275" t="str">
            <v>M</v>
          </cell>
          <cell r="T275" t="str">
            <v>CK02</v>
          </cell>
          <cell r="U275">
            <v>0</v>
          </cell>
          <cell r="V275" t="str">
            <v>F</v>
          </cell>
          <cell r="W275" t="str">
            <v>A28</v>
          </cell>
          <cell r="X275">
            <v>0</v>
          </cell>
        </row>
        <row r="276">
          <cell r="A276">
            <v>54012</v>
          </cell>
          <cell r="B276" t="str">
            <v>Rental Leases</v>
          </cell>
          <cell r="C276">
            <v>2</v>
          </cell>
          <cell r="D276" t="str">
            <v>F</v>
          </cell>
          <cell r="E276" t="str">
            <v>C1</v>
          </cell>
          <cell r="F276">
            <v>0</v>
          </cell>
          <cell r="G276" t="str">
            <v>F</v>
          </cell>
          <cell r="H276" t="str">
            <v>B0</v>
          </cell>
          <cell r="I276">
            <v>0</v>
          </cell>
          <cell r="J276" t="str">
            <v>F</v>
          </cell>
          <cell r="K276">
            <v>0</v>
          </cell>
          <cell r="L276">
            <v>0</v>
          </cell>
          <cell r="M276" t="str">
            <v>M</v>
          </cell>
          <cell r="N276" t="str">
            <v>BF</v>
          </cell>
          <cell r="O276">
            <v>0</v>
          </cell>
          <cell r="P276" t="str">
            <v>F</v>
          </cell>
          <cell r="Q276">
            <v>0</v>
          </cell>
          <cell r="R276">
            <v>0</v>
          </cell>
          <cell r="S276" t="str">
            <v>M</v>
          </cell>
          <cell r="T276" t="str">
            <v>CK02</v>
          </cell>
          <cell r="U276">
            <v>0</v>
          </cell>
          <cell r="V276" t="str">
            <v>F</v>
          </cell>
          <cell r="W276" t="str">
            <v>A28</v>
          </cell>
          <cell r="X276">
            <v>0</v>
          </cell>
        </row>
        <row r="277">
          <cell r="A277">
            <v>54013</v>
          </cell>
          <cell r="B277" t="str">
            <v>Advertising &amp; Marketing</v>
          </cell>
          <cell r="C277">
            <v>2</v>
          </cell>
          <cell r="D277" t="str">
            <v>F</v>
          </cell>
          <cell r="E277" t="str">
            <v>C1</v>
          </cell>
          <cell r="F277">
            <v>0</v>
          </cell>
          <cell r="G277" t="str">
            <v>F</v>
          </cell>
          <cell r="H277" t="str">
            <v>B0</v>
          </cell>
          <cell r="I277">
            <v>0</v>
          </cell>
          <cell r="J277" t="str">
            <v>F</v>
          </cell>
          <cell r="K277">
            <v>0</v>
          </cell>
          <cell r="L277">
            <v>0</v>
          </cell>
          <cell r="M277" t="str">
            <v>M</v>
          </cell>
          <cell r="N277" t="str">
            <v>BF</v>
          </cell>
          <cell r="O277">
            <v>0</v>
          </cell>
          <cell r="P277" t="str">
            <v>F</v>
          </cell>
          <cell r="Q277">
            <v>0</v>
          </cell>
          <cell r="R277">
            <v>0</v>
          </cell>
          <cell r="S277" t="str">
            <v>M</v>
          </cell>
          <cell r="T277" t="str">
            <v>CK02</v>
          </cell>
          <cell r="U277">
            <v>0</v>
          </cell>
          <cell r="V277" t="str">
            <v>F</v>
          </cell>
          <cell r="W277" t="str">
            <v>A28</v>
          </cell>
          <cell r="X277">
            <v>0</v>
          </cell>
        </row>
        <row r="278">
          <cell r="A278">
            <v>54014</v>
          </cell>
          <cell r="B278" t="str">
            <v>Security</v>
          </cell>
          <cell r="C278">
            <v>2</v>
          </cell>
          <cell r="D278" t="str">
            <v>F</v>
          </cell>
          <cell r="E278" t="str">
            <v>C1</v>
          </cell>
          <cell r="F278">
            <v>0</v>
          </cell>
          <cell r="G278" t="str">
            <v>F</v>
          </cell>
          <cell r="H278" t="str">
            <v>B0</v>
          </cell>
          <cell r="I278">
            <v>0</v>
          </cell>
          <cell r="J278" t="str">
            <v>F</v>
          </cell>
          <cell r="K278">
            <v>0</v>
          </cell>
          <cell r="L278">
            <v>0</v>
          </cell>
          <cell r="M278" t="str">
            <v>M</v>
          </cell>
          <cell r="N278" t="str">
            <v>BF</v>
          </cell>
          <cell r="O278">
            <v>0</v>
          </cell>
          <cell r="P278" t="str">
            <v>F</v>
          </cell>
          <cell r="Q278">
            <v>0</v>
          </cell>
          <cell r="R278">
            <v>0</v>
          </cell>
          <cell r="S278" t="str">
            <v>M</v>
          </cell>
          <cell r="T278" t="str">
            <v>CK02</v>
          </cell>
          <cell r="U278">
            <v>0</v>
          </cell>
          <cell r="V278" t="str">
            <v>F</v>
          </cell>
          <cell r="W278" t="str">
            <v>A28</v>
          </cell>
          <cell r="X278">
            <v>0</v>
          </cell>
        </row>
        <row r="279">
          <cell r="A279">
            <v>54015</v>
          </cell>
          <cell r="B279" t="str">
            <v>Sponsorship/Donations/Gifts</v>
          </cell>
          <cell r="C279">
            <v>2</v>
          </cell>
          <cell r="D279" t="str">
            <v>F</v>
          </cell>
          <cell r="E279" t="str">
            <v>C1</v>
          </cell>
          <cell r="F279">
            <v>0</v>
          </cell>
          <cell r="G279" t="str">
            <v>F</v>
          </cell>
          <cell r="H279" t="str">
            <v>B0</v>
          </cell>
          <cell r="I279">
            <v>0</v>
          </cell>
          <cell r="J279" t="str">
            <v>F</v>
          </cell>
          <cell r="K279">
            <v>0</v>
          </cell>
          <cell r="L279">
            <v>0</v>
          </cell>
          <cell r="M279" t="str">
            <v>M</v>
          </cell>
          <cell r="N279" t="str">
            <v>BF</v>
          </cell>
          <cell r="O279">
            <v>0</v>
          </cell>
          <cell r="P279" t="str">
            <v>F</v>
          </cell>
          <cell r="Q279">
            <v>0</v>
          </cell>
          <cell r="R279">
            <v>0</v>
          </cell>
          <cell r="S279" t="str">
            <v>M</v>
          </cell>
          <cell r="T279" t="str">
            <v>CK02</v>
          </cell>
          <cell r="U279">
            <v>0</v>
          </cell>
          <cell r="V279" t="str">
            <v>F</v>
          </cell>
          <cell r="W279" t="str">
            <v>A28</v>
          </cell>
          <cell r="X279">
            <v>0</v>
          </cell>
        </row>
        <row r="280">
          <cell r="A280">
            <v>54016</v>
          </cell>
          <cell r="B280" t="str">
            <v>Insurance</v>
          </cell>
          <cell r="C280">
            <v>2</v>
          </cell>
          <cell r="D280" t="str">
            <v>F</v>
          </cell>
          <cell r="E280" t="str">
            <v>C1</v>
          </cell>
          <cell r="F280">
            <v>0</v>
          </cell>
          <cell r="G280" t="str">
            <v>F</v>
          </cell>
          <cell r="H280" t="str">
            <v>B0</v>
          </cell>
          <cell r="I280">
            <v>0</v>
          </cell>
          <cell r="J280" t="str">
            <v>F</v>
          </cell>
          <cell r="K280">
            <v>0</v>
          </cell>
          <cell r="L280">
            <v>0</v>
          </cell>
          <cell r="M280" t="str">
            <v>M</v>
          </cell>
          <cell r="N280" t="str">
            <v>BF</v>
          </cell>
          <cell r="O280">
            <v>0</v>
          </cell>
          <cell r="P280" t="str">
            <v>F</v>
          </cell>
          <cell r="Q280">
            <v>0</v>
          </cell>
          <cell r="R280">
            <v>0</v>
          </cell>
          <cell r="S280" t="str">
            <v>M</v>
          </cell>
          <cell r="T280" t="str">
            <v>CK02</v>
          </cell>
          <cell r="U280">
            <v>0</v>
          </cell>
          <cell r="V280" t="str">
            <v>F</v>
          </cell>
          <cell r="W280" t="str">
            <v>A28</v>
          </cell>
          <cell r="X280">
            <v>0</v>
          </cell>
        </row>
        <row r="281">
          <cell r="A281">
            <v>54017</v>
          </cell>
          <cell r="B281" t="str">
            <v>Trade Day Expenditure</v>
          </cell>
          <cell r="C281">
            <v>9</v>
          </cell>
          <cell r="D281" t="str">
            <v>F</v>
          </cell>
          <cell r="E281" t="str">
            <v>C1</v>
          </cell>
          <cell r="F281">
            <v>0</v>
          </cell>
          <cell r="G281" t="str">
            <v>F</v>
          </cell>
          <cell r="H281" t="str">
            <v>B0</v>
          </cell>
          <cell r="I281">
            <v>0</v>
          </cell>
          <cell r="J281" t="str">
            <v>F</v>
          </cell>
          <cell r="K281">
            <v>0</v>
          </cell>
          <cell r="L281">
            <v>0</v>
          </cell>
          <cell r="M281" t="str">
            <v>F</v>
          </cell>
          <cell r="N281" t="str">
            <v>BF</v>
          </cell>
          <cell r="O281" t="str">
            <v>B10270-100</v>
          </cell>
          <cell r="P281" t="str">
            <v>F</v>
          </cell>
          <cell r="Q281">
            <v>0</v>
          </cell>
          <cell r="R281">
            <v>0</v>
          </cell>
          <cell r="S281" t="str">
            <v>M</v>
          </cell>
          <cell r="T281" t="str">
            <v>CK02</v>
          </cell>
          <cell r="U281">
            <v>0</v>
          </cell>
          <cell r="V281" t="str">
            <v>F</v>
          </cell>
          <cell r="W281" t="str">
            <v>A28</v>
          </cell>
          <cell r="X281">
            <v>0</v>
          </cell>
        </row>
        <row r="282">
          <cell r="A282">
            <v>54018</v>
          </cell>
          <cell r="B282" t="str">
            <v>Consultancy Fees</v>
          </cell>
          <cell r="C282">
            <v>9</v>
          </cell>
          <cell r="D282" t="str">
            <v>F</v>
          </cell>
          <cell r="E282" t="str">
            <v>C1</v>
          </cell>
          <cell r="F282">
            <v>0</v>
          </cell>
          <cell r="G282" t="str">
            <v>F</v>
          </cell>
          <cell r="H282" t="str">
            <v>B0</v>
          </cell>
          <cell r="I282">
            <v>0</v>
          </cell>
          <cell r="J282" t="str">
            <v>F</v>
          </cell>
          <cell r="K282">
            <v>0</v>
          </cell>
          <cell r="L282">
            <v>0</v>
          </cell>
          <cell r="M282" t="str">
            <v>F</v>
          </cell>
          <cell r="N282" t="str">
            <v>BF</v>
          </cell>
          <cell r="O282" t="str">
            <v>B10270-100</v>
          </cell>
          <cell r="P282" t="str">
            <v>F</v>
          </cell>
          <cell r="Q282">
            <v>0</v>
          </cell>
          <cell r="R282">
            <v>0</v>
          </cell>
          <cell r="S282" t="str">
            <v>M</v>
          </cell>
          <cell r="T282" t="str">
            <v>CK02</v>
          </cell>
          <cell r="U282">
            <v>0</v>
          </cell>
          <cell r="V282" t="str">
            <v>F</v>
          </cell>
          <cell r="W282" t="str">
            <v>A28</v>
          </cell>
          <cell r="X282">
            <v>0</v>
          </cell>
        </row>
        <row r="283">
          <cell r="A283">
            <v>54019</v>
          </cell>
          <cell r="B283" t="str">
            <v>Research Fee</v>
          </cell>
          <cell r="C283">
            <v>9</v>
          </cell>
          <cell r="D283" t="str">
            <v>F</v>
          </cell>
          <cell r="E283" t="str">
            <v>C1</v>
          </cell>
          <cell r="F283">
            <v>0</v>
          </cell>
          <cell r="G283" t="str">
            <v>F</v>
          </cell>
          <cell r="H283" t="str">
            <v>B0</v>
          </cell>
          <cell r="I283">
            <v>0</v>
          </cell>
          <cell r="J283" t="str">
            <v>F</v>
          </cell>
          <cell r="K283">
            <v>0</v>
          </cell>
          <cell r="L283">
            <v>0</v>
          </cell>
          <cell r="M283" t="str">
            <v>F</v>
          </cell>
          <cell r="N283" t="str">
            <v>BF</v>
          </cell>
          <cell r="O283" t="str">
            <v>B10270-100</v>
          </cell>
          <cell r="P283" t="str">
            <v>F</v>
          </cell>
          <cell r="Q283">
            <v>0</v>
          </cell>
          <cell r="R283">
            <v>0</v>
          </cell>
          <cell r="S283" t="str">
            <v>M</v>
          </cell>
          <cell r="T283" t="str">
            <v>CK02</v>
          </cell>
          <cell r="U283">
            <v>0</v>
          </cell>
          <cell r="V283" t="str">
            <v>F</v>
          </cell>
          <cell r="W283" t="str">
            <v>A28</v>
          </cell>
          <cell r="X283">
            <v>0</v>
          </cell>
        </row>
        <row r="284">
          <cell r="A284">
            <v>54020</v>
          </cell>
          <cell r="B284" t="str">
            <v>Filming and Editing</v>
          </cell>
          <cell r="C284">
            <v>9</v>
          </cell>
          <cell r="D284" t="str">
            <v>F</v>
          </cell>
          <cell r="E284" t="str">
            <v>C1</v>
          </cell>
          <cell r="F284">
            <v>0</v>
          </cell>
          <cell r="G284" t="str">
            <v>F</v>
          </cell>
          <cell r="H284" t="str">
            <v>B0</v>
          </cell>
          <cell r="I284">
            <v>0</v>
          </cell>
          <cell r="J284" t="str">
            <v>F</v>
          </cell>
          <cell r="K284">
            <v>0</v>
          </cell>
          <cell r="L284">
            <v>0</v>
          </cell>
          <cell r="M284" t="str">
            <v>F</v>
          </cell>
          <cell r="N284" t="str">
            <v>BF</v>
          </cell>
          <cell r="O284" t="str">
            <v>B10270-100</v>
          </cell>
          <cell r="P284" t="str">
            <v>F</v>
          </cell>
          <cell r="Q284">
            <v>0</v>
          </cell>
          <cell r="R284">
            <v>0</v>
          </cell>
          <cell r="S284" t="str">
            <v>M</v>
          </cell>
          <cell r="T284" t="str">
            <v>CK02</v>
          </cell>
          <cell r="U284">
            <v>0</v>
          </cell>
          <cell r="V284" t="str">
            <v>F</v>
          </cell>
          <cell r="W284" t="str">
            <v>A28</v>
          </cell>
          <cell r="X284">
            <v>0</v>
          </cell>
        </row>
        <row r="285">
          <cell r="A285">
            <v>54021</v>
          </cell>
          <cell r="B285" t="str">
            <v>Vanilla Admin Fee</v>
          </cell>
          <cell r="C285">
            <v>9</v>
          </cell>
          <cell r="D285" t="str">
            <v>F</v>
          </cell>
          <cell r="E285" t="str">
            <v>C1</v>
          </cell>
          <cell r="F285">
            <v>0</v>
          </cell>
          <cell r="G285" t="str">
            <v>F</v>
          </cell>
          <cell r="H285" t="str">
            <v>B0</v>
          </cell>
          <cell r="I285">
            <v>0</v>
          </cell>
          <cell r="J285" t="str">
            <v>F</v>
          </cell>
          <cell r="K285">
            <v>0</v>
          </cell>
          <cell r="L285">
            <v>0</v>
          </cell>
          <cell r="M285" t="str">
            <v>F</v>
          </cell>
          <cell r="N285" t="str">
            <v>BF</v>
          </cell>
          <cell r="O285" t="str">
            <v>B10270-100</v>
          </cell>
          <cell r="P285" t="str">
            <v>F</v>
          </cell>
          <cell r="Q285">
            <v>0</v>
          </cell>
          <cell r="R285">
            <v>0</v>
          </cell>
          <cell r="S285" t="str">
            <v>M</v>
          </cell>
          <cell r="T285" t="str">
            <v>CK02</v>
          </cell>
          <cell r="U285">
            <v>0</v>
          </cell>
          <cell r="V285" t="str">
            <v>F</v>
          </cell>
          <cell r="W285" t="str">
            <v>A28</v>
          </cell>
          <cell r="X285">
            <v>0</v>
          </cell>
        </row>
        <row r="286">
          <cell r="A286">
            <v>54022</v>
          </cell>
          <cell r="B286" t="str">
            <v>Business Support Loan Admin Fee</v>
          </cell>
          <cell r="C286">
            <v>9</v>
          </cell>
          <cell r="D286" t="str">
            <v>F</v>
          </cell>
          <cell r="E286" t="str">
            <v>C1</v>
          </cell>
          <cell r="F286">
            <v>0</v>
          </cell>
          <cell r="G286" t="str">
            <v>F</v>
          </cell>
          <cell r="H286" t="str">
            <v>B0</v>
          </cell>
          <cell r="I286">
            <v>0</v>
          </cell>
          <cell r="J286" t="str">
            <v>F</v>
          </cell>
          <cell r="K286">
            <v>0</v>
          </cell>
          <cell r="L286">
            <v>0</v>
          </cell>
          <cell r="M286" t="str">
            <v>F</v>
          </cell>
          <cell r="N286" t="str">
            <v>BF</v>
          </cell>
          <cell r="O286" t="str">
            <v>B10270-100</v>
          </cell>
          <cell r="P286" t="str">
            <v>F</v>
          </cell>
          <cell r="Q286">
            <v>0</v>
          </cell>
          <cell r="R286">
            <v>0</v>
          </cell>
          <cell r="S286" t="str">
            <v>M</v>
          </cell>
          <cell r="T286" t="str">
            <v>CK02</v>
          </cell>
          <cell r="U286">
            <v>0</v>
          </cell>
          <cell r="V286" t="str">
            <v>F</v>
          </cell>
          <cell r="W286" t="str">
            <v>A28</v>
          </cell>
          <cell r="X286">
            <v>0</v>
          </cell>
        </row>
        <row r="287">
          <cell r="A287">
            <v>54023</v>
          </cell>
          <cell r="B287" t="str">
            <v>ADF Admin Fee</v>
          </cell>
          <cell r="C287">
            <v>9</v>
          </cell>
          <cell r="D287" t="str">
            <v>F</v>
          </cell>
          <cell r="E287" t="str">
            <v>C1</v>
          </cell>
          <cell r="F287">
            <v>0</v>
          </cell>
          <cell r="G287" t="str">
            <v>F</v>
          </cell>
          <cell r="H287" t="str">
            <v>B0</v>
          </cell>
          <cell r="I287">
            <v>0</v>
          </cell>
          <cell r="J287" t="str">
            <v>F</v>
          </cell>
          <cell r="K287">
            <v>0</v>
          </cell>
          <cell r="L287">
            <v>0</v>
          </cell>
          <cell r="M287" t="str">
            <v>F</v>
          </cell>
          <cell r="N287" t="str">
            <v>BF</v>
          </cell>
          <cell r="O287" t="str">
            <v>B10270-100</v>
          </cell>
          <cell r="P287" t="str">
            <v>F</v>
          </cell>
          <cell r="Q287">
            <v>0</v>
          </cell>
          <cell r="R287">
            <v>0</v>
          </cell>
          <cell r="S287" t="str">
            <v>M</v>
          </cell>
          <cell r="T287" t="str">
            <v>CK02</v>
          </cell>
          <cell r="U287">
            <v>0</v>
          </cell>
          <cell r="V287" t="str">
            <v>F</v>
          </cell>
          <cell r="W287" t="str">
            <v>A28</v>
          </cell>
          <cell r="X287">
            <v>0</v>
          </cell>
        </row>
        <row r="288">
          <cell r="A288">
            <v>54024</v>
          </cell>
          <cell r="B288" t="str">
            <v>SEF Admin Fee</v>
          </cell>
          <cell r="C288">
            <v>9</v>
          </cell>
          <cell r="D288" t="str">
            <v>F</v>
          </cell>
          <cell r="E288" t="str">
            <v>C1</v>
          </cell>
          <cell r="F288">
            <v>0</v>
          </cell>
          <cell r="G288" t="str">
            <v>F</v>
          </cell>
          <cell r="H288" t="str">
            <v>B0</v>
          </cell>
          <cell r="I288">
            <v>0</v>
          </cell>
          <cell r="J288" t="str">
            <v>F</v>
          </cell>
          <cell r="K288">
            <v>0</v>
          </cell>
          <cell r="L288">
            <v>0</v>
          </cell>
          <cell r="M288" t="str">
            <v>F</v>
          </cell>
          <cell r="N288" t="str">
            <v>BF</v>
          </cell>
          <cell r="O288" t="str">
            <v>B10270-100</v>
          </cell>
          <cell r="P288" t="str">
            <v>F</v>
          </cell>
          <cell r="Q288">
            <v>0</v>
          </cell>
          <cell r="R288">
            <v>0</v>
          </cell>
          <cell r="S288" t="str">
            <v>M</v>
          </cell>
          <cell r="T288" t="str">
            <v>CK02</v>
          </cell>
          <cell r="U288">
            <v>0</v>
          </cell>
          <cell r="V288" t="str">
            <v>F</v>
          </cell>
          <cell r="W288" t="str">
            <v>A28</v>
          </cell>
          <cell r="X288">
            <v>0</v>
          </cell>
        </row>
        <row r="289">
          <cell r="A289">
            <v>54025</v>
          </cell>
          <cell r="B289" t="str">
            <v>Law Society Fees</v>
          </cell>
          <cell r="C289">
            <v>16</v>
          </cell>
          <cell r="D289" t="str">
            <v>F</v>
          </cell>
          <cell r="E289" t="str">
            <v>C1</v>
          </cell>
          <cell r="F289">
            <v>0</v>
          </cell>
          <cell r="G289" t="str">
            <v>F</v>
          </cell>
          <cell r="H289" t="str">
            <v>B0</v>
          </cell>
          <cell r="I289">
            <v>0</v>
          </cell>
          <cell r="J289" t="str">
            <v>F</v>
          </cell>
          <cell r="K289">
            <v>0</v>
          </cell>
          <cell r="L289">
            <v>0</v>
          </cell>
          <cell r="M289" t="str">
            <v>F</v>
          </cell>
          <cell r="N289" t="str">
            <v>BF</v>
          </cell>
          <cell r="O289" t="str">
            <v>B10359-100</v>
          </cell>
          <cell r="P289" t="str">
            <v>F</v>
          </cell>
          <cell r="Q289">
            <v>0</v>
          </cell>
          <cell r="R289">
            <v>0</v>
          </cell>
          <cell r="S289" t="str">
            <v>M</v>
          </cell>
          <cell r="T289" t="str">
            <v>CK02</v>
          </cell>
          <cell r="U289">
            <v>0</v>
          </cell>
          <cell r="V289" t="str">
            <v>F</v>
          </cell>
          <cell r="W289" t="str">
            <v>A28</v>
          </cell>
          <cell r="X289">
            <v>0</v>
          </cell>
        </row>
        <row r="290">
          <cell r="A290">
            <v>54026</v>
          </cell>
          <cell r="B290" t="str">
            <v>Books/Magazines/CD</v>
          </cell>
          <cell r="C290">
            <v>11</v>
          </cell>
          <cell r="D290" t="str">
            <v>F</v>
          </cell>
          <cell r="E290" t="str">
            <v>C1</v>
          </cell>
          <cell r="F290">
            <v>0</v>
          </cell>
          <cell r="G290" t="str">
            <v>F</v>
          </cell>
          <cell r="H290" t="str">
            <v>B0</v>
          </cell>
          <cell r="I290">
            <v>0</v>
          </cell>
          <cell r="J290" t="str">
            <v>F</v>
          </cell>
          <cell r="K290">
            <v>0</v>
          </cell>
          <cell r="L290">
            <v>0</v>
          </cell>
          <cell r="M290" t="str">
            <v>F</v>
          </cell>
          <cell r="N290" t="str">
            <v>BF</v>
          </cell>
          <cell r="O290" t="str">
            <v>B10076-100</v>
          </cell>
          <cell r="P290" t="str">
            <v>F</v>
          </cell>
          <cell r="Q290">
            <v>0</v>
          </cell>
          <cell r="R290">
            <v>0</v>
          </cell>
          <cell r="S290" t="str">
            <v>M</v>
          </cell>
          <cell r="T290" t="str">
            <v>CK02</v>
          </cell>
          <cell r="U290">
            <v>0</v>
          </cell>
          <cell r="V290" t="str">
            <v>F</v>
          </cell>
          <cell r="W290" t="str">
            <v>A28</v>
          </cell>
          <cell r="X290">
            <v>0</v>
          </cell>
        </row>
        <row r="291">
          <cell r="A291">
            <v>54027</v>
          </cell>
          <cell r="B291" t="str">
            <v>Course Materials</v>
          </cell>
          <cell r="C291">
            <v>11</v>
          </cell>
          <cell r="D291" t="str">
            <v>F</v>
          </cell>
          <cell r="E291" t="str">
            <v>C1</v>
          </cell>
          <cell r="F291">
            <v>0</v>
          </cell>
          <cell r="G291" t="str">
            <v>F</v>
          </cell>
          <cell r="H291" t="str">
            <v>B0</v>
          </cell>
          <cell r="I291">
            <v>0</v>
          </cell>
          <cell r="J291" t="str">
            <v>F</v>
          </cell>
          <cell r="K291">
            <v>0</v>
          </cell>
          <cell r="L291">
            <v>0</v>
          </cell>
          <cell r="M291" t="str">
            <v>F</v>
          </cell>
          <cell r="N291" t="str">
            <v>BF</v>
          </cell>
          <cell r="O291" t="str">
            <v>B10076-100</v>
          </cell>
          <cell r="P291" t="str">
            <v>F</v>
          </cell>
          <cell r="Q291">
            <v>0</v>
          </cell>
          <cell r="R291">
            <v>0</v>
          </cell>
          <cell r="S291" t="str">
            <v>M</v>
          </cell>
          <cell r="T291" t="str">
            <v>CK02</v>
          </cell>
          <cell r="U291">
            <v>0</v>
          </cell>
          <cell r="V291" t="str">
            <v>F</v>
          </cell>
          <cell r="W291" t="str">
            <v>A28</v>
          </cell>
          <cell r="X291">
            <v>0</v>
          </cell>
        </row>
        <row r="292">
          <cell r="A292">
            <v>54028</v>
          </cell>
          <cell r="B292" t="str">
            <v>Course Registration</v>
          </cell>
          <cell r="C292">
            <v>11</v>
          </cell>
          <cell r="D292" t="str">
            <v>F</v>
          </cell>
          <cell r="E292" t="str">
            <v>C1</v>
          </cell>
          <cell r="F292">
            <v>0</v>
          </cell>
          <cell r="G292" t="str">
            <v>F</v>
          </cell>
          <cell r="H292" t="str">
            <v>B0</v>
          </cell>
          <cell r="I292">
            <v>0</v>
          </cell>
          <cell r="J292" t="str">
            <v>F</v>
          </cell>
          <cell r="K292">
            <v>0</v>
          </cell>
          <cell r="L292">
            <v>0</v>
          </cell>
          <cell r="M292" t="str">
            <v>F</v>
          </cell>
          <cell r="N292" t="str">
            <v>BF</v>
          </cell>
          <cell r="O292" t="str">
            <v>B10076-100</v>
          </cell>
          <cell r="P292" t="str">
            <v>F</v>
          </cell>
          <cell r="Q292">
            <v>0</v>
          </cell>
          <cell r="R292">
            <v>0</v>
          </cell>
          <cell r="S292" t="str">
            <v>M</v>
          </cell>
          <cell r="T292" t="str">
            <v>CK02</v>
          </cell>
          <cell r="U292">
            <v>0</v>
          </cell>
          <cell r="V292" t="str">
            <v>F</v>
          </cell>
          <cell r="W292" t="str">
            <v>A28</v>
          </cell>
          <cell r="X292">
            <v>0</v>
          </cell>
        </row>
        <row r="293">
          <cell r="A293">
            <v>54029</v>
          </cell>
          <cell r="B293" t="str">
            <v>Host Tutors</v>
          </cell>
          <cell r="C293">
            <v>11</v>
          </cell>
          <cell r="D293" t="str">
            <v>F</v>
          </cell>
          <cell r="E293" t="str">
            <v>C1</v>
          </cell>
          <cell r="F293">
            <v>0</v>
          </cell>
          <cell r="G293" t="str">
            <v>F</v>
          </cell>
          <cell r="H293" t="str">
            <v>B0</v>
          </cell>
          <cell r="I293">
            <v>0</v>
          </cell>
          <cell r="J293" t="str">
            <v>F</v>
          </cell>
          <cell r="K293">
            <v>0</v>
          </cell>
          <cell r="L293">
            <v>0</v>
          </cell>
          <cell r="M293" t="str">
            <v>F</v>
          </cell>
          <cell r="N293" t="str">
            <v>BF</v>
          </cell>
          <cell r="O293" t="str">
            <v>B10076-100</v>
          </cell>
          <cell r="P293" t="str">
            <v>F</v>
          </cell>
          <cell r="Q293">
            <v>0</v>
          </cell>
          <cell r="R293">
            <v>0</v>
          </cell>
          <cell r="S293" t="str">
            <v>M</v>
          </cell>
          <cell r="T293" t="str">
            <v>CK02</v>
          </cell>
          <cell r="U293">
            <v>0</v>
          </cell>
          <cell r="V293" t="str">
            <v>F</v>
          </cell>
          <cell r="W293" t="str">
            <v>A28</v>
          </cell>
          <cell r="X293">
            <v>0</v>
          </cell>
        </row>
        <row r="294">
          <cell r="A294">
            <v>54030</v>
          </cell>
          <cell r="B294" t="str">
            <v>Tutors/Instructors</v>
          </cell>
          <cell r="C294">
            <v>11</v>
          </cell>
          <cell r="D294" t="str">
            <v>F</v>
          </cell>
          <cell r="E294" t="str">
            <v>C1</v>
          </cell>
          <cell r="F294">
            <v>0</v>
          </cell>
          <cell r="G294" t="str">
            <v>F</v>
          </cell>
          <cell r="H294" t="str">
            <v>B0</v>
          </cell>
          <cell r="I294">
            <v>0</v>
          </cell>
          <cell r="J294" t="str">
            <v>F</v>
          </cell>
          <cell r="K294">
            <v>0</v>
          </cell>
          <cell r="L294">
            <v>0</v>
          </cell>
          <cell r="M294" t="str">
            <v>F</v>
          </cell>
          <cell r="N294" t="str">
            <v>BF</v>
          </cell>
          <cell r="O294" t="str">
            <v>B10076-100</v>
          </cell>
          <cell r="P294" t="str">
            <v>F</v>
          </cell>
          <cell r="Q294">
            <v>0</v>
          </cell>
          <cell r="R294">
            <v>0</v>
          </cell>
          <cell r="S294" t="str">
            <v>M</v>
          </cell>
          <cell r="T294" t="str">
            <v>CK02</v>
          </cell>
          <cell r="U294">
            <v>0</v>
          </cell>
          <cell r="V294" t="str">
            <v>F</v>
          </cell>
          <cell r="W294" t="str">
            <v>A28</v>
          </cell>
          <cell r="X294">
            <v>0</v>
          </cell>
        </row>
        <row r="295">
          <cell r="A295">
            <v>54031</v>
          </cell>
          <cell r="B295" t="str">
            <v>Student Registration</v>
          </cell>
          <cell r="C295">
            <v>11</v>
          </cell>
          <cell r="D295" t="str">
            <v>F</v>
          </cell>
          <cell r="E295" t="str">
            <v>C1</v>
          </cell>
          <cell r="F295">
            <v>0</v>
          </cell>
          <cell r="G295" t="str">
            <v>F</v>
          </cell>
          <cell r="H295" t="str">
            <v>B0</v>
          </cell>
          <cell r="I295">
            <v>0</v>
          </cell>
          <cell r="J295" t="str">
            <v>F</v>
          </cell>
          <cell r="K295">
            <v>0</v>
          </cell>
          <cell r="L295">
            <v>0</v>
          </cell>
          <cell r="M295" t="str">
            <v>F</v>
          </cell>
          <cell r="N295" t="str">
            <v>BF</v>
          </cell>
          <cell r="O295" t="str">
            <v>B10076-100</v>
          </cell>
          <cell r="P295" t="str">
            <v>F</v>
          </cell>
          <cell r="Q295">
            <v>0</v>
          </cell>
          <cell r="R295">
            <v>0</v>
          </cell>
          <cell r="S295" t="str">
            <v>M</v>
          </cell>
          <cell r="T295" t="str">
            <v>CK02</v>
          </cell>
          <cell r="U295">
            <v>0</v>
          </cell>
          <cell r="V295" t="str">
            <v>F</v>
          </cell>
          <cell r="W295" t="str">
            <v>A28</v>
          </cell>
          <cell r="X295">
            <v>0</v>
          </cell>
        </row>
        <row r="296">
          <cell r="A296">
            <v>54032</v>
          </cell>
          <cell r="B296" t="str">
            <v>Scholarship Allowance</v>
          </cell>
          <cell r="C296">
            <v>11</v>
          </cell>
          <cell r="D296" t="str">
            <v>F</v>
          </cell>
          <cell r="E296" t="str">
            <v>C1</v>
          </cell>
          <cell r="F296">
            <v>0</v>
          </cell>
          <cell r="G296" t="str">
            <v>F</v>
          </cell>
          <cell r="H296" t="str">
            <v>B0</v>
          </cell>
          <cell r="I296">
            <v>0</v>
          </cell>
          <cell r="J296" t="str">
            <v>F</v>
          </cell>
          <cell r="K296">
            <v>0</v>
          </cell>
          <cell r="L296">
            <v>0</v>
          </cell>
          <cell r="M296" t="str">
            <v>F</v>
          </cell>
          <cell r="N296" t="str">
            <v>BF</v>
          </cell>
          <cell r="O296" t="str">
            <v>B10076-100</v>
          </cell>
          <cell r="P296" t="str">
            <v>F</v>
          </cell>
          <cell r="Q296">
            <v>0</v>
          </cell>
          <cell r="R296">
            <v>0</v>
          </cell>
          <cell r="S296" t="str">
            <v>M</v>
          </cell>
          <cell r="T296" t="str">
            <v>CK02</v>
          </cell>
          <cell r="U296">
            <v>0</v>
          </cell>
          <cell r="V296" t="str">
            <v>F</v>
          </cell>
          <cell r="W296" t="str">
            <v>A28</v>
          </cell>
          <cell r="X296">
            <v>0</v>
          </cell>
        </row>
        <row r="297">
          <cell r="A297">
            <v>54033</v>
          </cell>
          <cell r="B297" t="str">
            <v>Suwarrow Office Expenses</v>
          </cell>
          <cell r="C297">
            <v>17</v>
          </cell>
          <cell r="D297" t="str">
            <v>F</v>
          </cell>
          <cell r="E297" t="str">
            <v>C1</v>
          </cell>
          <cell r="F297">
            <v>0</v>
          </cell>
          <cell r="G297" t="str">
            <v>F</v>
          </cell>
          <cell r="H297" t="str">
            <v>B0</v>
          </cell>
          <cell r="I297">
            <v>0</v>
          </cell>
          <cell r="J297" t="str">
            <v>F</v>
          </cell>
          <cell r="K297">
            <v>0</v>
          </cell>
          <cell r="L297">
            <v>0</v>
          </cell>
          <cell r="M297" t="str">
            <v>F</v>
          </cell>
          <cell r="N297" t="str">
            <v>BF</v>
          </cell>
          <cell r="O297" t="str">
            <v>B10303-100</v>
          </cell>
          <cell r="P297" t="str">
            <v>F</v>
          </cell>
          <cell r="Q297">
            <v>0</v>
          </cell>
          <cell r="R297">
            <v>0</v>
          </cell>
          <cell r="S297" t="str">
            <v>M</v>
          </cell>
          <cell r="T297" t="str">
            <v>CK02</v>
          </cell>
          <cell r="U297">
            <v>0</v>
          </cell>
          <cell r="V297" t="str">
            <v>F</v>
          </cell>
          <cell r="W297" t="str">
            <v>A28</v>
          </cell>
          <cell r="X297">
            <v>0</v>
          </cell>
        </row>
        <row r="298">
          <cell r="A298">
            <v>54034</v>
          </cell>
          <cell r="B298" t="str">
            <v>Research Consumables &amp; Supplies</v>
          </cell>
          <cell r="C298">
            <v>14</v>
          </cell>
          <cell r="D298" t="str">
            <v>F</v>
          </cell>
          <cell r="E298" t="str">
            <v>C1</v>
          </cell>
          <cell r="F298">
            <v>0</v>
          </cell>
          <cell r="G298" t="str">
            <v>F</v>
          </cell>
          <cell r="H298" t="str">
            <v>B0</v>
          </cell>
          <cell r="I298">
            <v>0</v>
          </cell>
          <cell r="J298" t="str">
            <v>F</v>
          </cell>
          <cell r="K298">
            <v>0</v>
          </cell>
          <cell r="L298">
            <v>0</v>
          </cell>
          <cell r="M298" t="str">
            <v>F</v>
          </cell>
          <cell r="N298" t="str">
            <v>BF</v>
          </cell>
          <cell r="O298" t="str">
            <v>B10239-100</v>
          </cell>
          <cell r="P298" t="str">
            <v>F</v>
          </cell>
          <cell r="Q298">
            <v>0</v>
          </cell>
          <cell r="R298">
            <v>0</v>
          </cell>
          <cell r="S298" t="str">
            <v>M</v>
          </cell>
          <cell r="T298" t="str">
            <v>CK02</v>
          </cell>
          <cell r="U298">
            <v>0</v>
          </cell>
          <cell r="V298" t="str">
            <v>F</v>
          </cell>
          <cell r="W298" t="str">
            <v>A28</v>
          </cell>
          <cell r="X298">
            <v>0</v>
          </cell>
        </row>
        <row r="299">
          <cell r="A299">
            <v>54035</v>
          </cell>
          <cell r="B299" t="str">
            <v>Water Quality Monitoring</v>
          </cell>
          <cell r="C299">
            <v>14</v>
          </cell>
          <cell r="D299" t="str">
            <v>F</v>
          </cell>
          <cell r="E299" t="str">
            <v>C1</v>
          </cell>
          <cell r="F299">
            <v>0</v>
          </cell>
          <cell r="G299" t="str">
            <v>F</v>
          </cell>
          <cell r="H299" t="str">
            <v>B0</v>
          </cell>
          <cell r="I299">
            <v>0</v>
          </cell>
          <cell r="J299" t="str">
            <v>F</v>
          </cell>
          <cell r="K299">
            <v>0</v>
          </cell>
          <cell r="L299">
            <v>0</v>
          </cell>
          <cell r="M299" t="str">
            <v>F</v>
          </cell>
          <cell r="N299" t="str">
            <v>BF</v>
          </cell>
          <cell r="O299" t="str">
            <v>B10239-100</v>
          </cell>
          <cell r="P299" t="str">
            <v>F</v>
          </cell>
          <cell r="Q299">
            <v>0</v>
          </cell>
          <cell r="R299">
            <v>0</v>
          </cell>
          <cell r="S299" t="str">
            <v>M</v>
          </cell>
          <cell r="T299" t="str">
            <v>CK02</v>
          </cell>
          <cell r="U299">
            <v>0</v>
          </cell>
          <cell r="V299" t="str">
            <v>F</v>
          </cell>
          <cell r="W299" t="str">
            <v>A28</v>
          </cell>
          <cell r="X299">
            <v>0</v>
          </cell>
        </row>
        <row r="300">
          <cell r="A300">
            <v>54036</v>
          </cell>
          <cell r="B300" t="str">
            <v>IOI Membership Fee</v>
          </cell>
          <cell r="C300">
            <v>18</v>
          </cell>
          <cell r="D300" t="str">
            <v>F</v>
          </cell>
          <cell r="E300" t="str">
            <v>C1</v>
          </cell>
          <cell r="F300">
            <v>0</v>
          </cell>
          <cell r="G300" t="str">
            <v>F</v>
          </cell>
          <cell r="H300" t="str">
            <v>B0</v>
          </cell>
          <cell r="I300">
            <v>0</v>
          </cell>
          <cell r="J300" t="str">
            <v>F</v>
          </cell>
          <cell r="K300">
            <v>0</v>
          </cell>
          <cell r="L300">
            <v>0</v>
          </cell>
          <cell r="M300" t="str">
            <v>F</v>
          </cell>
          <cell r="N300" t="str">
            <v>BF</v>
          </cell>
          <cell r="O300" t="str">
            <v>B10313-100</v>
          </cell>
          <cell r="P300" t="str">
            <v>F</v>
          </cell>
          <cell r="Q300">
            <v>0</v>
          </cell>
          <cell r="R300">
            <v>0</v>
          </cell>
          <cell r="S300" t="str">
            <v>M</v>
          </cell>
          <cell r="T300" t="str">
            <v>CK02</v>
          </cell>
          <cell r="U300">
            <v>0</v>
          </cell>
          <cell r="V300" t="str">
            <v>F</v>
          </cell>
          <cell r="W300" t="str">
            <v>A28</v>
          </cell>
          <cell r="X300">
            <v>0</v>
          </cell>
        </row>
        <row r="301">
          <cell r="A301">
            <v>54037</v>
          </cell>
          <cell r="B301" t="str">
            <v>Machinery/Equipment Hirage</v>
          </cell>
          <cell r="C301">
            <v>12</v>
          </cell>
          <cell r="D301" t="str">
            <v>F</v>
          </cell>
          <cell r="E301" t="str">
            <v>C1</v>
          </cell>
          <cell r="F301">
            <v>0</v>
          </cell>
          <cell r="G301" t="str">
            <v>F</v>
          </cell>
          <cell r="H301" t="str">
            <v>B0</v>
          </cell>
          <cell r="I301">
            <v>0</v>
          </cell>
          <cell r="J301" t="str">
            <v>F</v>
          </cell>
          <cell r="K301">
            <v>0</v>
          </cell>
          <cell r="L301">
            <v>0</v>
          </cell>
          <cell r="M301" t="str">
            <v>F</v>
          </cell>
          <cell r="N301" t="str">
            <v>BF</v>
          </cell>
          <cell r="O301" t="str">
            <v>B10199-100</v>
          </cell>
          <cell r="P301" t="str">
            <v>F</v>
          </cell>
          <cell r="Q301">
            <v>0</v>
          </cell>
          <cell r="R301">
            <v>0</v>
          </cell>
          <cell r="S301" t="str">
            <v>M</v>
          </cell>
          <cell r="T301" t="str">
            <v>CK02</v>
          </cell>
          <cell r="U301">
            <v>0</v>
          </cell>
          <cell r="V301" t="str">
            <v>F</v>
          </cell>
          <cell r="W301" t="str">
            <v>A28</v>
          </cell>
          <cell r="X301">
            <v>0</v>
          </cell>
        </row>
        <row r="302">
          <cell r="A302">
            <v>54038</v>
          </cell>
          <cell r="B302" t="str">
            <v>Safety Wear</v>
          </cell>
          <cell r="C302">
            <v>12</v>
          </cell>
          <cell r="D302" t="str">
            <v>F</v>
          </cell>
          <cell r="E302" t="str">
            <v>C1</v>
          </cell>
          <cell r="F302">
            <v>0</v>
          </cell>
          <cell r="G302" t="str">
            <v>F</v>
          </cell>
          <cell r="H302" t="str">
            <v>B0</v>
          </cell>
          <cell r="I302">
            <v>0</v>
          </cell>
          <cell r="J302" t="str">
            <v>F</v>
          </cell>
          <cell r="K302">
            <v>0</v>
          </cell>
          <cell r="L302">
            <v>0</v>
          </cell>
          <cell r="M302" t="str">
            <v>F</v>
          </cell>
          <cell r="N302" t="str">
            <v>BF</v>
          </cell>
          <cell r="O302" t="str">
            <v>B10199-100</v>
          </cell>
          <cell r="P302" t="str">
            <v>F</v>
          </cell>
          <cell r="Q302">
            <v>0</v>
          </cell>
          <cell r="R302">
            <v>0</v>
          </cell>
          <cell r="S302" t="str">
            <v>M</v>
          </cell>
          <cell r="T302" t="str">
            <v>CK02</v>
          </cell>
          <cell r="U302">
            <v>0</v>
          </cell>
          <cell r="V302" t="str">
            <v>F</v>
          </cell>
          <cell r="W302" t="str">
            <v>A28</v>
          </cell>
          <cell r="X302">
            <v>0</v>
          </cell>
        </row>
        <row r="303">
          <cell r="A303">
            <v>54039</v>
          </cell>
          <cell r="B303" t="str">
            <v>Tools</v>
          </cell>
          <cell r="C303">
            <v>12</v>
          </cell>
          <cell r="D303" t="str">
            <v>F</v>
          </cell>
          <cell r="E303" t="str">
            <v>C1</v>
          </cell>
          <cell r="F303">
            <v>0</v>
          </cell>
          <cell r="G303" t="str">
            <v>F</v>
          </cell>
          <cell r="H303" t="str">
            <v>B0</v>
          </cell>
          <cell r="I303">
            <v>0</v>
          </cell>
          <cell r="J303" t="str">
            <v>F</v>
          </cell>
          <cell r="K303">
            <v>0</v>
          </cell>
          <cell r="L303">
            <v>0</v>
          </cell>
          <cell r="M303" t="str">
            <v>F</v>
          </cell>
          <cell r="N303" t="str">
            <v>BF</v>
          </cell>
          <cell r="O303" t="str">
            <v>B10199-100</v>
          </cell>
          <cell r="P303" t="str">
            <v>F</v>
          </cell>
          <cell r="Q303">
            <v>0</v>
          </cell>
          <cell r="R303">
            <v>0</v>
          </cell>
          <cell r="S303" t="str">
            <v>M</v>
          </cell>
          <cell r="T303" t="str">
            <v>CK02</v>
          </cell>
          <cell r="U303">
            <v>0</v>
          </cell>
          <cell r="V303" t="str">
            <v>F</v>
          </cell>
          <cell r="W303" t="str">
            <v>A28</v>
          </cell>
          <cell r="X303">
            <v>0</v>
          </cell>
        </row>
        <row r="304">
          <cell r="A304">
            <v>54040</v>
          </cell>
          <cell r="B304" t="str">
            <v>Waste Recyclable Collection</v>
          </cell>
          <cell r="C304">
            <v>12</v>
          </cell>
          <cell r="D304" t="str">
            <v>F</v>
          </cell>
          <cell r="E304" t="str">
            <v>C1</v>
          </cell>
          <cell r="F304">
            <v>0</v>
          </cell>
          <cell r="G304" t="str">
            <v>F</v>
          </cell>
          <cell r="H304" t="str">
            <v>B0</v>
          </cell>
          <cell r="I304">
            <v>0</v>
          </cell>
          <cell r="J304" t="str">
            <v>F</v>
          </cell>
          <cell r="K304">
            <v>0</v>
          </cell>
          <cell r="L304">
            <v>0</v>
          </cell>
          <cell r="M304" t="str">
            <v>F</v>
          </cell>
          <cell r="N304" t="str">
            <v>BF</v>
          </cell>
          <cell r="O304" t="str">
            <v>B10199-100</v>
          </cell>
          <cell r="P304" t="str">
            <v>F</v>
          </cell>
          <cell r="Q304">
            <v>0</v>
          </cell>
          <cell r="R304">
            <v>0</v>
          </cell>
          <cell r="S304" t="str">
            <v>M</v>
          </cell>
          <cell r="T304" t="str">
            <v>CK02</v>
          </cell>
          <cell r="U304">
            <v>0</v>
          </cell>
          <cell r="V304" t="str">
            <v>F</v>
          </cell>
          <cell r="W304" t="str">
            <v>A28</v>
          </cell>
          <cell r="X304">
            <v>0</v>
          </cell>
        </row>
        <row r="305">
          <cell r="A305">
            <v>54041</v>
          </cell>
          <cell r="B305" t="str">
            <v>Waste Compact</v>
          </cell>
          <cell r="C305">
            <v>12</v>
          </cell>
          <cell r="D305" t="str">
            <v>F</v>
          </cell>
          <cell r="E305" t="str">
            <v>C1</v>
          </cell>
          <cell r="F305">
            <v>0</v>
          </cell>
          <cell r="G305" t="str">
            <v>F</v>
          </cell>
          <cell r="H305" t="str">
            <v>B0</v>
          </cell>
          <cell r="I305">
            <v>0</v>
          </cell>
          <cell r="J305" t="str">
            <v>F</v>
          </cell>
          <cell r="K305">
            <v>0</v>
          </cell>
          <cell r="L305">
            <v>0</v>
          </cell>
          <cell r="M305" t="str">
            <v>F</v>
          </cell>
          <cell r="N305" t="str">
            <v>BF</v>
          </cell>
          <cell r="O305" t="str">
            <v>B10199-100</v>
          </cell>
          <cell r="P305" t="str">
            <v>F</v>
          </cell>
          <cell r="Q305">
            <v>0</v>
          </cell>
          <cell r="R305">
            <v>0</v>
          </cell>
          <cell r="S305" t="str">
            <v>M</v>
          </cell>
          <cell r="T305" t="str">
            <v>CK02</v>
          </cell>
          <cell r="U305">
            <v>0</v>
          </cell>
          <cell r="V305" t="str">
            <v>F</v>
          </cell>
          <cell r="W305" t="str">
            <v>A28</v>
          </cell>
          <cell r="X305">
            <v>0</v>
          </cell>
        </row>
        <row r="306">
          <cell r="A306">
            <v>54042</v>
          </cell>
          <cell r="B306" t="str">
            <v>Waste Cover</v>
          </cell>
          <cell r="C306">
            <v>12</v>
          </cell>
          <cell r="D306" t="str">
            <v>F</v>
          </cell>
          <cell r="E306" t="str">
            <v>C1</v>
          </cell>
          <cell r="F306">
            <v>0</v>
          </cell>
          <cell r="G306" t="str">
            <v>F</v>
          </cell>
          <cell r="H306" t="str">
            <v>B0</v>
          </cell>
          <cell r="I306">
            <v>0</v>
          </cell>
          <cell r="J306" t="str">
            <v>F</v>
          </cell>
          <cell r="K306">
            <v>0</v>
          </cell>
          <cell r="L306">
            <v>0</v>
          </cell>
          <cell r="M306" t="str">
            <v>F</v>
          </cell>
          <cell r="N306" t="str">
            <v>BF</v>
          </cell>
          <cell r="O306" t="str">
            <v>B10199-100</v>
          </cell>
          <cell r="P306" t="str">
            <v>F</v>
          </cell>
          <cell r="Q306">
            <v>0</v>
          </cell>
          <cell r="R306">
            <v>0</v>
          </cell>
          <cell r="S306" t="str">
            <v>M</v>
          </cell>
          <cell r="T306" t="str">
            <v>CK02</v>
          </cell>
          <cell r="U306">
            <v>0</v>
          </cell>
          <cell r="V306" t="str">
            <v>F</v>
          </cell>
          <cell r="W306" t="str">
            <v>A28</v>
          </cell>
          <cell r="X306">
            <v>0</v>
          </cell>
        </row>
        <row r="307">
          <cell r="A307">
            <v>54043</v>
          </cell>
          <cell r="B307" t="str">
            <v>Waste Seal</v>
          </cell>
          <cell r="C307">
            <v>12</v>
          </cell>
          <cell r="D307" t="str">
            <v>F</v>
          </cell>
          <cell r="E307" t="str">
            <v>C1</v>
          </cell>
          <cell r="F307">
            <v>0</v>
          </cell>
          <cell r="G307" t="str">
            <v>F</v>
          </cell>
          <cell r="H307" t="str">
            <v>B0</v>
          </cell>
          <cell r="I307">
            <v>0</v>
          </cell>
          <cell r="J307" t="str">
            <v>F</v>
          </cell>
          <cell r="K307">
            <v>0</v>
          </cell>
          <cell r="L307">
            <v>0</v>
          </cell>
          <cell r="M307" t="str">
            <v>F</v>
          </cell>
          <cell r="N307" t="str">
            <v>BF</v>
          </cell>
          <cell r="O307" t="str">
            <v>B10199-100</v>
          </cell>
          <cell r="P307" t="str">
            <v>F</v>
          </cell>
          <cell r="Q307">
            <v>0</v>
          </cell>
          <cell r="R307">
            <v>0</v>
          </cell>
          <cell r="S307" t="str">
            <v>M</v>
          </cell>
          <cell r="T307" t="str">
            <v>CK02</v>
          </cell>
          <cell r="U307">
            <v>0</v>
          </cell>
          <cell r="V307" t="str">
            <v>F</v>
          </cell>
          <cell r="W307" t="str">
            <v>A28</v>
          </cell>
          <cell r="X307">
            <v>0</v>
          </cell>
        </row>
        <row r="308">
          <cell r="A308">
            <v>54044</v>
          </cell>
          <cell r="B308" t="str">
            <v>Cook Islands High Commission Staff Costs</v>
          </cell>
          <cell r="C308">
            <v>15</v>
          </cell>
          <cell r="D308" t="str">
            <v>F</v>
          </cell>
          <cell r="E308" t="str">
            <v>C1</v>
          </cell>
          <cell r="F308">
            <v>0</v>
          </cell>
          <cell r="G308" t="str">
            <v>F</v>
          </cell>
          <cell r="H308" t="str">
            <v>B0</v>
          </cell>
          <cell r="I308">
            <v>0</v>
          </cell>
          <cell r="J308" t="str">
            <v>F</v>
          </cell>
          <cell r="K308">
            <v>0</v>
          </cell>
          <cell r="L308">
            <v>0</v>
          </cell>
          <cell r="M308" t="str">
            <v>F</v>
          </cell>
          <cell r="N308" t="str">
            <v>BF</v>
          </cell>
          <cell r="O308" t="str">
            <v>B10084-100</v>
          </cell>
          <cell r="P308" t="str">
            <v>F</v>
          </cell>
          <cell r="Q308">
            <v>0</v>
          </cell>
          <cell r="R308">
            <v>0</v>
          </cell>
          <cell r="S308" t="str">
            <v>M</v>
          </cell>
          <cell r="T308" t="str">
            <v>CK02</v>
          </cell>
          <cell r="U308">
            <v>0</v>
          </cell>
          <cell r="V308" t="str">
            <v>F</v>
          </cell>
          <cell r="W308" t="str">
            <v>A28</v>
          </cell>
          <cell r="X308">
            <v>0</v>
          </cell>
        </row>
        <row r="309">
          <cell r="A309">
            <v>54045</v>
          </cell>
          <cell r="B309" t="str">
            <v>Cook Islands Consulate Office Staff Costs</v>
          </cell>
          <cell r="C309">
            <v>15</v>
          </cell>
          <cell r="D309" t="str">
            <v>F</v>
          </cell>
          <cell r="E309" t="str">
            <v>C1</v>
          </cell>
          <cell r="F309">
            <v>0</v>
          </cell>
          <cell r="G309" t="str">
            <v>F</v>
          </cell>
          <cell r="H309" t="str">
            <v>B0</v>
          </cell>
          <cell r="I309">
            <v>0</v>
          </cell>
          <cell r="J309" t="str">
            <v>F</v>
          </cell>
          <cell r="K309">
            <v>0</v>
          </cell>
          <cell r="L309">
            <v>0</v>
          </cell>
          <cell r="M309" t="str">
            <v>F</v>
          </cell>
          <cell r="N309" t="str">
            <v>BF</v>
          </cell>
          <cell r="O309" t="str">
            <v>B10084-100</v>
          </cell>
          <cell r="P309" t="str">
            <v>F</v>
          </cell>
          <cell r="Q309">
            <v>0</v>
          </cell>
          <cell r="R309">
            <v>0</v>
          </cell>
          <cell r="S309" t="str">
            <v>M</v>
          </cell>
          <cell r="T309" t="str">
            <v>CK02</v>
          </cell>
          <cell r="U309">
            <v>0</v>
          </cell>
          <cell r="V309" t="str">
            <v>F</v>
          </cell>
          <cell r="W309" t="str">
            <v>A28</v>
          </cell>
          <cell r="X309">
            <v>0</v>
          </cell>
        </row>
        <row r="310">
          <cell r="A310">
            <v>54046</v>
          </cell>
          <cell r="B310" t="str">
            <v>Candidate Election Fees</v>
          </cell>
          <cell r="C310">
            <v>13</v>
          </cell>
          <cell r="D310" t="str">
            <v>F</v>
          </cell>
          <cell r="E310" t="str">
            <v>C1</v>
          </cell>
          <cell r="F310">
            <v>0</v>
          </cell>
          <cell r="G310" t="str">
            <v>F</v>
          </cell>
          <cell r="H310" t="str">
            <v>B0</v>
          </cell>
          <cell r="I310">
            <v>0</v>
          </cell>
          <cell r="J310" t="str">
            <v>F</v>
          </cell>
          <cell r="K310">
            <v>0</v>
          </cell>
          <cell r="L310">
            <v>0</v>
          </cell>
          <cell r="M310" t="str">
            <v>F</v>
          </cell>
          <cell r="N310" t="str">
            <v>BF</v>
          </cell>
          <cell r="O310" t="str">
            <v>B10176-100</v>
          </cell>
          <cell r="P310" t="str">
            <v>F</v>
          </cell>
          <cell r="Q310">
            <v>0</v>
          </cell>
          <cell r="R310">
            <v>0</v>
          </cell>
          <cell r="S310" t="str">
            <v>M</v>
          </cell>
          <cell r="T310" t="str">
            <v>CK02</v>
          </cell>
          <cell r="U310">
            <v>0</v>
          </cell>
          <cell r="V310" t="str">
            <v>F</v>
          </cell>
          <cell r="W310" t="str">
            <v>A28</v>
          </cell>
          <cell r="X310">
            <v>0</v>
          </cell>
        </row>
        <row r="311">
          <cell r="A311">
            <v>54047</v>
          </cell>
          <cell r="B311" t="str">
            <v>Coroners Inquest</v>
          </cell>
          <cell r="C311">
            <v>13</v>
          </cell>
          <cell r="D311" t="str">
            <v>F</v>
          </cell>
          <cell r="E311" t="str">
            <v>C1</v>
          </cell>
          <cell r="F311">
            <v>0</v>
          </cell>
          <cell r="G311" t="str">
            <v>F</v>
          </cell>
          <cell r="H311" t="str">
            <v>B0</v>
          </cell>
          <cell r="I311">
            <v>0</v>
          </cell>
          <cell r="J311" t="str">
            <v>F</v>
          </cell>
          <cell r="K311">
            <v>0</v>
          </cell>
          <cell r="L311">
            <v>0</v>
          </cell>
          <cell r="M311" t="str">
            <v>F</v>
          </cell>
          <cell r="N311" t="str">
            <v>BF</v>
          </cell>
          <cell r="O311" t="str">
            <v>B10176-100</v>
          </cell>
          <cell r="P311" t="str">
            <v>F</v>
          </cell>
          <cell r="Q311">
            <v>0</v>
          </cell>
          <cell r="R311">
            <v>0</v>
          </cell>
          <cell r="S311" t="str">
            <v>M</v>
          </cell>
          <cell r="T311" t="str">
            <v>CK02</v>
          </cell>
          <cell r="U311">
            <v>0</v>
          </cell>
          <cell r="V311" t="str">
            <v>F</v>
          </cell>
          <cell r="W311" t="str">
            <v>A28</v>
          </cell>
          <cell r="X311">
            <v>0</v>
          </cell>
        </row>
        <row r="312">
          <cell r="A312">
            <v>54048</v>
          </cell>
          <cell r="B312" t="str">
            <v>Jury Expenses</v>
          </cell>
          <cell r="C312">
            <v>13</v>
          </cell>
          <cell r="D312" t="str">
            <v>F</v>
          </cell>
          <cell r="E312" t="str">
            <v>C1</v>
          </cell>
          <cell r="F312">
            <v>0</v>
          </cell>
          <cell r="G312" t="str">
            <v>F</v>
          </cell>
          <cell r="H312" t="str">
            <v>B0</v>
          </cell>
          <cell r="I312">
            <v>0</v>
          </cell>
          <cell r="J312" t="str">
            <v>F</v>
          </cell>
          <cell r="K312">
            <v>0</v>
          </cell>
          <cell r="L312">
            <v>0</v>
          </cell>
          <cell r="M312" t="str">
            <v>F</v>
          </cell>
          <cell r="N312" t="str">
            <v>BF</v>
          </cell>
          <cell r="O312" t="str">
            <v>B10176-100</v>
          </cell>
          <cell r="P312" t="str">
            <v>F</v>
          </cell>
          <cell r="Q312">
            <v>0</v>
          </cell>
          <cell r="R312">
            <v>0</v>
          </cell>
          <cell r="S312" t="str">
            <v>M</v>
          </cell>
          <cell r="T312" t="str">
            <v>CK02</v>
          </cell>
          <cell r="U312">
            <v>0</v>
          </cell>
          <cell r="V312" t="str">
            <v>F</v>
          </cell>
          <cell r="W312" t="str">
            <v>A28</v>
          </cell>
          <cell r="X312">
            <v>0</v>
          </cell>
        </row>
        <row r="313">
          <cell r="A313">
            <v>54049</v>
          </cell>
          <cell r="B313" t="str">
            <v>JP Allowances</v>
          </cell>
          <cell r="C313">
            <v>13</v>
          </cell>
          <cell r="D313" t="str">
            <v>F</v>
          </cell>
          <cell r="E313" t="str">
            <v>C1</v>
          </cell>
          <cell r="F313">
            <v>0</v>
          </cell>
          <cell r="G313" t="str">
            <v>F</v>
          </cell>
          <cell r="H313" t="str">
            <v>B0</v>
          </cell>
          <cell r="I313">
            <v>0</v>
          </cell>
          <cell r="J313" t="str">
            <v>F</v>
          </cell>
          <cell r="K313">
            <v>0</v>
          </cell>
          <cell r="L313">
            <v>0</v>
          </cell>
          <cell r="M313" t="str">
            <v>F</v>
          </cell>
          <cell r="N313" t="str">
            <v>BF</v>
          </cell>
          <cell r="O313" t="str">
            <v>B10176-100</v>
          </cell>
          <cell r="P313" t="str">
            <v>F</v>
          </cell>
          <cell r="Q313">
            <v>0</v>
          </cell>
          <cell r="R313">
            <v>0</v>
          </cell>
          <cell r="S313" t="str">
            <v>M</v>
          </cell>
          <cell r="T313" t="str">
            <v>CK02</v>
          </cell>
          <cell r="U313">
            <v>0</v>
          </cell>
          <cell r="V313" t="str">
            <v>F</v>
          </cell>
          <cell r="W313" t="str">
            <v>A28</v>
          </cell>
          <cell r="X313">
            <v>0</v>
          </cell>
        </row>
        <row r="314">
          <cell r="A314">
            <v>54050</v>
          </cell>
          <cell r="B314" t="str">
            <v>Judges Expenses</v>
          </cell>
          <cell r="C314">
            <v>13</v>
          </cell>
          <cell r="D314" t="str">
            <v>F</v>
          </cell>
          <cell r="E314" t="str">
            <v>C1</v>
          </cell>
          <cell r="F314">
            <v>0</v>
          </cell>
          <cell r="G314" t="str">
            <v>F</v>
          </cell>
          <cell r="H314" t="str">
            <v>B0</v>
          </cell>
          <cell r="I314">
            <v>0</v>
          </cell>
          <cell r="J314" t="str">
            <v>F</v>
          </cell>
          <cell r="K314">
            <v>0</v>
          </cell>
          <cell r="L314">
            <v>0</v>
          </cell>
          <cell r="M314" t="str">
            <v>F</v>
          </cell>
          <cell r="N314" t="str">
            <v>BF</v>
          </cell>
          <cell r="O314" t="str">
            <v>B10176-100</v>
          </cell>
          <cell r="P314" t="str">
            <v>F</v>
          </cell>
          <cell r="Q314">
            <v>0</v>
          </cell>
          <cell r="R314">
            <v>0</v>
          </cell>
          <cell r="S314" t="str">
            <v>M</v>
          </cell>
          <cell r="T314" t="str">
            <v>CK02</v>
          </cell>
          <cell r="U314">
            <v>0</v>
          </cell>
          <cell r="V314" t="str">
            <v>F</v>
          </cell>
          <cell r="W314" t="str">
            <v>A28</v>
          </cell>
          <cell r="X314">
            <v>0</v>
          </cell>
        </row>
        <row r="315">
          <cell r="A315">
            <v>54051</v>
          </cell>
          <cell r="B315" t="str">
            <v>Leases Approval Tribunal (LAT)</v>
          </cell>
          <cell r="C315">
            <v>13</v>
          </cell>
          <cell r="D315" t="str">
            <v>F</v>
          </cell>
          <cell r="E315" t="str">
            <v>C1</v>
          </cell>
          <cell r="F315">
            <v>0</v>
          </cell>
          <cell r="G315" t="str">
            <v>F</v>
          </cell>
          <cell r="H315" t="str">
            <v>B0</v>
          </cell>
          <cell r="I315">
            <v>0</v>
          </cell>
          <cell r="J315" t="str">
            <v>F</v>
          </cell>
          <cell r="K315">
            <v>0</v>
          </cell>
          <cell r="L315">
            <v>0</v>
          </cell>
          <cell r="M315" t="str">
            <v>F</v>
          </cell>
          <cell r="N315" t="str">
            <v>BF</v>
          </cell>
          <cell r="O315" t="str">
            <v>B10176-100</v>
          </cell>
          <cell r="P315" t="str">
            <v>F</v>
          </cell>
          <cell r="Q315">
            <v>0</v>
          </cell>
          <cell r="R315">
            <v>0</v>
          </cell>
          <cell r="S315" t="str">
            <v>M</v>
          </cell>
          <cell r="T315" t="str">
            <v>CK02</v>
          </cell>
          <cell r="U315">
            <v>0</v>
          </cell>
          <cell r="V315" t="str">
            <v>F</v>
          </cell>
          <cell r="W315" t="str">
            <v>A28</v>
          </cell>
          <cell r="X315">
            <v>0</v>
          </cell>
        </row>
        <row r="316">
          <cell r="A316">
            <v>54052</v>
          </cell>
          <cell r="B316" t="str">
            <v>Inmate Pay</v>
          </cell>
          <cell r="C316">
            <v>13</v>
          </cell>
          <cell r="D316" t="str">
            <v>F</v>
          </cell>
          <cell r="E316" t="str">
            <v>C1</v>
          </cell>
          <cell r="F316">
            <v>0</v>
          </cell>
          <cell r="G316" t="str">
            <v>F</v>
          </cell>
          <cell r="H316" t="str">
            <v>B0</v>
          </cell>
          <cell r="I316">
            <v>0</v>
          </cell>
          <cell r="J316" t="str">
            <v>F</v>
          </cell>
          <cell r="K316">
            <v>0</v>
          </cell>
          <cell r="L316">
            <v>0</v>
          </cell>
          <cell r="M316" t="str">
            <v>F</v>
          </cell>
          <cell r="N316" t="str">
            <v>BF</v>
          </cell>
          <cell r="O316" t="str">
            <v>B10176-100</v>
          </cell>
          <cell r="P316" t="str">
            <v>F</v>
          </cell>
          <cell r="Q316">
            <v>0</v>
          </cell>
          <cell r="R316">
            <v>0</v>
          </cell>
          <cell r="S316" t="str">
            <v>M</v>
          </cell>
          <cell r="T316" t="str">
            <v>CK02</v>
          </cell>
          <cell r="U316">
            <v>0</v>
          </cell>
          <cell r="V316" t="str">
            <v>F</v>
          </cell>
          <cell r="W316" t="str">
            <v>A28</v>
          </cell>
          <cell r="X316">
            <v>0</v>
          </cell>
        </row>
        <row r="317">
          <cell r="A317">
            <v>54053</v>
          </cell>
          <cell r="B317" t="str">
            <v>Laboratory Services</v>
          </cell>
          <cell r="C317">
            <v>10</v>
          </cell>
          <cell r="D317" t="str">
            <v>F</v>
          </cell>
          <cell r="E317" t="str">
            <v>C1</v>
          </cell>
          <cell r="F317">
            <v>0</v>
          </cell>
          <cell r="G317" t="str">
            <v>F</v>
          </cell>
          <cell r="H317" t="str">
            <v>B0</v>
          </cell>
          <cell r="I317">
            <v>0</v>
          </cell>
          <cell r="J317" t="str">
            <v>F</v>
          </cell>
          <cell r="K317">
            <v>0</v>
          </cell>
          <cell r="L317">
            <v>0</v>
          </cell>
          <cell r="M317" t="str">
            <v>F</v>
          </cell>
          <cell r="N317" t="str">
            <v>BF</v>
          </cell>
          <cell r="O317" t="str">
            <v>B10156-100</v>
          </cell>
          <cell r="P317" t="str">
            <v>F</v>
          </cell>
          <cell r="Q317">
            <v>0</v>
          </cell>
          <cell r="R317">
            <v>0</v>
          </cell>
          <cell r="S317" t="str">
            <v>M</v>
          </cell>
          <cell r="T317" t="str">
            <v>CK02</v>
          </cell>
          <cell r="U317">
            <v>0</v>
          </cell>
          <cell r="V317" t="str">
            <v>F</v>
          </cell>
          <cell r="W317" t="str">
            <v>A28</v>
          </cell>
          <cell r="X317">
            <v>0</v>
          </cell>
        </row>
        <row r="318">
          <cell r="A318">
            <v>54054</v>
          </cell>
          <cell r="B318" t="str">
            <v>Laboratory Consumables</v>
          </cell>
          <cell r="C318">
            <v>10</v>
          </cell>
          <cell r="D318" t="str">
            <v>F</v>
          </cell>
          <cell r="E318" t="str">
            <v>C1</v>
          </cell>
          <cell r="F318">
            <v>0</v>
          </cell>
          <cell r="G318" t="str">
            <v>F</v>
          </cell>
          <cell r="H318" t="str">
            <v>B0</v>
          </cell>
          <cell r="I318">
            <v>0</v>
          </cell>
          <cell r="J318" t="str">
            <v>F</v>
          </cell>
          <cell r="K318">
            <v>0</v>
          </cell>
          <cell r="L318">
            <v>0</v>
          </cell>
          <cell r="M318" t="str">
            <v>F</v>
          </cell>
          <cell r="N318" t="str">
            <v>BF</v>
          </cell>
          <cell r="O318" t="str">
            <v>B10156-100</v>
          </cell>
          <cell r="P318" t="str">
            <v>F</v>
          </cell>
          <cell r="Q318">
            <v>0</v>
          </cell>
          <cell r="R318">
            <v>0</v>
          </cell>
          <cell r="S318" t="str">
            <v>M</v>
          </cell>
          <cell r="T318" t="str">
            <v>CK02</v>
          </cell>
          <cell r="U318">
            <v>0</v>
          </cell>
          <cell r="V318" t="str">
            <v>F</v>
          </cell>
          <cell r="W318" t="str">
            <v>A28</v>
          </cell>
          <cell r="X318">
            <v>0</v>
          </cell>
        </row>
        <row r="319">
          <cell r="A319">
            <v>54055</v>
          </cell>
          <cell r="B319" t="str">
            <v>Medical Gas</v>
          </cell>
          <cell r="C319">
            <v>10</v>
          </cell>
          <cell r="D319" t="str">
            <v>F</v>
          </cell>
          <cell r="E319" t="str">
            <v>C1</v>
          </cell>
          <cell r="F319">
            <v>0</v>
          </cell>
          <cell r="G319" t="str">
            <v>F</v>
          </cell>
          <cell r="H319" t="str">
            <v>B0</v>
          </cell>
          <cell r="I319">
            <v>0</v>
          </cell>
          <cell r="J319" t="str">
            <v>F</v>
          </cell>
          <cell r="K319">
            <v>0</v>
          </cell>
          <cell r="L319">
            <v>0</v>
          </cell>
          <cell r="M319" t="str">
            <v>F</v>
          </cell>
          <cell r="N319" t="str">
            <v>BF</v>
          </cell>
          <cell r="O319" t="str">
            <v>B10156-100</v>
          </cell>
          <cell r="P319" t="str">
            <v>F</v>
          </cell>
          <cell r="Q319">
            <v>0</v>
          </cell>
          <cell r="R319">
            <v>0</v>
          </cell>
          <cell r="S319" t="str">
            <v>M</v>
          </cell>
          <cell r="T319" t="str">
            <v>CK02</v>
          </cell>
          <cell r="U319">
            <v>0</v>
          </cell>
          <cell r="V319" t="str">
            <v>F</v>
          </cell>
          <cell r="W319" t="str">
            <v>A28</v>
          </cell>
          <cell r="X319">
            <v>0</v>
          </cell>
        </row>
        <row r="320">
          <cell r="A320">
            <v>54056</v>
          </cell>
          <cell r="B320" t="str">
            <v>X-Ray Consumables</v>
          </cell>
          <cell r="C320">
            <v>10</v>
          </cell>
          <cell r="D320" t="str">
            <v>F</v>
          </cell>
          <cell r="E320" t="str">
            <v>C1</v>
          </cell>
          <cell r="F320">
            <v>0</v>
          </cell>
          <cell r="G320" t="str">
            <v>F</v>
          </cell>
          <cell r="H320" t="str">
            <v>B0</v>
          </cell>
          <cell r="I320">
            <v>0</v>
          </cell>
          <cell r="J320" t="str">
            <v>F</v>
          </cell>
          <cell r="K320">
            <v>0</v>
          </cell>
          <cell r="L320">
            <v>0</v>
          </cell>
          <cell r="M320" t="str">
            <v>F</v>
          </cell>
          <cell r="N320" t="str">
            <v>BF</v>
          </cell>
          <cell r="O320" t="str">
            <v>B10156-100</v>
          </cell>
          <cell r="P320" t="str">
            <v>F</v>
          </cell>
          <cell r="Q320">
            <v>0</v>
          </cell>
          <cell r="R320">
            <v>0</v>
          </cell>
          <cell r="S320" t="str">
            <v>M</v>
          </cell>
          <cell r="T320" t="str">
            <v>CK02</v>
          </cell>
          <cell r="U320">
            <v>0</v>
          </cell>
          <cell r="V320" t="str">
            <v>F</v>
          </cell>
          <cell r="W320" t="str">
            <v>A28</v>
          </cell>
          <cell r="X320">
            <v>0</v>
          </cell>
        </row>
        <row r="321">
          <cell r="A321">
            <v>54057</v>
          </cell>
          <cell r="B321" t="str">
            <v>Dental Consumables</v>
          </cell>
          <cell r="C321">
            <v>10</v>
          </cell>
          <cell r="D321" t="str">
            <v>F</v>
          </cell>
          <cell r="E321" t="str">
            <v>C1</v>
          </cell>
          <cell r="F321">
            <v>0</v>
          </cell>
          <cell r="G321" t="str">
            <v>F</v>
          </cell>
          <cell r="H321" t="str">
            <v>B0</v>
          </cell>
          <cell r="I321">
            <v>0</v>
          </cell>
          <cell r="J321" t="str">
            <v>F</v>
          </cell>
          <cell r="K321">
            <v>0</v>
          </cell>
          <cell r="L321">
            <v>0</v>
          </cell>
          <cell r="M321" t="str">
            <v>F</v>
          </cell>
          <cell r="N321" t="str">
            <v>BF</v>
          </cell>
          <cell r="O321" t="str">
            <v>B10156-100</v>
          </cell>
          <cell r="P321" t="str">
            <v>F</v>
          </cell>
          <cell r="Q321">
            <v>0</v>
          </cell>
          <cell r="R321">
            <v>0</v>
          </cell>
          <cell r="S321" t="str">
            <v>M</v>
          </cell>
          <cell r="T321" t="str">
            <v>CK02</v>
          </cell>
          <cell r="U321">
            <v>0</v>
          </cell>
          <cell r="V321" t="str">
            <v>F</v>
          </cell>
          <cell r="W321" t="str">
            <v>A28</v>
          </cell>
          <cell r="X321">
            <v>0</v>
          </cell>
        </row>
        <row r="322">
          <cell r="A322">
            <v>54058</v>
          </cell>
          <cell r="B322" t="str">
            <v>Hospital Laundry &amp; Linen</v>
          </cell>
          <cell r="C322">
            <v>10</v>
          </cell>
          <cell r="D322" t="str">
            <v>F</v>
          </cell>
          <cell r="E322" t="str">
            <v>C1</v>
          </cell>
          <cell r="F322">
            <v>0</v>
          </cell>
          <cell r="G322" t="str">
            <v>F</v>
          </cell>
          <cell r="H322" t="str">
            <v>B0</v>
          </cell>
          <cell r="I322">
            <v>0</v>
          </cell>
          <cell r="J322" t="str">
            <v>F</v>
          </cell>
          <cell r="K322">
            <v>0</v>
          </cell>
          <cell r="L322">
            <v>0</v>
          </cell>
          <cell r="M322" t="str">
            <v>F</v>
          </cell>
          <cell r="N322" t="str">
            <v>BF</v>
          </cell>
          <cell r="O322" t="str">
            <v>B10156-100</v>
          </cell>
          <cell r="P322" t="str">
            <v>F</v>
          </cell>
          <cell r="Q322">
            <v>0</v>
          </cell>
          <cell r="R322">
            <v>0</v>
          </cell>
          <cell r="S322" t="str">
            <v>M</v>
          </cell>
          <cell r="T322" t="str">
            <v>CK02</v>
          </cell>
          <cell r="U322">
            <v>0</v>
          </cell>
          <cell r="V322" t="str">
            <v>F</v>
          </cell>
          <cell r="W322" t="str">
            <v>A28</v>
          </cell>
          <cell r="X322">
            <v>0</v>
          </cell>
        </row>
        <row r="323">
          <cell r="A323">
            <v>54059</v>
          </cell>
          <cell r="B323" t="str">
            <v>GP Training Programme</v>
          </cell>
          <cell r="C323">
            <v>10</v>
          </cell>
          <cell r="D323" t="str">
            <v>F</v>
          </cell>
          <cell r="E323" t="str">
            <v>C1</v>
          </cell>
          <cell r="F323">
            <v>0</v>
          </cell>
          <cell r="G323" t="str">
            <v>F</v>
          </cell>
          <cell r="H323" t="str">
            <v>B0</v>
          </cell>
          <cell r="I323">
            <v>0</v>
          </cell>
          <cell r="J323" t="str">
            <v>F</v>
          </cell>
          <cell r="K323">
            <v>0</v>
          </cell>
          <cell r="L323">
            <v>0</v>
          </cell>
          <cell r="M323" t="str">
            <v>F</v>
          </cell>
          <cell r="N323" t="str">
            <v>BF</v>
          </cell>
          <cell r="O323" t="str">
            <v>B10156-100</v>
          </cell>
          <cell r="P323" t="str">
            <v>F</v>
          </cell>
          <cell r="Q323">
            <v>0</v>
          </cell>
          <cell r="R323">
            <v>0</v>
          </cell>
          <cell r="S323" t="str">
            <v>M</v>
          </cell>
          <cell r="T323" t="str">
            <v>CK02</v>
          </cell>
          <cell r="U323">
            <v>0</v>
          </cell>
          <cell r="V323" t="str">
            <v>F</v>
          </cell>
          <cell r="W323" t="str">
            <v>A28</v>
          </cell>
          <cell r="X323">
            <v>0</v>
          </cell>
        </row>
        <row r="324">
          <cell r="A324">
            <v>54060</v>
          </cell>
          <cell r="B324" t="str">
            <v>Health Specialists Visit Programme</v>
          </cell>
          <cell r="C324">
            <v>10</v>
          </cell>
          <cell r="D324" t="str">
            <v>F</v>
          </cell>
          <cell r="E324" t="str">
            <v>C1</v>
          </cell>
          <cell r="F324">
            <v>0</v>
          </cell>
          <cell r="G324" t="str">
            <v>F</v>
          </cell>
          <cell r="H324" t="str">
            <v>B0</v>
          </cell>
          <cell r="I324">
            <v>0</v>
          </cell>
          <cell r="J324" t="str">
            <v>F</v>
          </cell>
          <cell r="K324">
            <v>0</v>
          </cell>
          <cell r="L324">
            <v>0</v>
          </cell>
          <cell r="M324" t="str">
            <v>F</v>
          </cell>
          <cell r="N324" t="str">
            <v>BF</v>
          </cell>
          <cell r="O324" t="str">
            <v>B10156-100</v>
          </cell>
          <cell r="P324" t="str">
            <v>F</v>
          </cell>
          <cell r="Q324">
            <v>0</v>
          </cell>
          <cell r="R324">
            <v>0</v>
          </cell>
          <cell r="S324" t="str">
            <v>M</v>
          </cell>
          <cell r="T324" t="str">
            <v>CK02</v>
          </cell>
          <cell r="U324">
            <v>0</v>
          </cell>
          <cell r="V324" t="str">
            <v>F</v>
          </cell>
          <cell r="W324" t="str">
            <v>A28</v>
          </cell>
          <cell r="X324">
            <v>0</v>
          </cell>
        </row>
        <row r="325">
          <cell r="A325">
            <v>54061</v>
          </cell>
          <cell r="B325" t="str">
            <v>Renewable Energy Development Division Monitoring</v>
          </cell>
          <cell r="C325">
            <v>19</v>
          </cell>
          <cell r="D325" t="str">
            <v>F</v>
          </cell>
          <cell r="E325" t="str">
            <v>C1</v>
          </cell>
          <cell r="F325">
            <v>0</v>
          </cell>
          <cell r="G325" t="str">
            <v>F</v>
          </cell>
          <cell r="H325" t="str">
            <v>B0</v>
          </cell>
          <cell r="I325">
            <v>0</v>
          </cell>
          <cell r="J325" t="str">
            <v>F</v>
          </cell>
          <cell r="K325">
            <v>0</v>
          </cell>
          <cell r="L325">
            <v>0</v>
          </cell>
          <cell r="M325" t="str">
            <v>F</v>
          </cell>
          <cell r="N325" t="str">
            <v>BF</v>
          </cell>
          <cell r="O325" t="str">
            <v>B10259-100</v>
          </cell>
          <cell r="P325" t="str">
            <v>F</v>
          </cell>
          <cell r="Q325">
            <v>0</v>
          </cell>
          <cell r="R325">
            <v>0</v>
          </cell>
          <cell r="S325" t="str">
            <v>M</v>
          </cell>
          <cell r="T325" t="str">
            <v>CK02</v>
          </cell>
          <cell r="U325">
            <v>0</v>
          </cell>
          <cell r="V325" t="str">
            <v>F</v>
          </cell>
          <cell r="W325" t="str">
            <v>A28</v>
          </cell>
          <cell r="X325">
            <v>0</v>
          </cell>
        </row>
        <row r="326">
          <cell r="A326">
            <v>54062</v>
          </cell>
          <cell r="B326" t="str">
            <v>Information Communication and Technology (ICT)</v>
          </cell>
          <cell r="C326">
            <v>20</v>
          </cell>
          <cell r="D326" t="str">
            <v>F</v>
          </cell>
          <cell r="E326" t="str">
            <v>C1</v>
          </cell>
          <cell r="F326">
            <v>0</v>
          </cell>
          <cell r="G326" t="str">
            <v>F</v>
          </cell>
          <cell r="H326" t="str">
            <v>B0</v>
          </cell>
          <cell r="I326">
            <v>0</v>
          </cell>
          <cell r="J326" t="str">
            <v>F</v>
          </cell>
          <cell r="K326">
            <v>0</v>
          </cell>
          <cell r="L326">
            <v>0</v>
          </cell>
          <cell r="M326" t="str">
            <v>F</v>
          </cell>
          <cell r="N326" t="str">
            <v>BF</v>
          </cell>
          <cell r="O326" t="str">
            <v>B10258-100</v>
          </cell>
          <cell r="P326" t="str">
            <v>F</v>
          </cell>
          <cell r="Q326">
            <v>0</v>
          </cell>
          <cell r="R326">
            <v>0</v>
          </cell>
          <cell r="S326" t="str">
            <v>M</v>
          </cell>
          <cell r="T326" t="str">
            <v>CK02</v>
          </cell>
          <cell r="U326">
            <v>0</v>
          </cell>
          <cell r="V326" t="str">
            <v>F</v>
          </cell>
          <cell r="W326" t="str">
            <v>A28</v>
          </cell>
          <cell r="X326">
            <v>0</v>
          </cell>
        </row>
        <row r="327">
          <cell r="A327">
            <v>54063</v>
          </cell>
          <cell r="B327" t="str">
            <v>Bank Fees</v>
          </cell>
          <cell r="C327">
            <v>2</v>
          </cell>
          <cell r="D327" t="str">
            <v>F</v>
          </cell>
          <cell r="E327" t="str">
            <v>C1</v>
          </cell>
          <cell r="F327">
            <v>0</v>
          </cell>
          <cell r="G327" t="str">
            <v>F</v>
          </cell>
          <cell r="H327" t="str">
            <v>B0</v>
          </cell>
          <cell r="I327">
            <v>0</v>
          </cell>
          <cell r="J327" t="str">
            <v>F</v>
          </cell>
          <cell r="K327">
            <v>0</v>
          </cell>
          <cell r="L327">
            <v>0</v>
          </cell>
          <cell r="M327" t="str">
            <v>M</v>
          </cell>
          <cell r="N327" t="str">
            <v>BF</v>
          </cell>
          <cell r="O327">
            <v>0</v>
          </cell>
          <cell r="P327" t="str">
            <v>F</v>
          </cell>
          <cell r="Q327">
            <v>0</v>
          </cell>
          <cell r="R327">
            <v>0</v>
          </cell>
          <cell r="S327" t="str">
            <v>M</v>
          </cell>
          <cell r="T327" t="str">
            <v>CK02</v>
          </cell>
          <cell r="U327">
            <v>0</v>
          </cell>
          <cell r="V327" t="str">
            <v>F</v>
          </cell>
          <cell r="W327" t="str">
            <v>A28</v>
          </cell>
          <cell r="X327">
            <v>0</v>
          </cell>
        </row>
        <row r="328">
          <cell r="A328">
            <v>54064</v>
          </cell>
          <cell r="B328" t="str">
            <v>Travel Expenses</v>
          </cell>
          <cell r="C328">
            <v>2</v>
          </cell>
          <cell r="D328" t="str">
            <v>F</v>
          </cell>
          <cell r="E328" t="str">
            <v>C1</v>
          </cell>
          <cell r="F328">
            <v>0</v>
          </cell>
          <cell r="G328" t="str">
            <v>F</v>
          </cell>
          <cell r="H328" t="str">
            <v>B0</v>
          </cell>
          <cell r="I328">
            <v>0</v>
          </cell>
          <cell r="J328" t="str">
            <v>F</v>
          </cell>
          <cell r="K328">
            <v>0</v>
          </cell>
          <cell r="L328">
            <v>0</v>
          </cell>
          <cell r="M328" t="str">
            <v>M</v>
          </cell>
          <cell r="N328" t="str">
            <v>BF</v>
          </cell>
          <cell r="O328">
            <v>0</v>
          </cell>
          <cell r="P328" t="str">
            <v>F</v>
          </cell>
          <cell r="Q328">
            <v>0</v>
          </cell>
          <cell r="R328">
            <v>0</v>
          </cell>
          <cell r="S328" t="str">
            <v>M</v>
          </cell>
          <cell r="T328" t="str">
            <v>CK02</v>
          </cell>
          <cell r="U328">
            <v>0</v>
          </cell>
          <cell r="V328" t="str">
            <v>F</v>
          </cell>
          <cell r="W328" t="str">
            <v>A28</v>
          </cell>
          <cell r="X328">
            <v>0</v>
          </cell>
        </row>
        <row r="329">
          <cell r="A329">
            <v>54100</v>
          </cell>
          <cell r="B329" t="str">
            <v>Expensed Assets</v>
          </cell>
          <cell r="C329">
            <v>3</v>
          </cell>
          <cell r="D329" t="str">
            <v>F</v>
          </cell>
          <cell r="E329" t="str">
            <v>C1</v>
          </cell>
          <cell r="F329">
            <v>0</v>
          </cell>
          <cell r="G329" t="str">
            <v>F</v>
          </cell>
          <cell r="H329" t="str">
            <v>B0</v>
          </cell>
          <cell r="I329">
            <v>0</v>
          </cell>
          <cell r="J329" t="str">
            <v>M</v>
          </cell>
          <cell r="K329" t="str">
            <v>F0</v>
          </cell>
          <cell r="L329">
            <v>0</v>
          </cell>
          <cell r="M329" t="str">
            <v>M</v>
          </cell>
          <cell r="N329" t="str">
            <v>BF</v>
          </cell>
          <cell r="O329">
            <v>0</v>
          </cell>
          <cell r="P329" t="str">
            <v>F</v>
          </cell>
          <cell r="Q329">
            <v>0</v>
          </cell>
          <cell r="R329">
            <v>0</v>
          </cell>
          <cell r="S329" t="str">
            <v>F</v>
          </cell>
          <cell r="T329" t="str">
            <v>CK02</v>
          </cell>
          <cell r="U329" t="str">
            <v>CIG</v>
          </cell>
          <cell r="V329" t="str">
            <v>F</v>
          </cell>
          <cell r="W329" t="str">
            <v>A28</v>
          </cell>
          <cell r="X329">
            <v>0</v>
          </cell>
        </row>
        <row r="330">
          <cell r="A330">
            <v>54200</v>
          </cell>
          <cell r="B330" t="str">
            <v>Bad Debts</v>
          </cell>
          <cell r="C330">
            <v>24</v>
          </cell>
          <cell r="D330" t="str">
            <v>F</v>
          </cell>
          <cell r="E330" t="str">
            <v>C1</v>
          </cell>
          <cell r="F330">
            <v>0</v>
          </cell>
          <cell r="G330" t="str">
            <v>F</v>
          </cell>
          <cell r="H330" t="str">
            <v>B0</v>
          </cell>
          <cell r="I330">
            <v>0</v>
          </cell>
          <cell r="J330" t="str">
            <v>F</v>
          </cell>
          <cell r="K330">
            <v>0</v>
          </cell>
          <cell r="L330">
            <v>0</v>
          </cell>
          <cell r="M330" t="str">
            <v>M</v>
          </cell>
          <cell r="N330" t="str">
            <v>BF</v>
          </cell>
          <cell r="O330">
            <v>0</v>
          </cell>
          <cell r="P330" t="str">
            <v>F</v>
          </cell>
          <cell r="Q330">
            <v>0</v>
          </cell>
          <cell r="R330">
            <v>0</v>
          </cell>
          <cell r="S330" t="str">
            <v>M</v>
          </cell>
          <cell r="T330" t="str">
            <v>CK02</v>
          </cell>
          <cell r="U330">
            <v>0</v>
          </cell>
          <cell r="V330" t="str">
            <v>F</v>
          </cell>
          <cell r="W330" t="str">
            <v>A28</v>
          </cell>
          <cell r="X330">
            <v>0</v>
          </cell>
        </row>
        <row r="331">
          <cell r="A331">
            <v>54201</v>
          </cell>
          <cell r="B331" t="str">
            <v>Doubtful Debts</v>
          </cell>
          <cell r="C331">
            <v>24</v>
          </cell>
          <cell r="D331" t="str">
            <v>F</v>
          </cell>
          <cell r="E331" t="str">
            <v>C1</v>
          </cell>
          <cell r="F331">
            <v>0</v>
          </cell>
          <cell r="G331" t="str">
            <v>F</v>
          </cell>
          <cell r="H331" t="str">
            <v>B0</v>
          </cell>
          <cell r="I331">
            <v>0</v>
          </cell>
          <cell r="J331" t="str">
            <v>F</v>
          </cell>
          <cell r="K331">
            <v>0</v>
          </cell>
          <cell r="L331">
            <v>0</v>
          </cell>
          <cell r="M331" t="str">
            <v>M</v>
          </cell>
          <cell r="N331" t="str">
            <v>BF</v>
          </cell>
          <cell r="O331">
            <v>0</v>
          </cell>
          <cell r="P331" t="str">
            <v>F</v>
          </cell>
          <cell r="Q331">
            <v>0</v>
          </cell>
          <cell r="R331">
            <v>0</v>
          </cell>
          <cell r="S331" t="str">
            <v>M</v>
          </cell>
          <cell r="T331" t="str">
            <v>CK02</v>
          </cell>
          <cell r="U331">
            <v>0</v>
          </cell>
          <cell r="V331" t="str">
            <v>F</v>
          </cell>
          <cell r="W331" t="str">
            <v>A28</v>
          </cell>
          <cell r="X331">
            <v>0</v>
          </cell>
        </row>
        <row r="332">
          <cell r="A332">
            <v>54250</v>
          </cell>
          <cell r="B332" t="str">
            <v>Other Operating Expenses</v>
          </cell>
          <cell r="C332">
            <v>2</v>
          </cell>
          <cell r="D332" t="str">
            <v>F</v>
          </cell>
          <cell r="E332" t="str">
            <v>C1</v>
          </cell>
          <cell r="F332">
            <v>0</v>
          </cell>
          <cell r="G332" t="str">
            <v>F</v>
          </cell>
          <cell r="H332" t="str">
            <v>B0</v>
          </cell>
          <cell r="I332">
            <v>0</v>
          </cell>
          <cell r="J332" t="str">
            <v>F</v>
          </cell>
          <cell r="K332">
            <v>0</v>
          </cell>
          <cell r="L332">
            <v>0</v>
          </cell>
          <cell r="M332" t="str">
            <v>M</v>
          </cell>
          <cell r="N332" t="str">
            <v>BF</v>
          </cell>
          <cell r="O332">
            <v>0</v>
          </cell>
          <cell r="P332" t="str">
            <v>F</v>
          </cell>
          <cell r="Q332">
            <v>0</v>
          </cell>
          <cell r="R332">
            <v>0</v>
          </cell>
          <cell r="S332" t="str">
            <v>M</v>
          </cell>
          <cell r="T332" t="str">
            <v>CK02</v>
          </cell>
          <cell r="U332">
            <v>0</v>
          </cell>
          <cell r="V332" t="str">
            <v>F</v>
          </cell>
          <cell r="W332" t="str">
            <v>A28</v>
          </cell>
          <cell r="X332">
            <v>0</v>
          </cell>
        </row>
        <row r="333">
          <cell r="A333">
            <v>54260</v>
          </cell>
          <cell r="B333" t="str">
            <v>Trading Costs</v>
          </cell>
          <cell r="C333">
            <v>2</v>
          </cell>
          <cell r="D333" t="str">
            <v>F</v>
          </cell>
          <cell r="E333" t="str">
            <v>C1</v>
          </cell>
          <cell r="F333">
            <v>0</v>
          </cell>
          <cell r="G333" t="str">
            <v>F</v>
          </cell>
          <cell r="H333" t="str">
            <v>B0</v>
          </cell>
          <cell r="I333">
            <v>0</v>
          </cell>
          <cell r="J333" t="str">
            <v>F</v>
          </cell>
          <cell r="K333">
            <v>0</v>
          </cell>
          <cell r="L333">
            <v>0</v>
          </cell>
          <cell r="M333" t="str">
            <v>M</v>
          </cell>
          <cell r="N333" t="str">
            <v>BF</v>
          </cell>
          <cell r="O333">
            <v>0</v>
          </cell>
          <cell r="P333" t="str">
            <v>F</v>
          </cell>
          <cell r="Q333">
            <v>0</v>
          </cell>
          <cell r="R333">
            <v>0</v>
          </cell>
          <cell r="S333" t="str">
            <v>M</v>
          </cell>
          <cell r="T333" t="str">
            <v>CK02</v>
          </cell>
          <cell r="U333">
            <v>0</v>
          </cell>
          <cell r="V333" t="str">
            <v>F</v>
          </cell>
          <cell r="W333" t="str">
            <v>A28</v>
          </cell>
          <cell r="X333">
            <v>0</v>
          </cell>
        </row>
        <row r="334">
          <cell r="A334">
            <v>54300</v>
          </cell>
          <cell r="B334" t="str">
            <v>Loss on Sale of Asset</v>
          </cell>
          <cell r="C334">
            <v>3</v>
          </cell>
          <cell r="D334" t="str">
            <v>F</v>
          </cell>
          <cell r="E334" t="str">
            <v>C1</v>
          </cell>
          <cell r="F334">
            <v>0</v>
          </cell>
          <cell r="G334" t="str">
            <v>F</v>
          </cell>
          <cell r="H334" t="str">
            <v>B0</v>
          </cell>
          <cell r="I334">
            <v>0</v>
          </cell>
          <cell r="J334" t="str">
            <v>M</v>
          </cell>
          <cell r="K334" t="str">
            <v>F0</v>
          </cell>
          <cell r="L334">
            <v>0</v>
          </cell>
          <cell r="M334" t="str">
            <v>M</v>
          </cell>
          <cell r="N334" t="str">
            <v>BF</v>
          </cell>
          <cell r="O334">
            <v>0</v>
          </cell>
          <cell r="P334" t="str">
            <v>F</v>
          </cell>
          <cell r="Q334">
            <v>0</v>
          </cell>
          <cell r="R334">
            <v>0</v>
          </cell>
          <cell r="S334" t="str">
            <v>F</v>
          </cell>
          <cell r="T334" t="str">
            <v>CK02</v>
          </cell>
          <cell r="U334" t="str">
            <v>CIG</v>
          </cell>
          <cell r="V334" t="str">
            <v>F</v>
          </cell>
          <cell r="W334" t="str">
            <v>A28</v>
          </cell>
          <cell r="X334">
            <v>0</v>
          </cell>
        </row>
        <row r="335">
          <cell r="A335">
            <v>54301</v>
          </cell>
          <cell r="B335" t="str">
            <v>Loss on Foreign Exchange</v>
          </cell>
          <cell r="C335">
            <v>2</v>
          </cell>
          <cell r="D335" t="str">
            <v>F</v>
          </cell>
          <cell r="E335" t="str">
            <v>C1</v>
          </cell>
          <cell r="F335">
            <v>0</v>
          </cell>
          <cell r="G335" t="str">
            <v>F</v>
          </cell>
          <cell r="H335" t="str">
            <v>B0</v>
          </cell>
          <cell r="I335">
            <v>0</v>
          </cell>
          <cell r="J335" t="str">
            <v>F</v>
          </cell>
          <cell r="K335">
            <v>0</v>
          </cell>
          <cell r="L335">
            <v>0</v>
          </cell>
          <cell r="M335" t="str">
            <v>M</v>
          </cell>
          <cell r="N335" t="str">
            <v>BF</v>
          </cell>
          <cell r="O335">
            <v>0</v>
          </cell>
          <cell r="P335" t="str">
            <v>F</v>
          </cell>
          <cell r="Q335">
            <v>0</v>
          </cell>
          <cell r="R335">
            <v>0</v>
          </cell>
          <cell r="S335" t="str">
            <v>M</v>
          </cell>
          <cell r="T335" t="str">
            <v>CK02</v>
          </cell>
          <cell r="U335">
            <v>0</v>
          </cell>
          <cell r="V335" t="str">
            <v>F</v>
          </cell>
          <cell r="W335" t="str">
            <v>A28</v>
          </cell>
          <cell r="X335">
            <v>0</v>
          </cell>
        </row>
        <row r="336">
          <cell r="A336">
            <v>54302</v>
          </cell>
          <cell r="B336" t="str">
            <v>Unrealised Loss on Foreign Exchange</v>
          </cell>
          <cell r="C336">
            <v>2</v>
          </cell>
          <cell r="D336" t="str">
            <v>F</v>
          </cell>
          <cell r="E336" t="str">
            <v>C1</v>
          </cell>
          <cell r="F336">
            <v>0</v>
          </cell>
          <cell r="G336" t="str">
            <v>F</v>
          </cell>
          <cell r="H336" t="str">
            <v>B0</v>
          </cell>
          <cell r="I336">
            <v>0</v>
          </cell>
          <cell r="J336" t="str">
            <v>F</v>
          </cell>
          <cell r="K336">
            <v>0</v>
          </cell>
          <cell r="L336">
            <v>0</v>
          </cell>
          <cell r="M336" t="str">
            <v>M</v>
          </cell>
          <cell r="N336" t="str">
            <v>BF</v>
          </cell>
          <cell r="O336">
            <v>0</v>
          </cell>
          <cell r="P336" t="str">
            <v>F</v>
          </cell>
          <cell r="Q336">
            <v>0</v>
          </cell>
          <cell r="R336">
            <v>0</v>
          </cell>
          <cell r="S336" t="str">
            <v>M</v>
          </cell>
          <cell r="T336" t="str">
            <v>CK02</v>
          </cell>
          <cell r="U336">
            <v>0</v>
          </cell>
          <cell r="V336" t="str">
            <v>F</v>
          </cell>
          <cell r="W336" t="str">
            <v>A28</v>
          </cell>
          <cell r="X336">
            <v>0</v>
          </cell>
        </row>
        <row r="337">
          <cell r="A337">
            <v>54350</v>
          </cell>
          <cell r="B337" t="str">
            <v>Provision for Legal Settlements</v>
          </cell>
          <cell r="C337">
            <v>21</v>
          </cell>
          <cell r="D337" t="str">
            <v>F</v>
          </cell>
          <cell r="E337" t="str">
            <v>C1</v>
          </cell>
          <cell r="F337">
            <v>0</v>
          </cell>
          <cell r="G337" t="str">
            <v>F</v>
          </cell>
          <cell r="H337" t="str">
            <v>B0</v>
          </cell>
          <cell r="I337">
            <v>0</v>
          </cell>
          <cell r="J337" t="str">
            <v>F</v>
          </cell>
          <cell r="K337">
            <v>0</v>
          </cell>
          <cell r="L337">
            <v>0</v>
          </cell>
          <cell r="M337" t="str">
            <v>F</v>
          </cell>
          <cell r="N337" t="str">
            <v>BF</v>
          </cell>
          <cell r="O337" t="str">
            <v>B10464-100</v>
          </cell>
          <cell r="P337" t="str">
            <v>F</v>
          </cell>
          <cell r="Q337">
            <v>0</v>
          </cell>
          <cell r="R337">
            <v>0</v>
          </cell>
          <cell r="S337" t="str">
            <v>M</v>
          </cell>
          <cell r="T337" t="str">
            <v>CK02</v>
          </cell>
          <cell r="U337">
            <v>0</v>
          </cell>
          <cell r="V337" t="str">
            <v>F</v>
          </cell>
          <cell r="W337" t="str">
            <v>A28</v>
          </cell>
          <cell r="X337">
            <v>0</v>
          </cell>
        </row>
        <row r="338">
          <cell r="A338">
            <v>54460</v>
          </cell>
          <cell r="B338" t="str">
            <v>Crown Appropriation</v>
          </cell>
          <cell r="C338">
            <v>21</v>
          </cell>
          <cell r="D338" t="str">
            <v>F</v>
          </cell>
          <cell r="E338" t="str">
            <v>C1</v>
          </cell>
          <cell r="F338">
            <v>0</v>
          </cell>
          <cell r="G338" t="str">
            <v>F</v>
          </cell>
          <cell r="H338" t="str">
            <v>B0</v>
          </cell>
          <cell r="I338">
            <v>0</v>
          </cell>
          <cell r="J338" t="str">
            <v>F</v>
          </cell>
          <cell r="K338">
            <v>0</v>
          </cell>
          <cell r="L338">
            <v>0</v>
          </cell>
          <cell r="M338" t="str">
            <v>F</v>
          </cell>
          <cell r="N338" t="str">
            <v>BF</v>
          </cell>
          <cell r="O338" t="str">
            <v>B10464-100</v>
          </cell>
          <cell r="P338" t="str">
            <v>F</v>
          </cell>
          <cell r="Q338">
            <v>0</v>
          </cell>
          <cell r="R338">
            <v>0</v>
          </cell>
          <cell r="S338" t="str">
            <v>M</v>
          </cell>
          <cell r="T338" t="str">
            <v>CK02</v>
          </cell>
          <cell r="U338">
            <v>0</v>
          </cell>
          <cell r="V338" t="str">
            <v>F</v>
          </cell>
          <cell r="W338" t="str">
            <v>A28</v>
          </cell>
          <cell r="X338">
            <v>0</v>
          </cell>
        </row>
        <row r="339">
          <cell r="A339">
            <v>54470</v>
          </cell>
          <cell r="B339" t="str">
            <v>Aid Expenses</v>
          </cell>
          <cell r="C339">
            <v>2</v>
          </cell>
          <cell r="D339" t="str">
            <v>F</v>
          </cell>
          <cell r="E339" t="str">
            <v>C1</v>
          </cell>
          <cell r="F339">
            <v>0</v>
          </cell>
          <cell r="G339" t="str">
            <v>F</v>
          </cell>
          <cell r="H339" t="str">
            <v>B0</v>
          </cell>
          <cell r="I339">
            <v>0</v>
          </cell>
          <cell r="J339" t="str">
            <v>F</v>
          </cell>
          <cell r="K339">
            <v>0</v>
          </cell>
          <cell r="L339">
            <v>0</v>
          </cell>
          <cell r="M339" t="str">
            <v>M</v>
          </cell>
          <cell r="N339" t="str">
            <v>BF</v>
          </cell>
          <cell r="O339">
            <v>0</v>
          </cell>
          <cell r="P339" t="str">
            <v>F</v>
          </cell>
          <cell r="Q339">
            <v>0</v>
          </cell>
          <cell r="R339">
            <v>0</v>
          </cell>
          <cell r="S339" t="str">
            <v>M</v>
          </cell>
          <cell r="T339" t="str">
            <v>CK02</v>
          </cell>
          <cell r="U339">
            <v>0</v>
          </cell>
          <cell r="V339" t="str">
            <v>F</v>
          </cell>
          <cell r="W339" t="str">
            <v>A28</v>
          </cell>
          <cell r="X339">
            <v>0</v>
          </cell>
        </row>
        <row r="340">
          <cell r="A340">
            <v>55000</v>
          </cell>
          <cell r="B340" t="str">
            <v>Interest Domestic</v>
          </cell>
          <cell r="C340">
            <v>24</v>
          </cell>
          <cell r="D340" t="str">
            <v>F</v>
          </cell>
          <cell r="E340" t="str">
            <v>C1</v>
          </cell>
          <cell r="F340">
            <v>0</v>
          </cell>
          <cell r="G340" t="str">
            <v>F</v>
          </cell>
          <cell r="H340" t="str">
            <v>B0</v>
          </cell>
          <cell r="I340">
            <v>0</v>
          </cell>
          <cell r="J340" t="str">
            <v>F</v>
          </cell>
          <cell r="K340">
            <v>0</v>
          </cell>
          <cell r="L340">
            <v>0</v>
          </cell>
          <cell r="M340" t="str">
            <v>M</v>
          </cell>
          <cell r="N340" t="str">
            <v>BF</v>
          </cell>
          <cell r="O340">
            <v>0</v>
          </cell>
          <cell r="P340" t="str">
            <v>F</v>
          </cell>
          <cell r="Q340">
            <v>0</v>
          </cell>
          <cell r="R340">
            <v>0</v>
          </cell>
          <cell r="S340" t="str">
            <v>M</v>
          </cell>
          <cell r="T340" t="str">
            <v>CK02</v>
          </cell>
          <cell r="U340">
            <v>0</v>
          </cell>
          <cell r="V340" t="str">
            <v>F</v>
          </cell>
          <cell r="W340" t="str">
            <v>A28</v>
          </cell>
          <cell r="X340">
            <v>0</v>
          </cell>
        </row>
        <row r="341">
          <cell r="A341">
            <v>55010</v>
          </cell>
          <cell r="B341" t="str">
            <v>Interest Foreign</v>
          </cell>
          <cell r="C341">
            <v>24</v>
          </cell>
          <cell r="D341" t="str">
            <v>F</v>
          </cell>
          <cell r="E341" t="str">
            <v>C1</v>
          </cell>
          <cell r="F341">
            <v>0</v>
          </cell>
          <cell r="G341" t="str">
            <v>F</v>
          </cell>
          <cell r="H341" t="str">
            <v>B0</v>
          </cell>
          <cell r="I341">
            <v>0</v>
          </cell>
          <cell r="J341" t="str">
            <v>F</v>
          </cell>
          <cell r="K341">
            <v>0</v>
          </cell>
          <cell r="L341">
            <v>0</v>
          </cell>
          <cell r="M341" t="str">
            <v>M</v>
          </cell>
          <cell r="N341" t="str">
            <v>BF</v>
          </cell>
          <cell r="O341">
            <v>0</v>
          </cell>
          <cell r="P341" t="str">
            <v>F</v>
          </cell>
          <cell r="Q341">
            <v>0</v>
          </cell>
          <cell r="R341">
            <v>0</v>
          </cell>
          <cell r="S341" t="str">
            <v>M</v>
          </cell>
          <cell r="T341" t="str">
            <v>CK02</v>
          </cell>
          <cell r="U341">
            <v>0</v>
          </cell>
          <cell r="V341" t="str">
            <v>F</v>
          </cell>
          <cell r="W341" t="str">
            <v>A28</v>
          </cell>
          <cell r="X341">
            <v>0</v>
          </cell>
        </row>
        <row r="342">
          <cell r="A342">
            <v>80001</v>
          </cell>
          <cell r="B342" t="str">
            <v>ROBOC Contra Account</v>
          </cell>
          <cell r="C342">
            <v>1</v>
          </cell>
          <cell r="D342" t="str">
            <v>F</v>
          </cell>
          <cell r="E342" t="str">
            <v>C1</v>
          </cell>
          <cell r="F342">
            <v>0</v>
          </cell>
          <cell r="G342" t="str">
            <v>F</v>
          </cell>
          <cell r="H342" t="str">
            <v>B0</v>
          </cell>
          <cell r="I342">
            <v>0</v>
          </cell>
          <cell r="J342" t="str">
            <v>F</v>
          </cell>
          <cell r="K342">
            <v>0</v>
          </cell>
          <cell r="L342">
            <v>0</v>
          </cell>
          <cell r="M342" t="str">
            <v>M</v>
          </cell>
          <cell r="N342" t="str">
            <v>BF</v>
          </cell>
          <cell r="O342">
            <v>0</v>
          </cell>
          <cell r="P342" t="str">
            <v>F</v>
          </cell>
          <cell r="Q342">
            <v>0</v>
          </cell>
          <cell r="R342">
            <v>0</v>
          </cell>
          <cell r="S342" t="str">
            <v>F</v>
          </cell>
          <cell r="T342">
            <v>0</v>
          </cell>
          <cell r="U342">
            <v>0</v>
          </cell>
          <cell r="V342" t="str">
            <v>F</v>
          </cell>
          <cell r="W342" t="str">
            <v>A28</v>
          </cell>
          <cell r="X342">
            <v>0</v>
          </cell>
        </row>
        <row r="343">
          <cell r="A343">
            <v>80002</v>
          </cell>
          <cell r="B343" t="str">
            <v>POBOC Contra Account</v>
          </cell>
          <cell r="C343">
            <v>1</v>
          </cell>
          <cell r="D343" t="str">
            <v>F</v>
          </cell>
          <cell r="E343" t="str">
            <v>C1</v>
          </cell>
          <cell r="F343">
            <v>0</v>
          </cell>
          <cell r="G343" t="str">
            <v>F</v>
          </cell>
          <cell r="H343" t="str">
            <v>B0</v>
          </cell>
          <cell r="I343">
            <v>0</v>
          </cell>
          <cell r="J343" t="str">
            <v>F</v>
          </cell>
          <cell r="K343">
            <v>0</v>
          </cell>
          <cell r="L343">
            <v>0</v>
          </cell>
          <cell r="M343" t="str">
            <v>M</v>
          </cell>
          <cell r="N343" t="str">
            <v>BF</v>
          </cell>
          <cell r="O343">
            <v>0</v>
          </cell>
          <cell r="P343" t="str">
            <v>F</v>
          </cell>
          <cell r="Q343">
            <v>0</v>
          </cell>
          <cell r="R343">
            <v>0</v>
          </cell>
          <cell r="S343" t="str">
            <v>F</v>
          </cell>
          <cell r="T343">
            <v>0</v>
          </cell>
          <cell r="U343">
            <v>0</v>
          </cell>
          <cell r="V343" t="str">
            <v>F</v>
          </cell>
          <cell r="W343" t="str">
            <v>A28</v>
          </cell>
          <cell r="X343">
            <v>0</v>
          </cell>
        </row>
        <row r="344">
          <cell r="A344">
            <v>90000</v>
          </cell>
          <cell r="B344" t="str">
            <v>Clearing Account</v>
          </cell>
          <cell r="C344">
            <v>1</v>
          </cell>
          <cell r="D344" t="str">
            <v>F</v>
          </cell>
          <cell r="E344" t="str">
            <v>C1</v>
          </cell>
          <cell r="F344">
            <v>0</v>
          </cell>
          <cell r="G344" t="str">
            <v>F</v>
          </cell>
          <cell r="H344" t="str">
            <v>B0</v>
          </cell>
          <cell r="I344">
            <v>0</v>
          </cell>
          <cell r="J344" t="str">
            <v>F</v>
          </cell>
          <cell r="K344">
            <v>0</v>
          </cell>
          <cell r="L344">
            <v>0</v>
          </cell>
          <cell r="M344" t="str">
            <v>M</v>
          </cell>
          <cell r="N344" t="str">
            <v>BF</v>
          </cell>
          <cell r="O344">
            <v>0</v>
          </cell>
          <cell r="P344" t="str">
            <v>F</v>
          </cell>
          <cell r="Q344">
            <v>0</v>
          </cell>
          <cell r="R344">
            <v>0</v>
          </cell>
          <cell r="S344" t="str">
            <v>F</v>
          </cell>
          <cell r="T344">
            <v>0</v>
          </cell>
          <cell r="U344">
            <v>0</v>
          </cell>
          <cell r="V344" t="str">
            <v>F</v>
          </cell>
          <cell r="W344" t="str">
            <v>A28</v>
          </cell>
          <cell r="X344">
            <v>0</v>
          </cell>
        </row>
        <row r="345">
          <cell r="A345">
            <v>90001</v>
          </cell>
          <cell r="B345" t="str">
            <v>Suspense Account</v>
          </cell>
          <cell r="C345">
            <v>1</v>
          </cell>
          <cell r="D345" t="str">
            <v>F</v>
          </cell>
          <cell r="E345" t="str">
            <v>C1</v>
          </cell>
          <cell r="F345">
            <v>0</v>
          </cell>
          <cell r="G345" t="str">
            <v>F</v>
          </cell>
          <cell r="H345" t="str">
            <v>B0</v>
          </cell>
          <cell r="I345">
            <v>0</v>
          </cell>
          <cell r="J345" t="str">
            <v>F</v>
          </cell>
          <cell r="K345">
            <v>0</v>
          </cell>
          <cell r="L345">
            <v>0</v>
          </cell>
          <cell r="M345" t="str">
            <v>M</v>
          </cell>
          <cell r="N345" t="str">
            <v>BF</v>
          </cell>
          <cell r="O345">
            <v>0</v>
          </cell>
          <cell r="P345" t="str">
            <v>F</v>
          </cell>
          <cell r="Q345">
            <v>0</v>
          </cell>
          <cell r="R345">
            <v>0</v>
          </cell>
          <cell r="S345" t="str">
            <v>F</v>
          </cell>
          <cell r="T345">
            <v>0</v>
          </cell>
          <cell r="U345">
            <v>0</v>
          </cell>
          <cell r="V345" t="str">
            <v>F</v>
          </cell>
          <cell r="W345" t="str">
            <v>A28</v>
          </cell>
          <cell r="X345">
            <v>0</v>
          </cell>
        </row>
        <row r="346">
          <cell r="A346">
            <v>90002</v>
          </cell>
          <cell r="B346" t="str">
            <v>Balancing Account</v>
          </cell>
          <cell r="C346">
            <v>1</v>
          </cell>
          <cell r="D346" t="str">
            <v>F</v>
          </cell>
          <cell r="E346" t="str">
            <v>C1</v>
          </cell>
          <cell r="F346">
            <v>0</v>
          </cell>
          <cell r="G346" t="str">
            <v>F</v>
          </cell>
          <cell r="H346" t="str">
            <v>B0</v>
          </cell>
          <cell r="I346">
            <v>0</v>
          </cell>
          <cell r="J346" t="str">
            <v>F</v>
          </cell>
          <cell r="K346">
            <v>0</v>
          </cell>
          <cell r="L346">
            <v>0</v>
          </cell>
          <cell r="M346" t="str">
            <v>M</v>
          </cell>
          <cell r="N346" t="str">
            <v>BF</v>
          </cell>
          <cell r="O346">
            <v>0</v>
          </cell>
          <cell r="P346" t="str">
            <v>F</v>
          </cell>
          <cell r="Q346">
            <v>0</v>
          </cell>
          <cell r="R346">
            <v>0</v>
          </cell>
          <cell r="S346" t="str">
            <v>F</v>
          </cell>
          <cell r="T346">
            <v>0</v>
          </cell>
          <cell r="U346">
            <v>0</v>
          </cell>
          <cell r="V346" t="str">
            <v>F</v>
          </cell>
          <cell r="W346" t="str">
            <v>A28</v>
          </cell>
          <cell r="X346">
            <v>0</v>
          </cell>
        </row>
        <row r="347">
          <cell r="A347">
            <v>90003</v>
          </cell>
          <cell r="B347" t="str">
            <v>AR Contra Account</v>
          </cell>
          <cell r="C347">
            <v>1</v>
          </cell>
          <cell r="D347" t="str">
            <v>F</v>
          </cell>
          <cell r="E347" t="str">
            <v>C1</v>
          </cell>
          <cell r="F347">
            <v>0</v>
          </cell>
          <cell r="G347" t="str">
            <v>F</v>
          </cell>
          <cell r="H347" t="str">
            <v>B0</v>
          </cell>
          <cell r="I347">
            <v>0</v>
          </cell>
          <cell r="J347" t="str">
            <v>F</v>
          </cell>
          <cell r="K347">
            <v>0</v>
          </cell>
          <cell r="L347">
            <v>0</v>
          </cell>
          <cell r="M347" t="str">
            <v>M</v>
          </cell>
          <cell r="N347" t="str">
            <v>BF</v>
          </cell>
          <cell r="O347">
            <v>0</v>
          </cell>
          <cell r="P347" t="str">
            <v>F</v>
          </cell>
          <cell r="Q347">
            <v>0</v>
          </cell>
          <cell r="R347">
            <v>0</v>
          </cell>
          <cell r="S347" t="str">
            <v>F</v>
          </cell>
          <cell r="T347">
            <v>0</v>
          </cell>
          <cell r="U347">
            <v>0</v>
          </cell>
          <cell r="V347" t="str">
            <v>F</v>
          </cell>
          <cell r="W347" t="str">
            <v>A28</v>
          </cell>
          <cell r="X347">
            <v>0</v>
          </cell>
        </row>
        <row r="348">
          <cell r="A348">
            <v>90004</v>
          </cell>
          <cell r="B348" t="str">
            <v>AP Contra Account</v>
          </cell>
          <cell r="C348">
            <v>1</v>
          </cell>
          <cell r="D348" t="str">
            <v>F</v>
          </cell>
          <cell r="E348" t="str">
            <v>C1</v>
          </cell>
          <cell r="F348">
            <v>0</v>
          </cell>
          <cell r="G348" t="str">
            <v>F</v>
          </cell>
          <cell r="H348" t="str">
            <v>B0</v>
          </cell>
          <cell r="I348">
            <v>0</v>
          </cell>
          <cell r="J348" t="str">
            <v>F</v>
          </cell>
          <cell r="K348">
            <v>0</v>
          </cell>
          <cell r="L348">
            <v>0</v>
          </cell>
          <cell r="M348" t="str">
            <v>M</v>
          </cell>
          <cell r="N348" t="str">
            <v>BF</v>
          </cell>
          <cell r="O348">
            <v>0</v>
          </cell>
          <cell r="P348" t="str">
            <v>F</v>
          </cell>
          <cell r="Q348">
            <v>0</v>
          </cell>
          <cell r="R348">
            <v>0</v>
          </cell>
          <cell r="S348" t="str">
            <v>F</v>
          </cell>
          <cell r="T348">
            <v>0</v>
          </cell>
          <cell r="U348">
            <v>0</v>
          </cell>
          <cell r="V348" t="str">
            <v>F</v>
          </cell>
          <cell r="W348" t="str">
            <v>A28</v>
          </cell>
          <cell r="X348">
            <v>0</v>
          </cell>
        </row>
        <row r="349">
          <cell r="A349">
            <v>90005</v>
          </cell>
          <cell r="B349" t="str">
            <v>AR IM Contra Account</v>
          </cell>
          <cell r="C349">
            <v>1</v>
          </cell>
          <cell r="D349" t="str">
            <v>F</v>
          </cell>
          <cell r="E349" t="str">
            <v>C1</v>
          </cell>
          <cell r="F349">
            <v>0</v>
          </cell>
          <cell r="G349" t="str">
            <v>F</v>
          </cell>
          <cell r="H349" t="str">
            <v>B0</v>
          </cell>
          <cell r="I349">
            <v>0</v>
          </cell>
          <cell r="J349" t="str">
            <v>F</v>
          </cell>
          <cell r="K349">
            <v>0</v>
          </cell>
          <cell r="L349">
            <v>0</v>
          </cell>
          <cell r="M349" t="str">
            <v>M</v>
          </cell>
          <cell r="N349" t="str">
            <v>BF</v>
          </cell>
          <cell r="O349">
            <v>0</v>
          </cell>
          <cell r="P349" t="str">
            <v>F</v>
          </cell>
          <cell r="Q349">
            <v>0</v>
          </cell>
          <cell r="R349">
            <v>0</v>
          </cell>
          <cell r="S349" t="str">
            <v>F</v>
          </cell>
          <cell r="T349">
            <v>0</v>
          </cell>
          <cell r="U349">
            <v>0</v>
          </cell>
          <cell r="V349" t="str">
            <v>F</v>
          </cell>
          <cell r="W349" t="str">
            <v>A28</v>
          </cell>
          <cell r="X349">
            <v>0</v>
          </cell>
        </row>
        <row r="350">
          <cell r="A350">
            <v>90006</v>
          </cell>
          <cell r="B350" t="str">
            <v>AP IM Contra Account</v>
          </cell>
          <cell r="C350">
            <v>1</v>
          </cell>
          <cell r="D350" t="str">
            <v>F</v>
          </cell>
          <cell r="E350" t="str">
            <v>C1</v>
          </cell>
          <cell r="F350">
            <v>0</v>
          </cell>
          <cell r="G350" t="str">
            <v>F</v>
          </cell>
          <cell r="H350" t="str">
            <v>B0</v>
          </cell>
          <cell r="I350">
            <v>0</v>
          </cell>
          <cell r="J350" t="str">
            <v>F</v>
          </cell>
          <cell r="K350">
            <v>0</v>
          </cell>
          <cell r="L350">
            <v>0</v>
          </cell>
          <cell r="M350" t="str">
            <v>M</v>
          </cell>
          <cell r="N350" t="str">
            <v>BF</v>
          </cell>
          <cell r="O350">
            <v>0</v>
          </cell>
          <cell r="P350" t="str">
            <v>F</v>
          </cell>
          <cell r="Q350">
            <v>0</v>
          </cell>
          <cell r="R350">
            <v>0</v>
          </cell>
          <cell r="S350" t="str">
            <v>F</v>
          </cell>
          <cell r="T350">
            <v>0</v>
          </cell>
          <cell r="U350">
            <v>0</v>
          </cell>
          <cell r="V350" t="str">
            <v>F</v>
          </cell>
          <cell r="W350" t="str">
            <v>A28</v>
          </cell>
          <cell r="X350">
            <v>0</v>
          </cell>
        </row>
        <row r="351">
          <cell r="A351">
            <v>90007</v>
          </cell>
          <cell r="B351" t="str">
            <v>ROBOC Clearing Account</v>
          </cell>
          <cell r="C351">
            <v>1</v>
          </cell>
          <cell r="D351" t="str">
            <v>F</v>
          </cell>
          <cell r="E351" t="str">
            <v>C1</v>
          </cell>
          <cell r="F351">
            <v>0</v>
          </cell>
          <cell r="G351" t="str">
            <v>F</v>
          </cell>
          <cell r="H351" t="str">
            <v>B0</v>
          </cell>
          <cell r="I351">
            <v>0</v>
          </cell>
          <cell r="J351" t="str">
            <v>F</v>
          </cell>
          <cell r="K351">
            <v>0</v>
          </cell>
          <cell r="L351">
            <v>0</v>
          </cell>
          <cell r="M351" t="str">
            <v>M</v>
          </cell>
          <cell r="N351" t="str">
            <v>BF</v>
          </cell>
          <cell r="O351">
            <v>0</v>
          </cell>
          <cell r="P351" t="str">
            <v>F</v>
          </cell>
          <cell r="Q351">
            <v>0</v>
          </cell>
          <cell r="R351">
            <v>0</v>
          </cell>
          <cell r="S351" t="str">
            <v>F</v>
          </cell>
          <cell r="T351">
            <v>0</v>
          </cell>
          <cell r="U351">
            <v>0</v>
          </cell>
          <cell r="V351" t="str">
            <v>F</v>
          </cell>
          <cell r="W351" t="str">
            <v>A28</v>
          </cell>
          <cell r="X351">
            <v>0</v>
          </cell>
        </row>
        <row r="352">
          <cell r="A352">
            <v>90008</v>
          </cell>
          <cell r="B352" t="str">
            <v>Payroll Suspense Account</v>
          </cell>
          <cell r="C352">
            <v>1</v>
          </cell>
          <cell r="D352" t="str">
            <v>F</v>
          </cell>
          <cell r="E352" t="str">
            <v>C1</v>
          </cell>
          <cell r="F352">
            <v>0</v>
          </cell>
          <cell r="G352" t="str">
            <v>F</v>
          </cell>
          <cell r="H352" t="str">
            <v>B0</v>
          </cell>
          <cell r="I352">
            <v>0</v>
          </cell>
          <cell r="J352" t="str">
            <v>F</v>
          </cell>
          <cell r="K352">
            <v>0</v>
          </cell>
          <cell r="L352">
            <v>0</v>
          </cell>
          <cell r="M352" t="str">
            <v>M</v>
          </cell>
          <cell r="N352" t="str">
            <v>BF</v>
          </cell>
          <cell r="O352">
            <v>0</v>
          </cell>
          <cell r="P352" t="str">
            <v>F</v>
          </cell>
          <cell r="Q352">
            <v>0</v>
          </cell>
          <cell r="R352">
            <v>0</v>
          </cell>
          <cell r="S352" t="str">
            <v>F</v>
          </cell>
          <cell r="T352">
            <v>0</v>
          </cell>
          <cell r="U352">
            <v>0</v>
          </cell>
          <cell r="V352" t="str">
            <v>F</v>
          </cell>
          <cell r="W352" t="str">
            <v>A28</v>
          </cell>
          <cell r="X352">
            <v>0</v>
          </cell>
        </row>
        <row r="353">
          <cell r="A353">
            <v>90010</v>
          </cell>
          <cell r="B353" t="str">
            <v>Asset Suspense Account</v>
          </cell>
          <cell r="C353">
            <v>28</v>
          </cell>
          <cell r="D353" t="str">
            <v>F</v>
          </cell>
          <cell r="E353" t="str">
            <v>C1</v>
          </cell>
          <cell r="F353">
            <v>0</v>
          </cell>
          <cell r="G353" t="str">
            <v>F</v>
          </cell>
          <cell r="H353" t="str">
            <v>B0</v>
          </cell>
          <cell r="I353">
            <v>0</v>
          </cell>
          <cell r="J353" t="str">
            <v>M</v>
          </cell>
          <cell r="K353" t="str">
            <v>F0</v>
          </cell>
          <cell r="L353">
            <v>0</v>
          </cell>
          <cell r="M353" t="str">
            <v>M</v>
          </cell>
          <cell r="N353" t="str">
            <v>BF</v>
          </cell>
          <cell r="O353">
            <v>0</v>
          </cell>
          <cell r="P353" t="str">
            <v>F</v>
          </cell>
          <cell r="Q353">
            <v>0</v>
          </cell>
          <cell r="R353">
            <v>0</v>
          </cell>
          <cell r="S353" t="str">
            <v>M</v>
          </cell>
          <cell r="T353" t="str">
            <v>CK02</v>
          </cell>
          <cell r="U353">
            <v>0</v>
          </cell>
          <cell r="V353" t="str">
            <v>F</v>
          </cell>
          <cell r="W353" t="str">
            <v>A28</v>
          </cell>
          <cell r="X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</row>
        <row r="441"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accgrp"/>
      <sheetName val="_version"/>
      <sheetName val="_options"/>
      <sheetName val="_attvalue"/>
      <sheetName val="Cashflow"/>
      <sheetName val="OPERATING BUDGET"/>
      <sheetName val="POBOC &amp; ADMINISTERED PAYMENTS"/>
      <sheetName val="ROBOC"/>
      <sheetName val="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AH12">
            <v>700000</v>
          </cell>
        </row>
        <row r="13">
          <cell r="AH13">
            <v>199999.92</v>
          </cell>
        </row>
        <row r="14">
          <cell r="AH14">
            <v>849999.95999999985</v>
          </cell>
        </row>
        <row r="15">
          <cell r="AH15">
            <v>729999.96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pted Valu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72"/>
  <sheetViews>
    <sheetView zoomScaleNormal="100" zoomScaleSheetLayoutView="100" workbookViewId="0">
      <selection activeCell="B3" sqref="B3"/>
    </sheetView>
  </sheetViews>
  <sheetFormatPr defaultColWidth="9.33203125" defaultRowHeight="12.75" x14ac:dyDescent="0.2"/>
  <cols>
    <col min="1" max="1" width="23.6640625" style="147" customWidth="1"/>
    <col min="2" max="4" width="11.83203125" style="147" customWidth="1"/>
    <col min="5" max="5" width="8.83203125" style="147" bestFit="1" customWidth="1"/>
    <col min="6" max="6" width="9.6640625" style="147" bestFit="1" customWidth="1"/>
    <col min="7" max="7" width="6" style="147" bestFit="1" customWidth="1"/>
    <col min="8" max="8" width="80.5" style="147" customWidth="1"/>
    <col min="9" max="9" width="3.33203125" style="147" customWidth="1"/>
    <col min="10" max="10" width="24.33203125" style="147" customWidth="1"/>
    <col min="11" max="14" width="9.33203125" style="147"/>
    <col min="15" max="15" width="14" style="147" customWidth="1"/>
    <col min="16" max="16384" width="9.33203125" style="147"/>
  </cols>
  <sheetData>
    <row r="1" spans="1:22" s="146" customFormat="1" ht="37.5" customHeight="1" thickBot="1" x14ac:dyDescent="0.25">
      <c r="A1" s="394" t="s">
        <v>8004</v>
      </c>
      <c r="B1" s="395"/>
      <c r="C1" s="395"/>
      <c r="D1" s="395"/>
      <c r="E1" s="395"/>
      <c r="F1" s="395"/>
      <c r="G1" s="395"/>
      <c r="H1" s="396"/>
    </row>
    <row r="2" spans="1:22" ht="7.5" customHeight="1" x14ac:dyDescent="0.2"/>
    <row r="3" spans="1:22" s="150" customFormat="1" ht="18.75" customHeight="1" x14ac:dyDescent="0.2">
      <c r="A3" s="148" t="s">
        <v>5</v>
      </c>
      <c r="B3" s="268">
        <f>'Profit &amp; Loss'!H5</f>
        <v>0</v>
      </c>
      <c r="C3" s="256" t="e">
        <f>VLOOKUP(B3,Q24:R71,2,FALSE)</f>
        <v>#N/A</v>
      </c>
      <c r="D3" s="149"/>
      <c r="E3" s="149"/>
      <c r="F3" s="149"/>
      <c r="G3" s="149"/>
      <c r="H3" s="149"/>
    </row>
    <row r="4" spans="1:22" s="150" customFormat="1" ht="18.75" customHeight="1" x14ac:dyDescent="0.2">
      <c r="A4" s="148" t="s">
        <v>257</v>
      </c>
      <c r="B4" s="255">
        <v>202301</v>
      </c>
      <c r="C4" s="256" t="str">
        <f>VLOOKUP(B4,N24:O44,2,FALSE)</f>
        <v>July</v>
      </c>
      <c r="D4" s="149"/>
      <c r="E4" s="149"/>
      <c r="F4" s="149"/>
      <c r="G4" s="149"/>
      <c r="H4" s="149"/>
    </row>
    <row r="5" spans="1:22" s="150" customFormat="1" ht="7.5" customHeight="1" thickBot="1" x14ac:dyDescent="0.25">
      <c r="A5" s="149"/>
      <c r="B5" s="149"/>
      <c r="C5" s="149"/>
      <c r="D5" s="149"/>
      <c r="E5" s="149"/>
      <c r="F5" s="149"/>
      <c r="G5" s="149"/>
      <c r="H5" s="149"/>
    </row>
    <row r="6" spans="1:22" s="155" customFormat="1" ht="37.5" customHeight="1" x14ac:dyDescent="0.2">
      <c r="A6" s="151" t="s">
        <v>7772</v>
      </c>
      <c r="B6" s="152" t="s">
        <v>0</v>
      </c>
      <c r="C6" s="152" t="s">
        <v>1</v>
      </c>
      <c r="D6" s="152" t="s">
        <v>2</v>
      </c>
      <c r="E6" s="152" t="s">
        <v>3</v>
      </c>
      <c r="F6" s="153" t="s">
        <v>7773</v>
      </c>
      <c r="G6" s="152" t="s">
        <v>7774</v>
      </c>
      <c r="H6" s="154" t="s">
        <v>4</v>
      </c>
      <c r="J6" s="397"/>
      <c r="K6" s="397"/>
      <c r="N6" s="156" t="s">
        <v>7775</v>
      </c>
      <c r="O6" s="157"/>
      <c r="P6" s="157"/>
      <c r="Q6" s="158"/>
      <c r="R6" s="158"/>
      <c r="S6" s="158"/>
      <c r="T6" s="158"/>
      <c r="U6" s="158"/>
      <c r="V6" s="159"/>
    </row>
    <row r="7" spans="1:22" s="166" customFormat="1" ht="34.5" customHeight="1" x14ac:dyDescent="0.2">
      <c r="A7" s="160" t="s">
        <v>7776</v>
      </c>
      <c r="B7" s="161">
        <f>'Profit &amp; Loss'!J39</f>
        <v>0</v>
      </c>
      <c r="C7" s="161">
        <f>SUM('Profit &amp; Loss'!K24:K36)</f>
        <v>0</v>
      </c>
      <c r="D7" s="162">
        <f>+B7-C7</f>
        <v>0</v>
      </c>
      <c r="E7" s="163" t="e">
        <f t="shared" ref="E7:E16" si="0">D7/B7</f>
        <v>#DIV/0!</v>
      </c>
      <c r="F7" s="163" t="e">
        <f>C7/K7</f>
        <v>#DIV/0!</v>
      </c>
      <c r="G7" s="164"/>
      <c r="H7" s="165" t="s">
        <v>7777</v>
      </c>
      <c r="J7" s="167"/>
      <c r="K7" s="168"/>
      <c r="N7" s="398" t="s">
        <v>7803</v>
      </c>
      <c r="O7" s="399"/>
      <c r="P7" s="399"/>
      <c r="Q7" s="399"/>
      <c r="R7" s="399"/>
      <c r="S7" s="399"/>
      <c r="T7" s="399"/>
      <c r="U7" s="399"/>
      <c r="V7" s="400"/>
    </row>
    <row r="8" spans="1:22" s="166" customFormat="1" ht="34.5" customHeight="1" x14ac:dyDescent="0.2">
      <c r="A8" s="169" t="s">
        <v>7778</v>
      </c>
      <c r="B8" s="161">
        <f>'Profit &amp; Loss'!J37+'Profit &amp; Loss'!J38</f>
        <v>0</v>
      </c>
      <c r="C8" s="161">
        <f>'Profit &amp; Loss'!K37+'Profit &amp; Loss'!K38</f>
        <v>0</v>
      </c>
      <c r="D8" s="162">
        <f>+B8-C8</f>
        <v>0</v>
      </c>
      <c r="E8" s="163" t="e">
        <f t="shared" si="0"/>
        <v>#DIV/0!</v>
      </c>
      <c r="F8" s="163" t="e">
        <f>C8/K8</f>
        <v>#DIV/0!</v>
      </c>
      <c r="G8" s="164"/>
      <c r="H8" s="165" t="s">
        <v>7779</v>
      </c>
      <c r="J8" s="167"/>
      <c r="K8" s="168"/>
      <c r="N8" s="170"/>
      <c r="O8" s="171"/>
      <c r="P8" s="171"/>
      <c r="Q8" s="171"/>
      <c r="R8" s="171"/>
      <c r="S8" s="171"/>
      <c r="T8" s="171"/>
      <c r="U8" s="171"/>
      <c r="V8" s="172"/>
    </row>
    <row r="9" spans="1:22" s="166" customFormat="1" ht="50.25" customHeight="1" x14ac:dyDescent="0.2">
      <c r="A9" s="160" t="s">
        <v>7780</v>
      </c>
      <c r="B9" s="162">
        <f>'Profit &amp; Loss'!J80</f>
        <v>0</v>
      </c>
      <c r="C9" s="162">
        <f>'Profit &amp; Loss'!K80</f>
        <v>0</v>
      </c>
      <c r="D9" s="162">
        <f>+B9-C9</f>
        <v>0</v>
      </c>
      <c r="E9" s="163" t="e">
        <f t="shared" si="0"/>
        <v>#DIV/0!</v>
      </c>
      <c r="F9" s="163" t="e">
        <f>C9/K9</f>
        <v>#DIV/0!</v>
      </c>
      <c r="G9" s="164"/>
      <c r="H9" s="165" t="s">
        <v>7781</v>
      </c>
      <c r="J9" s="167"/>
      <c r="K9" s="168"/>
      <c r="N9" s="173" t="s">
        <v>7782</v>
      </c>
      <c r="O9" s="174"/>
      <c r="P9" s="174"/>
      <c r="Q9" s="175"/>
      <c r="R9" s="175"/>
      <c r="S9" s="175"/>
      <c r="T9" s="175"/>
      <c r="U9" s="175"/>
      <c r="V9" s="176"/>
    </row>
    <row r="10" spans="1:22" s="166" customFormat="1" ht="34.5" customHeight="1" x14ac:dyDescent="0.2">
      <c r="A10" s="160" t="s">
        <v>808</v>
      </c>
      <c r="B10" s="161">
        <f>'Profit &amp; Loss'!J50</f>
        <v>0</v>
      </c>
      <c r="C10" s="161">
        <f>'Profit &amp; Loss'!K50</f>
        <v>0</v>
      </c>
      <c r="D10" s="162">
        <f>+B10-C10</f>
        <v>0</v>
      </c>
      <c r="E10" s="163" t="e">
        <f t="shared" si="0"/>
        <v>#DIV/0!</v>
      </c>
      <c r="F10" s="163" t="e">
        <f>C10/K10</f>
        <v>#DIV/0!</v>
      </c>
      <c r="G10" s="164"/>
      <c r="H10" s="165" t="s">
        <v>7783</v>
      </c>
      <c r="J10" s="167"/>
      <c r="K10" s="168"/>
      <c r="N10" s="177" t="s">
        <v>7784</v>
      </c>
      <c r="O10" s="174"/>
      <c r="P10" s="174"/>
      <c r="Q10" s="175"/>
      <c r="R10" s="175"/>
      <c r="S10" s="175"/>
      <c r="T10" s="175"/>
      <c r="U10" s="175"/>
      <c r="V10" s="176"/>
    </row>
    <row r="11" spans="1:22" s="181" customFormat="1" ht="34.5" customHeight="1" x14ac:dyDescent="0.2">
      <c r="A11" s="178" t="s">
        <v>7785</v>
      </c>
      <c r="B11" s="179">
        <f>SUM(B7:B10)</f>
        <v>0</v>
      </c>
      <c r="C11" s="213">
        <f>SUM(C7:C10)</f>
        <v>0</v>
      </c>
      <c r="D11" s="213">
        <f>B11-C11</f>
        <v>0</v>
      </c>
      <c r="E11" s="180" t="e">
        <f t="shared" si="0"/>
        <v>#DIV/0!</v>
      </c>
      <c r="F11" s="180" t="e">
        <f>C11/(K7+K9+K10)</f>
        <v>#DIV/0!</v>
      </c>
      <c r="G11" s="195"/>
      <c r="H11" s="196"/>
      <c r="J11" s="182"/>
      <c r="K11" s="182"/>
      <c r="N11" s="183" t="s">
        <v>7774</v>
      </c>
      <c r="O11" s="184" t="s">
        <v>7786</v>
      </c>
      <c r="P11" s="185"/>
      <c r="Q11" s="186"/>
      <c r="R11" s="186"/>
      <c r="S11" s="186"/>
      <c r="T11" s="186"/>
      <c r="U11" s="186"/>
      <c r="V11" s="187"/>
    </row>
    <row r="12" spans="1:22" s="166" customFormat="1" ht="34.5" customHeight="1" x14ac:dyDescent="0.2">
      <c r="A12" s="160" t="s">
        <v>405</v>
      </c>
      <c r="B12" s="161">
        <f>'Profit &amp; Loss'!J11</f>
        <v>0</v>
      </c>
      <c r="C12" s="161">
        <f>'Profit &amp; Loss'!K11</f>
        <v>0</v>
      </c>
      <c r="D12" s="214">
        <f>+C12-B12</f>
        <v>0</v>
      </c>
      <c r="E12" s="163" t="e">
        <f t="shared" si="0"/>
        <v>#DIV/0!</v>
      </c>
      <c r="F12" s="163" t="e">
        <f>C12/K12</f>
        <v>#DIV/0!</v>
      </c>
      <c r="G12" s="164"/>
      <c r="H12" s="165" t="s">
        <v>7787</v>
      </c>
      <c r="J12" s="167"/>
      <c r="K12" s="168"/>
      <c r="N12" s="188">
        <v>1</v>
      </c>
      <c r="O12" s="174" t="s">
        <v>7788</v>
      </c>
      <c r="P12" s="174"/>
      <c r="Q12" s="175"/>
      <c r="R12" s="175"/>
      <c r="S12" s="175"/>
      <c r="T12" s="175"/>
      <c r="U12" s="175"/>
      <c r="V12" s="176"/>
    </row>
    <row r="13" spans="1:22" s="181" customFormat="1" ht="34.5" customHeight="1" x14ac:dyDescent="0.2">
      <c r="A13" s="178" t="s">
        <v>7789</v>
      </c>
      <c r="B13" s="179">
        <f>B11-B12</f>
        <v>0</v>
      </c>
      <c r="C13" s="213">
        <f>C11-C12</f>
        <v>0</v>
      </c>
      <c r="D13" s="213">
        <f>B13-C13</f>
        <v>0</v>
      </c>
      <c r="E13" s="180" t="e">
        <f t="shared" si="0"/>
        <v>#DIV/0!</v>
      </c>
      <c r="F13" s="180" t="e">
        <f>C13/(K7+K9+K10-K12)</f>
        <v>#DIV/0!</v>
      </c>
      <c r="G13" s="195"/>
      <c r="H13" s="196"/>
      <c r="J13" s="182"/>
      <c r="K13" s="182"/>
      <c r="N13" s="188">
        <v>2</v>
      </c>
      <c r="O13" s="174" t="s">
        <v>7790</v>
      </c>
      <c r="P13" s="174"/>
      <c r="Q13" s="186"/>
      <c r="R13" s="186"/>
      <c r="S13" s="186"/>
      <c r="T13" s="186"/>
      <c r="U13" s="186"/>
      <c r="V13" s="187"/>
    </row>
    <row r="14" spans="1:22" s="181" customFormat="1" ht="34.5" customHeight="1" x14ac:dyDescent="0.2">
      <c r="A14" s="189" t="s">
        <v>7791</v>
      </c>
      <c r="B14" s="190">
        <f>'POBOCs, ROBOCs &amp; CAPEX'!D32</f>
        <v>0</v>
      </c>
      <c r="C14" s="190">
        <f>'POBOCs, ROBOCs &amp; CAPEX'!E32</f>
        <v>0</v>
      </c>
      <c r="D14" s="215">
        <f>+B14-C14</f>
        <v>0</v>
      </c>
      <c r="E14" s="191" t="e">
        <f>+D14/B14</f>
        <v>#DIV/0!</v>
      </c>
      <c r="F14" s="191" t="e">
        <f>C14/K14</f>
        <v>#DIV/0!</v>
      </c>
      <c r="G14" s="192"/>
      <c r="H14" s="193" t="s">
        <v>7799</v>
      </c>
      <c r="J14" s="167"/>
      <c r="K14" s="168"/>
      <c r="N14" s="188">
        <v>3</v>
      </c>
      <c r="O14" s="174" t="s">
        <v>7792</v>
      </c>
      <c r="P14" s="174"/>
      <c r="Q14" s="186"/>
      <c r="R14" s="186"/>
      <c r="S14" s="186"/>
      <c r="T14" s="186"/>
      <c r="U14" s="186"/>
      <c r="V14" s="187"/>
    </row>
    <row r="15" spans="1:22" s="166" customFormat="1" ht="34.5" customHeight="1" thickBot="1" x14ac:dyDescent="0.25">
      <c r="A15" s="194" t="s">
        <v>8</v>
      </c>
      <c r="B15" s="190">
        <f>'Profit &amp; Loss'!J114</f>
        <v>0</v>
      </c>
      <c r="C15" s="190">
        <f>'Profit &amp; Loss'!K114</f>
        <v>0</v>
      </c>
      <c r="D15" s="190">
        <f>+C15-B15</f>
        <v>0</v>
      </c>
      <c r="E15" s="191" t="e">
        <f t="shared" si="0"/>
        <v>#DIV/0!</v>
      </c>
      <c r="F15" s="191" t="e">
        <f>C15/K15</f>
        <v>#DIV/0!</v>
      </c>
      <c r="G15" s="195"/>
      <c r="H15" s="196"/>
      <c r="J15" s="167"/>
      <c r="K15" s="167"/>
      <c r="N15" s="197">
        <v>4</v>
      </c>
      <c r="O15" s="198" t="s">
        <v>7793</v>
      </c>
      <c r="P15" s="198"/>
      <c r="Q15" s="199"/>
      <c r="R15" s="199"/>
      <c r="S15" s="199"/>
      <c r="T15" s="199"/>
      <c r="U15" s="199"/>
      <c r="V15" s="200"/>
    </row>
    <row r="16" spans="1:22" s="166" customFormat="1" ht="34.5" customHeight="1" x14ac:dyDescent="0.2">
      <c r="A16" s="201" t="s">
        <v>7794</v>
      </c>
      <c r="B16" s="190">
        <f>'Profit &amp; Loss'!J118</f>
        <v>0</v>
      </c>
      <c r="C16" s="190">
        <f>'Profit &amp; Loss'!K118</f>
        <v>0</v>
      </c>
      <c r="D16" s="190">
        <f>+C16-B16</f>
        <v>0</v>
      </c>
      <c r="E16" s="191" t="e">
        <f t="shared" si="0"/>
        <v>#DIV/0!</v>
      </c>
      <c r="F16" s="191" t="e">
        <f>C16/K16</f>
        <v>#DIV/0!</v>
      </c>
      <c r="G16" s="164"/>
      <c r="H16" s="202"/>
      <c r="J16" s="167"/>
      <c r="K16" s="167"/>
    </row>
    <row r="17" spans="1:18" s="166" customFormat="1" ht="34.5" customHeight="1" x14ac:dyDescent="0.2">
      <c r="A17" s="189" t="s">
        <v>7795</v>
      </c>
      <c r="B17" s="190">
        <f>'POBOCs, ROBOCs &amp; CAPEX'!D11</f>
        <v>0</v>
      </c>
      <c r="C17" s="190">
        <f>'POBOCs, ROBOCs &amp; CAPEX'!E11</f>
        <v>0</v>
      </c>
      <c r="D17" s="190">
        <f>+C17-B17</f>
        <v>0</v>
      </c>
      <c r="E17" s="191" t="e">
        <f>D17/B17</f>
        <v>#DIV/0!</v>
      </c>
      <c r="F17" s="191" t="e">
        <f>C17/K17</f>
        <v>#DIV/0!</v>
      </c>
      <c r="G17" s="195"/>
      <c r="H17" s="193" t="s">
        <v>7800</v>
      </c>
      <c r="J17" s="167"/>
      <c r="K17" s="168"/>
    </row>
    <row r="18" spans="1:18" s="166" customFormat="1" ht="34.5" customHeight="1" thickBot="1" x14ac:dyDescent="0.25">
      <c r="A18" s="203" t="s">
        <v>7796</v>
      </c>
      <c r="B18" s="216">
        <f>'POBOCs, ROBOCs &amp; CAPEX'!D18</f>
        <v>0</v>
      </c>
      <c r="C18" s="216">
        <f>'POBOCs, ROBOCs &amp; CAPEX'!E18</f>
        <v>0</v>
      </c>
      <c r="D18" s="204">
        <f>+C18-B18</f>
        <v>0</v>
      </c>
      <c r="E18" s="205" t="e">
        <f>D18/B18</f>
        <v>#DIV/0!</v>
      </c>
      <c r="F18" s="205" t="e">
        <f>C18/K18</f>
        <v>#DIV/0!</v>
      </c>
      <c r="G18" s="206"/>
      <c r="H18" s="217" t="s">
        <v>7801</v>
      </c>
      <c r="J18" s="167"/>
      <c r="K18" s="168"/>
    </row>
    <row r="19" spans="1:18" s="150" customFormat="1" ht="7.5" customHeight="1" x14ac:dyDescent="0.2">
      <c r="A19" s="149"/>
      <c r="B19" s="149"/>
      <c r="C19" s="149"/>
      <c r="D19" s="149"/>
      <c r="E19" s="149"/>
      <c r="F19" s="149"/>
      <c r="G19" s="149"/>
      <c r="H19" s="149"/>
    </row>
    <row r="20" spans="1:18" s="150" customFormat="1" ht="12" x14ac:dyDescent="0.2">
      <c r="A20" s="150" t="s">
        <v>7802</v>
      </c>
      <c r="D20" s="149"/>
      <c r="E20" s="149"/>
      <c r="F20" s="149"/>
      <c r="G20" s="149"/>
      <c r="H20" s="149"/>
    </row>
    <row r="21" spans="1:18" s="150" customFormat="1" ht="12" x14ac:dyDescent="0.2">
      <c r="D21" s="149"/>
      <c r="E21" s="149"/>
      <c r="F21" s="149"/>
      <c r="G21" s="149"/>
      <c r="H21" s="149"/>
    </row>
    <row r="22" spans="1:18" s="150" customFormat="1" ht="12" x14ac:dyDescent="0.2">
      <c r="D22" s="149"/>
      <c r="E22" s="149"/>
      <c r="F22" s="149"/>
      <c r="G22" s="149"/>
      <c r="H22" s="149"/>
    </row>
    <row r="23" spans="1:18" s="150" customFormat="1" ht="12" x14ac:dyDescent="0.2">
      <c r="D23" s="149"/>
      <c r="E23" s="149"/>
      <c r="F23" s="149"/>
      <c r="G23" s="149"/>
      <c r="H23" s="149"/>
    </row>
    <row r="24" spans="1:18" s="207" customFormat="1" ht="12" x14ac:dyDescent="0.2">
      <c r="D24" s="208"/>
      <c r="E24" s="208"/>
      <c r="F24" s="208"/>
      <c r="G24" s="208"/>
      <c r="H24" s="208"/>
      <c r="N24" s="262">
        <v>202301</v>
      </c>
      <c r="O24" s="263" t="s">
        <v>7935</v>
      </c>
      <c r="Q24" s="260" t="s">
        <v>7237</v>
      </c>
      <c r="R24" s="260" t="s">
        <v>7947</v>
      </c>
    </row>
    <row r="25" spans="1:18" s="150" customFormat="1" ht="12" x14ac:dyDescent="0.2">
      <c r="A25" s="348" t="s">
        <v>7797</v>
      </c>
      <c r="B25" s="348"/>
      <c r="C25" s="348"/>
      <c r="D25" s="349"/>
      <c r="E25" s="149"/>
      <c r="F25" s="149"/>
      <c r="G25" s="149"/>
      <c r="H25" s="149"/>
      <c r="N25" s="262">
        <v>202302</v>
      </c>
      <c r="O25" s="263" t="s">
        <v>7936</v>
      </c>
      <c r="Q25" s="260" t="s">
        <v>7241</v>
      </c>
      <c r="R25" s="260" t="s">
        <v>7948</v>
      </c>
    </row>
    <row r="26" spans="1:18" s="150" customFormat="1" ht="12" x14ac:dyDescent="0.2">
      <c r="A26" s="350"/>
      <c r="B26" s="350"/>
      <c r="C26" s="350"/>
      <c r="D26" s="174"/>
      <c r="E26" s="149"/>
      <c r="F26" s="149"/>
      <c r="G26" s="149"/>
      <c r="H26" s="149"/>
      <c r="N26" s="262">
        <v>202303</v>
      </c>
      <c r="O26" s="263" t="s">
        <v>7937</v>
      </c>
      <c r="Q26" s="260" t="s">
        <v>7243</v>
      </c>
      <c r="R26" s="260" t="s">
        <v>7949</v>
      </c>
    </row>
    <row r="27" spans="1:18" x14ac:dyDescent="0.2">
      <c r="A27" s="211" t="s">
        <v>8037</v>
      </c>
      <c r="B27" s="211"/>
      <c r="C27" s="211"/>
      <c r="N27" s="262">
        <v>202304</v>
      </c>
      <c r="O27" s="263" t="s">
        <v>7938</v>
      </c>
      <c r="Q27" s="261" t="s">
        <v>7247</v>
      </c>
      <c r="R27" s="261" t="s">
        <v>7950</v>
      </c>
    </row>
    <row r="28" spans="1:18" x14ac:dyDescent="0.2">
      <c r="A28" s="211"/>
      <c r="B28" s="211"/>
      <c r="C28" s="211"/>
      <c r="N28" s="262">
        <v>202305</v>
      </c>
      <c r="O28" s="263" t="s">
        <v>7939</v>
      </c>
      <c r="Q28" s="261" t="s">
        <v>237</v>
      </c>
      <c r="R28" s="261" t="s">
        <v>7951</v>
      </c>
    </row>
    <row r="29" spans="1:18" x14ac:dyDescent="0.2">
      <c r="A29" s="211"/>
      <c r="B29" s="211"/>
      <c r="C29" s="211"/>
      <c r="N29" s="262">
        <v>202306</v>
      </c>
      <c r="O29" s="263" t="s">
        <v>7940</v>
      </c>
      <c r="Q29" s="261" t="s">
        <v>7250</v>
      </c>
      <c r="R29" s="261" t="s">
        <v>7952</v>
      </c>
    </row>
    <row r="30" spans="1:18" x14ac:dyDescent="0.2">
      <c r="A30" s="210"/>
      <c r="B30" s="210"/>
      <c r="C30" s="210"/>
      <c r="D30" s="210"/>
      <c r="N30" s="262">
        <v>202307</v>
      </c>
      <c r="O30" s="263" t="s">
        <v>7941</v>
      </c>
      <c r="Q30" s="261" t="s">
        <v>7252</v>
      </c>
      <c r="R30" s="261" t="s">
        <v>7953</v>
      </c>
    </row>
    <row r="31" spans="1:18" x14ac:dyDescent="0.2">
      <c r="A31" s="211" t="s">
        <v>8039</v>
      </c>
      <c r="N31" s="262">
        <v>202308</v>
      </c>
      <c r="O31" s="263" t="s">
        <v>7942</v>
      </c>
      <c r="Q31" s="261" t="s">
        <v>7254</v>
      </c>
      <c r="R31" s="261" t="s">
        <v>7954</v>
      </c>
    </row>
    <row r="32" spans="1:18" x14ac:dyDescent="0.2">
      <c r="A32" s="211"/>
      <c r="N32" s="262">
        <v>202309</v>
      </c>
      <c r="O32" s="263" t="s">
        <v>7943</v>
      </c>
      <c r="Q32" s="261" t="s">
        <v>7256</v>
      </c>
      <c r="R32" s="261" t="s">
        <v>7955</v>
      </c>
    </row>
    <row r="33" spans="1:18" x14ac:dyDescent="0.2">
      <c r="A33" s="211" t="s">
        <v>7798</v>
      </c>
      <c r="B33" s="211"/>
      <c r="C33" s="211"/>
      <c r="D33" s="211"/>
      <c r="N33" s="262">
        <v>202310</v>
      </c>
      <c r="O33" s="263" t="s">
        <v>7944</v>
      </c>
      <c r="Q33" s="261" t="s">
        <v>7259</v>
      </c>
      <c r="R33" s="261" t="s">
        <v>7956</v>
      </c>
    </row>
    <row r="34" spans="1:18" x14ac:dyDescent="0.2">
      <c r="A34" s="211"/>
      <c r="B34" s="211"/>
      <c r="C34" s="211"/>
      <c r="D34" s="211"/>
      <c r="N34" s="262">
        <v>202311</v>
      </c>
      <c r="O34" s="263" t="s">
        <v>7945</v>
      </c>
      <c r="Q34" s="261" t="s">
        <v>7261</v>
      </c>
      <c r="R34" s="261" t="s">
        <v>7957</v>
      </c>
    </row>
    <row r="35" spans="1:18" x14ac:dyDescent="0.2">
      <c r="H35" s="212" t="s">
        <v>8038</v>
      </c>
      <c r="N35" s="262">
        <v>202312</v>
      </c>
      <c r="O35" s="263" t="s">
        <v>7946</v>
      </c>
      <c r="Q35" s="261" t="s">
        <v>7263</v>
      </c>
      <c r="R35" s="261" t="s">
        <v>7958</v>
      </c>
    </row>
    <row r="36" spans="1:18" x14ac:dyDescent="0.2">
      <c r="N36" s="262">
        <v>202104</v>
      </c>
      <c r="O36" s="263" t="s">
        <v>7938</v>
      </c>
      <c r="Q36" s="261" t="s">
        <v>7265</v>
      </c>
      <c r="R36" s="261" t="s">
        <v>7959</v>
      </c>
    </row>
    <row r="37" spans="1:18" x14ac:dyDescent="0.2">
      <c r="N37" s="262">
        <v>202105</v>
      </c>
      <c r="O37" s="263" t="s">
        <v>7939</v>
      </c>
      <c r="Q37" s="261" t="s">
        <v>7267</v>
      </c>
      <c r="R37" s="261" t="s">
        <v>7960</v>
      </c>
    </row>
    <row r="38" spans="1:18" x14ac:dyDescent="0.2">
      <c r="N38" s="262">
        <v>202106</v>
      </c>
      <c r="O38" s="263" t="s">
        <v>7940</v>
      </c>
      <c r="Q38" s="261" t="s">
        <v>7269</v>
      </c>
      <c r="R38" s="261" t="s">
        <v>7961</v>
      </c>
    </row>
    <row r="39" spans="1:18" x14ac:dyDescent="0.2">
      <c r="N39" s="262">
        <v>202107</v>
      </c>
      <c r="O39" s="263" t="s">
        <v>7941</v>
      </c>
      <c r="Q39" s="261" t="s">
        <v>7271</v>
      </c>
      <c r="R39" s="261" t="s">
        <v>7962</v>
      </c>
    </row>
    <row r="40" spans="1:18" x14ac:dyDescent="0.2">
      <c r="N40" s="262">
        <v>202108</v>
      </c>
      <c r="O40" s="263" t="s">
        <v>7942</v>
      </c>
      <c r="Q40" s="261" t="s">
        <v>7273</v>
      </c>
      <c r="R40" s="261" t="s">
        <v>7963</v>
      </c>
    </row>
    <row r="41" spans="1:18" x14ac:dyDescent="0.2">
      <c r="N41" s="262">
        <v>202109</v>
      </c>
      <c r="O41" s="263" t="s">
        <v>7943</v>
      </c>
      <c r="Q41" s="261" t="s">
        <v>7275</v>
      </c>
      <c r="R41" s="261" t="s">
        <v>7964</v>
      </c>
    </row>
    <row r="42" spans="1:18" x14ac:dyDescent="0.2">
      <c r="N42" s="262">
        <v>202110</v>
      </c>
      <c r="O42" s="263" t="s">
        <v>7944</v>
      </c>
      <c r="Q42" s="261" t="s">
        <v>7277</v>
      </c>
      <c r="R42" s="261" t="s">
        <v>7965</v>
      </c>
    </row>
    <row r="43" spans="1:18" x14ac:dyDescent="0.2">
      <c r="N43" s="262">
        <v>202111</v>
      </c>
      <c r="O43" s="263" t="s">
        <v>7945</v>
      </c>
      <c r="Q43" s="261" t="s">
        <v>7279</v>
      </c>
      <c r="R43" s="261" t="s">
        <v>7966</v>
      </c>
    </row>
    <row r="44" spans="1:18" x14ac:dyDescent="0.2">
      <c r="N44" s="262">
        <v>202112</v>
      </c>
      <c r="O44" s="263" t="s">
        <v>7946</v>
      </c>
      <c r="Q44" s="261" t="s">
        <v>7281</v>
      </c>
      <c r="R44" s="261" t="s">
        <v>7967</v>
      </c>
    </row>
    <row r="45" spans="1:18" x14ac:dyDescent="0.2">
      <c r="N45" s="254"/>
      <c r="Q45" s="261" t="s">
        <v>7283</v>
      </c>
      <c r="R45" s="261" t="s">
        <v>7968</v>
      </c>
    </row>
    <row r="46" spans="1:18" x14ac:dyDescent="0.2">
      <c r="N46" s="209"/>
      <c r="Q46" s="261" t="s">
        <v>7285</v>
      </c>
      <c r="R46" s="261" t="s">
        <v>7969</v>
      </c>
    </row>
    <row r="47" spans="1:18" x14ac:dyDescent="0.2">
      <c r="Q47" s="261" t="s">
        <v>7287</v>
      </c>
      <c r="R47" s="261" t="s">
        <v>7970</v>
      </c>
    </row>
    <row r="48" spans="1:18" x14ac:dyDescent="0.2">
      <c r="Q48" s="261" t="s">
        <v>7289</v>
      </c>
      <c r="R48" s="261" t="s">
        <v>7971</v>
      </c>
    </row>
    <row r="49" spans="17:18" x14ac:dyDescent="0.2">
      <c r="Q49" s="261" t="s">
        <v>7291</v>
      </c>
      <c r="R49" s="261" t="s">
        <v>7972</v>
      </c>
    </row>
    <row r="50" spans="17:18" x14ac:dyDescent="0.2">
      <c r="Q50" s="261" t="s">
        <v>7293</v>
      </c>
      <c r="R50" s="261" t="s">
        <v>7973</v>
      </c>
    </row>
    <row r="51" spans="17:18" x14ac:dyDescent="0.2">
      <c r="Q51" s="261" t="s">
        <v>7295</v>
      </c>
      <c r="R51" s="261" t="s">
        <v>7974</v>
      </c>
    </row>
    <row r="52" spans="17:18" x14ac:dyDescent="0.2">
      <c r="Q52" s="261" t="s">
        <v>7297</v>
      </c>
      <c r="R52" s="261" t="s">
        <v>7975</v>
      </c>
    </row>
    <row r="53" spans="17:18" x14ac:dyDescent="0.2">
      <c r="Q53" s="261" t="s">
        <v>7299</v>
      </c>
      <c r="R53" s="261" t="s">
        <v>7976</v>
      </c>
    </row>
    <row r="54" spans="17:18" x14ac:dyDescent="0.2">
      <c r="Q54" s="261" t="s">
        <v>7301</v>
      </c>
      <c r="R54" s="261" t="s">
        <v>7977</v>
      </c>
    </row>
    <row r="55" spans="17:18" x14ac:dyDescent="0.2">
      <c r="Q55" s="261" t="s">
        <v>7303</v>
      </c>
      <c r="R55" s="261" t="s">
        <v>7978</v>
      </c>
    </row>
    <row r="56" spans="17:18" x14ac:dyDescent="0.2">
      <c r="Q56" s="261" t="s">
        <v>7305</v>
      </c>
      <c r="R56" s="261" t="s">
        <v>7979</v>
      </c>
    </row>
    <row r="57" spans="17:18" x14ac:dyDescent="0.2">
      <c r="Q57" s="261" t="s">
        <v>7307</v>
      </c>
      <c r="R57" s="261" t="s">
        <v>7980</v>
      </c>
    </row>
    <row r="58" spans="17:18" x14ac:dyDescent="0.2">
      <c r="Q58" s="261" t="s">
        <v>7309</v>
      </c>
      <c r="R58" s="261" t="s">
        <v>7981</v>
      </c>
    </row>
    <row r="59" spans="17:18" x14ac:dyDescent="0.2">
      <c r="Q59" s="261" t="s">
        <v>7311</v>
      </c>
      <c r="R59" s="261" t="s">
        <v>7982</v>
      </c>
    </row>
    <row r="60" spans="17:18" x14ac:dyDescent="0.2">
      <c r="Q60" s="261" t="s">
        <v>7313</v>
      </c>
      <c r="R60" s="261" t="s">
        <v>7983</v>
      </c>
    </row>
    <row r="61" spans="17:18" x14ac:dyDescent="0.2">
      <c r="Q61" s="261" t="s">
        <v>7315</v>
      </c>
      <c r="R61" s="261" t="s">
        <v>7984</v>
      </c>
    </row>
    <row r="62" spans="17:18" x14ac:dyDescent="0.2">
      <c r="Q62" s="261" t="s">
        <v>7317</v>
      </c>
      <c r="R62" s="261" t="s">
        <v>7985</v>
      </c>
    </row>
    <row r="63" spans="17:18" x14ac:dyDescent="0.2">
      <c r="Q63" s="261" t="s">
        <v>7319</v>
      </c>
      <c r="R63" s="261" t="s">
        <v>7986</v>
      </c>
    </row>
    <row r="64" spans="17:18" x14ac:dyDescent="0.2">
      <c r="Q64" s="261" t="s">
        <v>7321</v>
      </c>
      <c r="R64" s="261" t="s">
        <v>7987</v>
      </c>
    </row>
    <row r="65" spans="17:18" x14ac:dyDescent="0.2">
      <c r="Q65" s="261" t="s">
        <v>7323</v>
      </c>
      <c r="R65" s="261" t="s">
        <v>7988</v>
      </c>
    </row>
    <row r="66" spans="17:18" x14ac:dyDescent="0.2">
      <c r="Q66" s="261" t="s">
        <v>7325</v>
      </c>
      <c r="R66" s="261" t="s">
        <v>7989</v>
      </c>
    </row>
    <row r="67" spans="17:18" x14ac:dyDescent="0.2">
      <c r="Q67" s="261" t="s">
        <v>7327</v>
      </c>
      <c r="R67" s="261" t="s">
        <v>7990</v>
      </c>
    </row>
    <row r="68" spans="17:18" x14ac:dyDescent="0.2">
      <c r="Q68" s="261" t="s">
        <v>7329</v>
      </c>
      <c r="R68" s="261" t="s">
        <v>7991</v>
      </c>
    </row>
    <row r="69" spans="17:18" x14ac:dyDescent="0.2">
      <c r="Q69" s="261" t="s">
        <v>7331</v>
      </c>
      <c r="R69" s="261" t="s">
        <v>7992</v>
      </c>
    </row>
    <row r="70" spans="17:18" x14ac:dyDescent="0.2">
      <c r="Q70" s="261" t="s">
        <v>7333</v>
      </c>
      <c r="R70" s="261" t="s">
        <v>7993</v>
      </c>
    </row>
    <row r="71" spans="17:18" x14ac:dyDescent="0.2">
      <c r="Q71" s="261" t="s">
        <v>7335</v>
      </c>
      <c r="R71" s="261" t="s">
        <v>7994</v>
      </c>
    </row>
    <row r="72" spans="17:18" x14ac:dyDescent="0.2">
      <c r="Q72" s="259"/>
      <c r="R72" s="259"/>
    </row>
  </sheetData>
  <sheetProtection algorithmName="SHA-512" hashValue="qKdylGGNor39uu5ZQX1Vn8qdt3ZJI5B579ZEJE67hZIuCj0rdDSO//TXUwoCD4qrbOKmqtaRA4lkFBCBTh9Y6w==" saltValue="Rjv5oQZzwygXSLtWZAHTPg==" spinCount="100000" sheet="1" objects="1" scenarios="1"/>
  <protectedRanges>
    <protectedRange sqref="B4" name="Range1"/>
  </protectedRanges>
  <mergeCells count="3">
    <mergeCell ref="A1:H1"/>
    <mergeCell ref="J6:K6"/>
    <mergeCell ref="N7:V7"/>
  </mergeCells>
  <dataValidations count="1">
    <dataValidation type="list" allowBlank="1" showInputMessage="1" showErrorMessage="1" prompt="Please select period from the list" sqref="B4" xr:uid="{00000000-0002-0000-0000-000000000000}">
      <formula1>$N$24:$N$45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horizontalDpi="1200" verticalDpi="1200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8"/>
  <sheetViews>
    <sheetView workbookViewId="0">
      <selection activeCell="P16" sqref="P16"/>
    </sheetView>
  </sheetViews>
  <sheetFormatPr defaultColWidth="9.33203125" defaultRowHeight="15" x14ac:dyDescent="0.25"/>
  <cols>
    <col min="1" max="16384" width="9.33203125" style="245"/>
  </cols>
  <sheetData>
    <row r="2" spans="1:1" x14ac:dyDescent="0.25">
      <c r="A2" s="245" t="s">
        <v>7914</v>
      </c>
    </row>
    <row r="3" spans="1:1" x14ac:dyDescent="0.25">
      <c r="A3" s="245" t="s">
        <v>7915</v>
      </c>
    </row>
    <row r="4" spans="1:1" x14ac:dyDescent="0.25">
      <c r="A4" s="245" t="s">
        <v>7812</v>
      </c>
    </row>
    <row r="5" spans="1:1" x14ac:dyDescent="0.25">
      <c r="A5" s="245" t="s">
        <v>7916</v>
      </c>
    </row>
    <row r="6" spans="1:1" x14ac:dyDescent="0.25">
      <c r="A6" s="245" t="s">
        <v>7917</v>
      </c>
    </row>
    <row r="7" spans="1:1" x14ac:dyDescent="0.25">
      <c r="A7" s="245" t="s">
        <v>7918</v>
      </c>
    </row>
    <row r="8" spans="1:1" x14ac:dyDescent="0.25">
      <c r="A8" s="245" t="s">
        <v>7919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0"/>
  <sheetViews>
    <sheetView workbookViewId="0">
      <selection activeCell="P16" sqref="P16"/>
    </sheetView>
  </sheetViews>
  <sheetFormatPr defaultColWidth="9.33203125" defaultRowHeight="15" x14ac:dyDescent="0.25"/>
  <cols>
    <col min="1" max="16384" width="9.33203125" style="245"/>
  </cols>
  <sheetData>
    <row r="1" spans="1:1" x14ac:dyDescent="0.25">
      <c r="A1" s="245" t="s">
        <v>7920</v>
      </c>
    </row>
    <row r="3" spans="1:1" x14ac:dyDescent="0.25">
      <c r="A3" s="245" t="b">
        <v>0</v>
      </c>
    </row>
    <row r="7" spans="1:1" x14ac:dyDescent="0.25">
      <c r="A7" s="245">
        <v>600000</v>
      </c>
    </row>
    <row r="9" spans="1:1" x14ac:dyDescent="0.25">
      <c r="A9" s="245" t="b">
        <v>0</v>
      </c>
    </row>
    <row r="11" spans="1:1" x14ac:dyDescent="0.25">
      <c r="A11" s="245" t="b">
        <v>0</v>
      </c>
    </row>
    <row r="13" spans="1:1" x14ac:dyDescent="0.25">
      <c r="A13" s="245" t="b">
        <v>0</v>
      </c>
    </row>
    <row r="17" spans="1:1" x14ac:dyDescent="0.25">
      <c r="A17" s="245">
        <v>1</v>
      </c>
    </row>
    <row r="18" spans="1:1" x14ac:dyDescent="0.25">
      <c r="A18" s="245" t="b">
        <v>0</v>
      </c>
    </row>
    <row r="19" spans="1:1" x14ac:dyDescent="0.25">
      <c r="A19" s="245" t="b">
        <v>0</v>
      </c>
    </row>
    <row r="20" spans="1:1" x14ac:dyDescent="0.25">
      <c r="A20" s="245" t="b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1497"/>
  <sheetViews>
    <sheetView workbookViewId="0">
      <selection activeCell="F5" sqref="F5"/>
    </sheetView>
  </sheetViews>
  <sheetFormatPr defaultColWidth="9.33203125" defaultRowHeight="15" x14ac:dyDescent="0.25"/>
  <cols>
    <col min="1" max="16384" width="9.33203125" style="245"/>
  </cols>
  <sheetData>
    <row r="2" spans="1:7" x14ac:dyDescent="0.25">
      <c r="A2" s="245" t="s">
        <v>7841</v>
      </c>
      <c r="B2" s="245" t="s">
        <v>7905</v>
      </c>
      <c r="C2" s="245" t="s">
        <v>7911</v>
      </c>
      <c r="D2" s="245" t="s">
        <v>7906</v>
      </c>
      <c r="E2" s="245" t="s">
        <v>7913</v>
      </c>
      <c r="F2" s="245" t="s">
        <v>7910</v>
      </c>
      <c r="G2" s="245" t="s">
        <v>7907</v>
      </c>
    </row>
    <row r="3" spans="1:7" x14ac:dyDescent="0.25">
      <c r="A3" s="245" t="str">
        <f t="shared" ref="A3:G3" si="0">LOWER(A2)</f>
        <v>c1</v>
      </c>
      <c r="B3" s="245" t="str">
        <f t="shared" si="0"/>
        <v>b0</v>
      </c>
      <c r="C3" s="245" t="str">
        <f t="shared" si="0"/>
        <v>f0</v>
      </c>
      <c r="D3" s="245" t="str">
        <f t="shared" si="0"/>
        <v>bf</v>
      </c>
      <c r="E3" s="245" t="str">
        <f t="shared" si="0"/>
        <v>ck03</v>
      </c>
      <c r="F3" s="245" t="str">
        <f t="shared" si="0"/>
        <v>ck02</v>
      </c>
      <c r="G3" s="245" t="str">
        <f t="shared" si="0"/>
        <v>a28</v>
      </c>
    </row>
    <row r="5" spans="1:7" x14ac:dyDescent="0.25">
      <c r="A5" s="245" t="s">
        <v>1198</v>
      </c>
      <c r="B5" s="245" t="s">
        <v>2132</v>
      </c>
      <c r="D5" s="245" t="s">
        <v>3625</v>
      </c>
      <c r="E5" s="245" t="s">
        <v>6501</v>
      </c>
      <c r="F5" s="245" t="s">
        <v>6418</v>
      </c>
      <c r="G5" s="245" t="s">
        <v>7237</v>
      </c>
    </row>
    <row r="6" spans="1:7" x14ac:dyDescent="0.25">
      <c r="A6" s="245" t="s">
        <v>1200</v>
      </c>
      <c r="B6" s="245" t="s">
        <v>2134</v>
      </c>
      <c r="D6" s="245" t="s">
        <v>3627</v>
      </c>
      <c r="E6" s="245" t="s">
        <v>6503</v>
      </c>
      <c r="F6" s="245" t="s">
        <v>6420</v>
      </c>
      <c r="G6" s="245" t="s">
        <v>7239</v>
      </c>
    </row>
    <row r="7" spans="1:7" x14ac:dyDescent="0.25">
      <c r="A7" s="245" t="s">
        <v>1202</v>
      </c>
      <c r="B7" s="245" t="s">
        <v>2136</v>
      </c>
      <c r="D7" s="245" t="s">
        <v>3629</v>
      </c>
      <c r="E7" s="245" t="s">
        <v>6505</v>
      </c>
      <c r="F7" s="245" t="s">
        <v>6422</v>
      </c>
      <c r="G7" s="245" t="s">
        <v>7241</v>
      </c>
    </row>
    <row r="8" spans="1:7" x14ac:dyDescent="0.25">
      <c r="A8" s="245" t="s">
        <v>1204</v>
      </c>
      <c r="B8" s="245" t="s">
        <v>2138</v>
      </c>
      <c r="D8" s="245" t="s">
        <v>3631</v>
      </c>
      <c r="E8" s="245" t="s">
        <v>6507</v>
      </c>
      <c r="F8" s="245" t="s">
        <v>6424</v>
      </c>
      <c r="G8" s="245" t="s">
        <v>7243</v>
      </c>
    </row>
    <row r="9" spans="1:7" x14ac:dyDescent="0.25">
      <c r="A9" s="245" t="s">
        <v>1206</v>
      </c>
      <c r="B9" s="245" t="s">
        <v>2140</v>
      </c>
      <c r="D9" s="245" t="s">
        <v>3633</v>
      </c>
      <c r="E9" s="245" t="s">
        <v>6509</v>
      </c>
      <c r="F9" s="245" t="s">
        <v>6426</v>
      </c>
      <c r="G9" s="245" t="s">
        <v>7245</v>
      </c>
    </row>
    <row r="10" spans="1:7" x14ac:dyDescent="0.25">
      <c r="A10" s="245" t="s">
        <v>1208</v>
      </c>
      <c r="B10" s="245" t="s">
        <v>2142</v>
      </c>
      <c r="D10" s="245" t="s">
        <v>3635</v>
      </c>
      <c r="E10" s="245" t="s">
        <v>6511</v>
      </c>
      <c r="F10" s="245" t="s">
        <v>6428</v>
      </c>
      <c r="G10" s="245" t="s">
        <v>7247</v>
      </c>
    </row>
    <row r="11" spans="1:7" x14ac:dyDescent="0.25">
      <c r="A11" s="245" t="s">
        <v>1210</v>
      </c>
      <c r="B11" s="245" t="s">
        <v>2144</v>
      </c>
      <c r="D11" s="245" t="s">
        <v>3637</v>
      </c>
      <c r="E11" s="245" t="s">
        <v>6513</v>
      </c>
      <c r="F11" s="245" t="s">
        <v>6430</v>
      </c>
      <c r="G11" s="245" t="s">
        <v>237</v>
      </c>
    </row>
    <row r="12" spans="1:7" x14ac:dyDescent="0.25">
      <c r="A12" s="245" t="s">
        <v>1212</v>
      </c>
      <c r="B12" s="245" t="s">
        <v>2146</v>
      </c>
      <c r="D12" s="245" t="s">
        <v>3639</v>
      </c>
      <c r="E12" s="245" t="s">
        <v>6515</v>
      </c>
      <c r="F12" s="245" t="s">
        <v>6432</v>
      </c>
      <c r="G12" s="245" t="s">
        <v>7250</v>
      </c>
    </row>
    <row r="13" spans="1:7" x14ac:dyDescent="0.25">
      <c r="A13" s="245" t="s">
        <v>1214</v>
      </c>
      <c r="B13" s="245" t="s">
        <v>2148</v>
      </c>
      <c r="D13" s="245" t="s">
        <v>3641</v>
      </c>
      <c r="E13" s="245" t="s">
        <v>6517</v>
      </c>
      <c r="F13" s="245" t="s">
        <v>6434</v>
      </c>
      <c r="G13" s="245" t="s">
        <v>7252</v>
      </c>
    </row>
    <row r="14" spans="1:7" x14ac:dyDescent="0.25">
      <c r="A14" s="245" t="s">
        <v>1216</v>
      </c>
      <c r="B14" s="245" t="s">
        <v>2150</v>
      </c>
      <c r="D14" s="245" t="s">
        <v>7921</v>
      </c>
      <c r="E14" s="245" t="s">
        <v>6519</v>
      </c>
      <c r="F14" s="245" t="s">
        <v>6436</v>
      </c>
      <c r="G14" s="245" t="s">
        <v>7254</v>
      </c>
    </row>
    <row r="15" spans="1:7" x14ac:dyDescent="0.25">
      <c r="A15" s="245" t="s">
        <v>1218</v>
      </c>
      <c r="B15" s="245" t="s">
        <v>2152</v>
      </c>
      <c r="D15" s="245" t="s">
        <v>3643</v>
      </c>
      <c r="E15" s="245" t="s">
        <v>6521</v>
      </c>
      <c r="F15" s="245" t="s">
        <v>6438</v>
      </c>
      <c r="G15" s="245" t="s">
        <v>7256</v>
      </c>
    </row>
    <row r="16" spans="1:7" x14ac:dyDescent="0.25">
      <c r="A16" s="245" t="s">
        <v>1220</v>
      </c>
      <c r="B16" s="245" t="s">
        <v>2154</v>
      </c>
      <c r="D16" s="245" t="s">
        <v>3645</v>
      </c>
      <c r="E16" s="245" t="s">
        <v>6523</v>
      </c>
      <c r="F16" s="245" t="s">
        <v>6440</v>
      </c>
      <c r="G16" s="245" t="s">
        <v>310</v>
      </c>
    </row>
    <row r="17" spans="1:7" x14ac:dyDescent="0.25">
      <c r="A17" s="245" t="s">
        <v>1222</v>
      </c>
      <c r="B17" s="245" t="s">
        <v>2156</v>
      </c>
      <c r="D17" s="245" t="s">
        <v>3647</v>
      </c>
      <c r="E17" s="245" t="s">
        <v>6525</v>
      </c>
      <c r="F17" s="245" t="s">
        <v>6442</v>
      </c>
      <c r="G17" s="245" t="s">
        <v>7259</v>
      </c>
    </row>
    <row r="18" spans="1:7" x14ac:dyDescent="0.25">
      <c r="A18" s="245" t="s">
        <v>1224</v>
      </c>
      <c r="B18" s="245" t="s">
        <v>2158</v>
      </c>
      <c r="D18" s="245" t="s">
        <v>3649</v>
      </c>
      <c r="E18" s="245" t="s">
        <v>6527</v>
      </c>
      <c r="F18" s="245" t="s">
        <v>6444</v>
      </c>
      <c r="G18" s="245" t="s">
        <v>7261</v>
      </c>
    </row>
    <row r="19" spans="1:7" x14ac:dyDescent="0.25">
      <c r="A19" s="245" t="s">
        <v>1226</v>
      </c>
      <c r="B19" s="245" t="s">
        <v>2160</v>
      </c>
      <c r="D19" s="245" t="s">
        <v>3651</v>
      </c>
      <c r="E19" s="245" t="s">
        <v>6529</v>
      </c>
      <c r="F19" s="245" t="s">
        <v>6446</v>
      </c>
      <c r="G19" s="245" t="s">
        <v>7263</v>
      </c>
    </row>
    <row r="20" spans="1:7" x14ac:dyDescent="0.25">
      <c r="A20" s="245" t="s">
        <v>1228</v>
      </c>
      <c r="B20" s="245" t="s">
        <v>2162</v>
      </c>
      <c r="D20" s="245" t="s">
        <v>3653</v>
      </c>
      <c r="E20" s="245" t="s">
        <v>6531</v>
      </c>
      <c r="F20" s="245" t="s">
        <v>6448</v>
      </c>
      <c r="G20" s="245" t="s">
        <v>7265</v>
      </c>
    </row>
    <row r="21" spans="1:7" x14ac:dyDescent="0.25">
      <c r="A21" s="245" t="s">
        <v>1230</v>
      </c>
      <c r="B21" s="245" t="s">
        <v>2164</v>
      </c>
      <c r="D21" s="245" t="s">
        <v>3655</v>
      </c>
      <c r="E21" s="245" t="s">
        <v>6533</v>
      </c>
      <c r="F21" s="245" t="s">
        <v>6450</v>
      </c>
      <c r="G21" s="245" t="s">
        <v>7267</v>
      </c>
    </row>
    <row r="22" spans="1:7" x14ac:dyDescent="0.25">
      <c r="A22" s="245" t="s">
        <v>1232</v>
      </c>
      <c r="B22" s="245" t="s">
        <v>2166</v>
      </c>
      <c r="D22" s="245" t="s">
        <v>3657</v>
      </c>
      <c r="E22" s="245" t="s">
        <v>6535</v>
      </c>
      <c r="F22" s="245" t="s">
        <v>6452</v>
      </c>
      <c r="G22" s="245" t="s">
        <v>7269</v>
      </c>
    </row>
    <row r="23" spans="1:7" x14ac:dyDescent="0.25">
      <c r="A23" s="245" t="s">
        <v>1234</v>
      </c>
      <c r="B23" s="245" t="s">
        <v>2168</v>
      </c>
      <c r="D23" s="245" t="s">
        <v>3659</v>
      </c>
      <c r="E23" s="245" t="s">
        <v>6537</v>
      </c>
      <c r="F23" s="245" t="s">
        <v>6454</v>
      </c>
      <c r="G23" s="245" t="s">
        <v>7271</v>
      </c>
    </row>
    <row r="24" spans="1:7" x14ac:dyDescent="0.25">
      <c r="A24" s="245" t="s">
        <v>1236</v>
      </c>
      <c r="B24" s="245" t="s">
        <v>2170</v>
      </c>
      <c r="D24" s="245" t="s">
        <v>3661</v>
      </c>
      <c r="E24" s="245" t="s">
        <v>6539</v>
      </c>
      <c r="F24" s="245" t="s">
        <v>6456</v>
      </c>
      <c r="G24" s="245" t="s">
        <v>7273</v>
      </c>
    </row>
    <row r="25" spans="1:7" x14ac:dyDescent="0.25">
      <c r="A25" s="245" t="s">
        <v>1238</v>
      </c>
      <c r="B25" s="245" t="s">
        <v>2172</v>
      </c>
      <c r="D25" s="245" t="s">
        <v>3663</v>
      </c>
      <c r="E25" s="245" t="s">
        <v>6541</v>
      </c>
      <c r="F25" s="245" t="s">
        <v>6458</v>
      </c>
      <c r="G25" s="245" t="s">
        <v>7275</v>
      </c>
    </row>
    <row r="26" spans="1:7" x14ac:dyDescent="0.25">
      <c r="A26" s="245" t="s">
        <v>1240</v>
      </c>
      <c r="B26" s="245" t="s">
        <v>2174</v>
      </c>
      <c r="D26" s="245" t="s">
        <v>3665</v>
      </c>
      <c r="E26" s="245" t="s">
        <v>6543</v>
      </c>
      <c r="F26" s="245" t="s">
        <v>6460</v>
      </c>
      <c r="G26" s="245" t="s">
        <v>7277</v>
      </c>
    </row>
    <row r="27" spans="1:7" x14ac:dyDescent="0.25">
      <c r="A27" s="245" t="s">
        <v>1242</v>
      </c>
      <c r="B27" s="245" t="s">
        <v>2176</v>
      </c>
      <c r="D27" s="245" t="s">
        <v>3667</v>
      </c>
      <c r="E27" s="245" t="s">
        <v>6545</v>
      </c>
      <c r="F27" s="245" t="s">
        <v>6462</v>
      </c>
      <c r="G27" s="245" t="s">
        <v>7279</v>
      </c>
    </row>
    <row r="28" spans="1:7" x14ac:dyDescent="0.25">
      <c r="A28" s="245" t="s">
        <v>1244</v>
      </c>
      <c r="B28" s="245" t="s">
        <v>2178</v>
      </c>
      <c r="D28" s="245" t="s">
        <v>3669</v>
      </c>
      <c r="E28" s="245" t="s">
        <v>6547</v>
      </c>
      <c r="F28" s="245" t="s">
        <v>6464</v>
      </c>
      <c r="G28" s="245" t="s">
        <v>7281</v>
      </c>
    </row>
    <row r="29" spans="1:7" x14ac:dyDescent="0.25">
      <c r="A29" s="245" t="s">
        <v>1246</v>
      </c>
      <c r="B29" s="245" t="s">
        <v>2180</v>
      </c>
      <c r="D29" s="245" t="s">
        <v>3671</v>
      </c>
      <c r="E29" s="245" t="s">
        <v>6549</v>
      </c>
      <c r="F29" s="245" t="s">
        <v>6466</v>
      </c>
      <c r="G29" s="245" t="s">
        <v>7283</v>
      </c>
    </row>
    <row r="30" spans="1:7" x14ac:dyDescent="0.25">
      <c r="A30" s="245" t="s">
        <v>1248</v>
      </c>
      <c r="B30" s="245" t="s">
        <v>2182</v>
      </c>
      <c r="D30" s="245" t="s">
        <v>3673</v>
      </c>
      <c r="E30" s="245" t="s">
        <v>6551</v>
      </c>
      <c r="F30" s="245" t="s">
        <v>6468</v>
      </c>
      <c r="G30" s="245" t="s">
        <v>7285</v>
      </c>
    </row>
    <row r="31" spans="1:7" x14ac:dyDescent="0.25">
      <c r="A31" s="245" t="s">
        <v>1250</v>
      </c>
      <c r="B31" s="245" t="s">
        <v>2184</v>
      </c>
      <c r="D31" s="245" t="s">
        <v>3675</v>
      </c>
      <c r="E31" s="245" t="s">
        <v>6553</v>
      </c>
      <c r="F31" s="245" t="s">
        <v>6470</v>
      </c>
      <c r="G31" s="245" t="s">
        <v>7287</v>
      </c>
    </row>
    <row r="32" spans="1:7" x14ac:dyDescent="0.25">
      <c r="A32" s="245" t="s">
        <v>1252</v>
      </c>
      <c r="B32" s="245" t="s">
        <v>2186</v>
      </c>
      <c r="D32" s="245" t="s">
        <v>3677</v>
      </c>
      <c r="F32" s="245" t="s">
        <v>6472</v>
      </c>
      <c r="G32" s="245" t="s">
        <v>7289</v>
      </c>
    </row>
    <row r="33" spans="1:7" x14ac:dyDescent="0.25">
      <c r="A33" s="245" t="s">
        <v>1254</v>
      </c>
      <c r="B33" s="245" t="s">
        <v>2188</v>
      </c>
      <c r="D33" s="245" t="s">
        <v>3679</v>
      </c>
      <c r="F33" s="245" t="s">
        <v>6474</v>
      </c>
      <c r="G33" s="245" t="s">
        <v>7291</v>
      </c>
    </row>
    <row r="34" spans="1:7" x14ac:dyDescent="0.25">
      <c r="A34" s="245" t="s">
        <v>1256</v>
      </c>
      <c r="B34" s="245" t="s">
        <v>2190</v>
      </c>
      <c r="D34" s="245" t="s">
        <v>3681</v>
      </c>
      <c r="F34" s="245" t="s">
        <v>6476</v>
      </c>
      <c r="G34" s="245" t="s">
        <v>7293</v>
      </c>
    </row>
    <row r="35" spans="1:7" x14ac:dyDescent="0.25">
      <c r="A35" s="245" t="s">
        <v>1258</v>
      </c>
      <c r="B35" s="245" t="s">
        <v>2192</v>
      </c>
      <c r="D35" s="245" t="s">
        <v>3683</v>
      </c>
      <c r="F35" s="245" t="s">
        <v>6478</v>
      </c>
      <c r="G35" s="245" t="s">
        <v>7295</v>
      </c>
    </row>
    <row r="36" spans="1:7" x14ac:dyDescent="0.25">
      <c r="A36" s="245" t="s">
        <v>1260</v>
      </c>
      <c r="B36" s="245" t="s">
        <v>2194</v>
      </c>
      <c r="D36" s="245" t="s">
        <v>3685</v>
      </c>
      <c r="F36" s="245" t="s">
        <v>6480</v>
      </c>
      <c r="G36" s="245" t="s">
        <v>7297</v>
      </c>
    </row>
    <row r="37" spans="1:7" x14ac:dyDescent="0.25">
      <c r="A37" s="245" t="s">
        <v>1262</v>
      </c>
      <c r="B37" s="245" t="s">
        <v>2196</v>
      </c>
      <c r="D37" s="245" t="s">
        <v>3687</v>
      </c>
      <c r="F37" s="245" t="s">
        <v>6482</v>
      </c>
      <c r="G37" s="245" t="s">
        <v>7299</v>
      </c>
    </row>
    <row r="38" spans="1:7" x14ac:dyDescent="0.25">
      <c r="A38" s="245" t="s">
        <v>1264</v>
      </c>
      <c r="B38" s="245" t="s">
        <v>2198</v>
      </c>
      <c r="D38" s="245" t="s">
        <v>3689</v>
      </c>
      <c r="F38" s="245" t="s">
        <v>6484</v>
      </c>
      <c r="G38" s="245" t="s">
        <v>7301</v>
      </c>
    </row>
    <row r="39" spans="1:7" x14ac:dyDescent="0.25">
      <c r="A39" s="245" t="s">
        <v>1266</v>
      </c>
      <c r="B39" s="245" t="s">
        <v>2200</v>
      </c>
      <c r="D39" s="245" t="s">
        <v>3691</v>
      </c>
      <c r="F39" s="245" t="s">
        <v>6486</v>
      </c>
      <c r="G39" s="245" t="s">
        <v>7303</v>
      </c>
    </row>
    <row r="40" spans="1:7" x14ac:dyDescent="0.25">
      <c r="A40" s="245" t="s">
        <v>1268</v>
      </c>
      <c r="B40" s="245" t="s">
        <v>2202</v>
      </c>
      <c r="D40" s="245" t="s">
        <v>3693</v>
      </c>
      <c r="F40" s="245" t="s">
        <v>6488</v>
      </c>
      <c r="G40" s="245" t="s">
        <v>7305</v>
      </c>
    </row>
    <row r="41" spans="1:7" x14ac:dyDescent="0.25">
      <c r="A41" s="245" t="s">
        <v>1270</v>
      </c>
      <c r="B41" s="245" t="s">
        <v>2204</v>
      </c>
      <c r="D41" s="245" t="s">
        <v>3695</v>
      </c>
      <c r="F41" s="245" t="s">
        <v>6490</v>
      </c>
      <c r="G41" s="245" t="s">
        <v>7307</v>
      </c>
    </row>
    <row r="42" spans="1:7" x14ac:dyDescent="0.25">
      <c r="A42" s="245" t="s">
        <v>1272</v>
      </c>
      <c r="B42" s="245" t="s">
        <v>2206</v>
      </c>
      <c r="D42" s="245" t="s">
        <v>3697</v>
      </c>
      <c r="F42" s="245" t="s">
        <v>6492</v>
      </c>
      <c r="G42" s="245" t="s">
        <v>7309</v>
      </c>
    </row>
    <row r="43" spans="1:7" x14ac:dyDescent="0.25">
      <c r="A43" s="245" t="s">
        <v>1274</v>
      </c>
      <c r="B43" s="245" t="s">
        <v>2208</v>
      </c>
      <c r="D43" s="245" t="s">
        <v>3699</v>
      </c>
      <c r="F43" s="245" t="s">
        <v>6494</v>
      </c>
      <c r="G43" s="245" t="s">
        <v>7311</v>
      </c>
    </row>
    <row r="44" spans="1:7" x14ac:dyDescent="0.25">
      <c r="A44" s="245" t="s">
        <v>1276</v>
      </c>
      <c r="B44" s="245" t="s">
        <v>2210</v>
      </c>
      <c r="D44" s="245" t="s">
        <v>3701</v>
      </c>
      <c r="F44" s="245" t="s">
        <v>6496</v>
      </c>
      <c r="G44" s="245" t="s">
        <v>7313</v>
      </c>
    </row>
    <row r="45" spans="1:7" x14ac:dyDescent="0.25">
      <c r="A45" s="245" t="s">
        <v>1278</v>
      </c>
      <c r="B45" s="245" t="s">
        <v>2212</v>
      </c>
      <c r="D45" s="245" t="s">
        <v>3703</v>
      </c>
      <c r="F45" s="245" t="s">
        <v>6498</v>
      </c>
      <c r="G45" s="245" t="s">
        <v>7315</v>
      </c>
    </row>
    <row r="46" spans="1:7" x14ac:dyDescent="0.25">
      <c r="A46" s="245" t="s">
        <v>1280</v>
      </c>
      <c r="B46" s="245" t="s">
        <v>2214</v>
      </c>
      <c r="D46" s="245" t="s">
        <v>3705</v>
      </c>
      <c r="F46" s="245" t="s">
        <v>237</v>
      </c>
      <c r="G46" s="245" t="s">
        <v>7317</v>
      </c>
    </row>
    <row r="47" spans="1:7" x14ac:dyDescent="0.25">
      <c r="A47" s="245" t="s">
        <v>1282</v>
      </c>
      <c r="B47" s="245" t="s">
        <v>2216</v>
      </c>
      <c r="D47" s="245" t="s">
        <v>3706</v>
      </c>
      <c r="G47" s="245" t="s">
        <v>7319</v>
      </c>
    </row>
    <row r="48" spans="1:7" x14ac:dyDescent="0.25">
      <c r="A48" s="245" t="s">
        <v>1284</v>
      </c>
      <c r="B48" s="245" t="s">
        <v>2218</v>
      </c>
      <c r="D48" s="245" t="s">
        <v>3707</v>
      </c>
      <c r="G48" s="245" t="s">
        <v>7321</v>
      </c>
    </row>
    <row r="49" spans="1:7" x14ac:dyDescent="0.25">
      <c r="A49" s="245" t="s">
        <v>1286</v>
      </c>
      <c r="B49" s="245" t="s">
        <v>2220</v>
      </c>
      <c r="D49" s="245" t="s">
        <v>3708</v>
      </c>
      <c r="G49" s="245" t="s">
        <v>7323</v>
      </c>
    </row>
    <row r="50" spans="1:7" x14ac:dyDescent="0.25">
      <c r="A50" s="245" t="s">
        <v>1288</v>
      </c>
      <c r="B50" s="245" t="s">
        <v>2222</v>
      </c>
      <c r="D50" s="245" t="s">
        <v>3709</v>
      </c>
      <c r="G50" s="245" t="s">
        <v>7325</v>
      </c>
    </row>
    <row r="51" spans="1:7" x14ac:dyDescent="0.25">
      <c r="A51" s="245" t="s">
        <v>1290</v>
      </c>
      <c r="B51" s="245" t="s">
        <v>2224</v>
      </c>
      <c r="D51" s="245" t="s">
        <v>3710</v>
      </c>
      <c r="G51" s="245" t="s">
        <v>7327</v>
      </c>
    </row>
    <row r="52" spans="1:7" x14ac:dyDescent="0.25">
      <c r="A52" s="245" t="s">
        <v>1292</v>
      </c>
      <c r="B52" s="245" t="s">
        <v>2226</v>
      </c>
      <c r="D52" s="245" t="s">
        <v>3711</v>
      </c>
      <c r="G52" s="245" t="s">
        <v>7329</v>
      </c>
    </row>
    <row r="53" spans="1:7" x14ac:dyDescent="0.25">
      <c r="A53" s="245" t="s">
        <v>1294</v>
      </c>
      <c r="B53" s="245" t="s">
        <v>2228</v>
      </c>
      <c r="D53" s="245" t="s">
        <v>3712</v>
      </c>
      <c r="G53" s="245" t="s">
        <v>7331</v>
      </c>
    </row>
    <row r="54" spans="1:7" x14ac:dyDescent="0.25">
      <c r="A54" s="245" t="s">
        <v>1296</v>
      </c>
      <c r="B54" s="245" t="s">
        <v>2230</v>
      </c>
      <c r="D54" s="245" t="s">
        <v>3713</v>
      </c>
      <c r="G54" s="245" t="s">
        <v>7333</v>
      </c>
    </row>
    <row r="55" spans="1:7" x14ac:dyDescent="0.25">
      <c r="A55" s="245" t="s">
        <v>1298</v>
      </c>
      <c r="B55" s="245" t="s">
        <v>2232</v>
      </c>
      <c r="D55" s="245" t="s">
        <v>3714</v>
      </c>
      <c r="G55" s="245" t="s">
        <v>7335</v>
      </c>
    </row>
    <row r="56" spans="1:7" x14ac:dyDescent="0.25">
      <c r="A56" s="245" t="s">
        <v>1300</v>
      </c>
      <c r="B56" s="245" t="s">
        <v>2234</v>
      </c>
      <c r="D56" s="245" t="s">
        <v>3715</v>
      </c>
      <c r="G56" s="245" t="s">
        <v>7337</v>
      </c>
    </row>
    <row r="57" spans="1:7" x14ac:dyDescent="0.25">
      <c r="A57" s="245" t="s">
        <v>1302</v>
      </c>
      <c r="B57" s="245" t="s">
        <v>2236</v>
      </c>
      <c r="D57" s="245" t="s">
        <v>3716</v>
      </c>
    </row>
    <row r="58" spans="1:7" x14ac:dyDescent="0.25">
      <c r="A58" s="245" t="s">
        <v>1304</v>
      </c>
      <c r="B58" s="245" t="s">
        <v>2238</v>
      </c>
      <c r="D58" s="245" t="s">
        <v>3717</v>
      </c>
    </row>
    <row r="59" spans="1:7" x14ac:dyDescent="0.25">
      <c r="A59" s="245" t="s">
        <v>1306</v>
      </c>
      <c r="B59" s="245" t="s">
        <v>2240</v>
      </c>
      <c r="D59" s="245" t="s">
        <v>3718</v>
      </c>
    </row>
    <row r="60" spans="1:7" x14ac:dyDescent="0.25">
      <c r="A60" s="245" t="s">
        <v>1308</v>
      </c>
      <c r="B60" s="245" t="s">
        <v>2242</v>
      </c>
      <c r="D60" s="245" t="s">
        <v>3719</v>
      </c>
    </row>
    <row r="61" spans="1:7" x14ac:dyDescent="0.25">
      <c r="A61" s="245" t="s">
        <v>1310</v>
      </c>
      <c r="B61" s="245" t="s">
        <v>2244</v>
      </c>
      <c r="D61" s="245" t="s">
        <v>3720</v>
      </c>
    </row>
    <row r="62" spans="1:7" x14ac:dyDescent="0.25">
      <c r="A62" s="245" t="s">
        <v>1312</v>
      </c>
      <c r="B62" s="245" t="s">
        <v>2246</v>
      </c>
      <c r="D62" s="245" t="s">
        <v>3721</v>
      </c>
    </row>
    <row r="63" spans="1:7" x14ac:dyDescent="0.25">
      <c r="A63" s="245" t="s">
        <v>1314</v>
      </c>
      <c r="B63" s="245" t="s">
        <v>2248</v>
      </c>
      <c r="D63" s="245" t="s">
        <v>3722</v>
      </c>
    </row>
    <row r="64" spans="1:7" x14ac:dyDescent="0.25">
      <c r="A64" s="245" t="s">
        <v>1316</v>
      </c>
      <c r="B64" s="245" t="s">
        <v>2250</v>
      </c>
      <c r="D64" s="245" t="s">
        <v>3723</v>
      </c>
    </row>
    <row r="65" spans="1:4" x14ac:dyDescent="0.25">
      <c r="A65" s="245" t="s">
        <v>1318</v>
      </c>
      <c r="B65" s="245" t="s">
        <v>2252</v>
      </c>
      <c r="D65" s="245" t="s">
        <v>3724</v>
      </c>
    </row>
    <row r="66" spans="1:4" x14ac:dyDescent="0.25">
      <c r="A66" s="245" t="s">
        <v>552</v>
      </c>
      <c r="B66" s="245" t="s">
        <v>2254</v>
      </c>
      <c r="D66" s="245" t="s">
        <v>3725</v>
      </c>
    </row>
    <row r="67" spans="1:4" x14ac:dyDescent="0.25">
      <c r="A67" s="245" t="s">
        <v>1321</v>
      </c>
      <c r="B67" s="245" t="s">
        <v>2256</v>
      </c>
      <c r="D67" s="245" t="s">
        <v>3726</v>
      </c>
    </row>
    <row r="68" spans="1:4" x14ac:dyDescent="0.25">
      <c r="A68" s="245" t="s">
        <v>1323</v>
      </c>
      <c r="B68" s="245" t="s">
        <v>2258</v>
      </c>
      <c r="D68" s="245" t="s">
        <v>3727</v>
      </c>
    </row>
    <row r="69" spans="1:4" x14ac:dyDescent="0.25">
      <c r="A69" s="245" t="s">
        <v>1325</v>
      </c>
      <c r="B69" s="245" t="s">
        <v>2260</v>
      </c>
      <c r="D69" s="245" t="s">
        <v>3728</v>
      </c>
    </row>
    <row r="70" spans="1:4" x14ac:dyDescent="0.25">
      <c r="A70" s="245" t="s">
        <v>1327</v>
      </c>
      <c r="B70" s="245" t="s">
        <v>2262</v>
      </c>
      <c r="D70" s="245" t="s">
        <v>3729</v>
      </c>
    </row>
    <row r="71" spans="1:4" x14ac:dyDescent="0.25">
      <c r="A71" s="245" t="s">
        <v>1329</v>
      </c>
      <c r="B71" s="245" t="s">
        <v>2264</v>
      </c>
      <c r="D71" s="245" t="s">
        <v>3730</v>
      </c>
    </row>
    <row r="72" spans="1:4" x14ac:dyDescent="0.25">
      <c r="A72" s="245" t="s">
        <v>1331</v>
      </c>
      <c r="B72" s="245" t="s">
        <v>2266</v>
      </c>
      <c r="D72" s="245" t="s">
        <v>3731</v>
      </c>
    </row>
    <row r="73" spans="1:4" x14ac:dyDescent="0.25">
      <c r="A73" s="245" t="s">
        <v>1333</v>
      </c>
      <c r="B73" s="245" t="s">
        <v>2268</v>
      </c>
      <c r="D73" s="245" t="s">
        <v>3732</v>
      </c>
    </row>
    <row r="74" spans="1:4" x14ac:dyDescent="0.25">
      <c r="A74" s="245" t="s">
        <v>1335</v>
      </c>
      <c r="B74" s="245" t="s">
        <v>2270</v>
      </c>
      <c r="D74" s="245" t="s">
        <v>3733</v>
      </c>
    </row>
    <row r="75" spans="1:4" x14ac:dyDescent="0.25">
      <c r="A75" s="245" t="s">
        <v>554</v>
      </c>
      <c r="B75" s="245" t="s">
        <v>2272</v>
      </c>
      <c r="D75" s="245" t="s">
        <v>3734</v>
      </c>
    </row>
    <row r="76" spans="1:4" x14ac:dyDescent="0.25">
      <c r="A76" s="245" t="s">
        <v>1338</v>
      </c>
      <c r="B76" s="245" t="s">
        <v>2274</v>
      </c>
      <c r="D76" s="245" t="s">
        <v>3735</v>
      </c>
    </row>
    <row r="77" spans="1:4" x14ac:dyDescent="0.25">
      <c r="A77" s="245" t="s">
        <v>1340</v>
      </c>
      <c r="B77" s="245" t="s">
        <v>2276</v>
      </c>
      <c r="D77" s="245" t="s">
        <v>3736</v>
      </c>
    </row>
    <row r="78" spans="1:4" x14ac:dyDescent="0.25">
      <c r="A78" s="245" t="s">
        <v>1342</v>
      </c>
      <c r="B78" s="245" t="s">
        <v>2278</v>
      </c>
      <c r="D78" s="245" t="s">
        <v>3737</v>
      </c>
    </row>
    <row r="79" spans="1:4" x14ac:dyDescent="0.25">
      <c r="A79" s="245" t="s">
        <v>1344</v>
      </c>
      <c r="B79" s="245" t="s">
        <v>2280</v>
      </c>
      <c r="D79" s="245" t="s">
        <v>3738</v>
      </c>
    </row>
    <row r="80" spans="1:4" x14ac:dyDescent="0.25">
      <c r="A80" s="245" t="s">
        <v>1346</v>
      </c>
      <c r="B80" s="245" t="s">
        <v>2282</v>
      </c>
      <c r="D80" s="245" t="s">
        <v>3739</v>
      </c>
    </row>
    <row r="81" spans="1:4" x14ac:dyDescent="0.25">
      <c r="A81" s="245" t="s">
        <v>1348</v>
      </c>
      <c r="B81" s="245" t="s">
        <v>2284</v>
      </c>
      <c r="D81" s="245" t="s">
        <v>3740</v>
      </c>
    </row>
    <row r="82" spans="1:4" x14ac:dyDescent="0.25">
      <c r="A82" s="245" t="s">
        <v>1350</v>
      </c>
      <c r="B82" s="245" t="s">
        <v>2286</v>
      </c>
      <c r="D82" s="245" t="s">
        <v>3741</v>
      </c>
    </row>
    <row r="83" spans="1:4" x14ac:dyDescent="0.25">
      <c r="A83" s="245" t="s">
        <v>1352</v>
      </c>
      <c r="B83" s="245" t="s">
        <v>2288</v>
      </c>
      <c r="D83" s="245" t="s">
        <v>3742</v>
      </c>
    </row>
    <row r="84" spans="1:4" x14ac:dyDescent="0.25">
      <c r="A84" s="245" t="s">
        <v>1354</v>
      </c>
      <c r="B84" s="245" t="s">
        <v>2290</v>
      </c>
      <c r="D84" s="245" t="s">
        <v>3743</v>
      </c>
    </row>
    <row r="85" spans="1:4" x14ac:dyDescent="0.25">
      <c r="A85" s="245" t="s">
        <v>1356</v>
      </c>
      <c r="B85" s="245" t="s">
        <v>2292</v>
      </c>
      <c r="D85" s="245" t="s">
        <v>3744</v>
      </c>
    </row>
    <row r="86" spans="1:4" x14ac:dyDescent="0.25">
      <c r="A86" s="245" t="s">
        <v>1358</v>
      </c>
      <c r="B86" s="245" t="s">
        <v>2294</v>
      </c>
      <c r="D86" s="245" t="s">
        <v>3746</v>
      </c>
    </row>
    <row r="87" spans="1:4" x14ac:dyDescent="0.25">
      <c r="A87" s="245" t="s">
        <v>1360</v>
      </c>
      <c r="B87" s="245" t="s">
        <v>2296</v>
      </c>
      <c r="D87" s="245" t="s">
        <v>7922</v>
      </c>
    </row>
    <row r="88" spans="1:4" x14ac:dyDescent="0.25">
      <c r="A88" s="245" t="s">
        <v>1362</v>
      </c>
      <c r="B88" s="245" t="s">
        <v>2298</v>
      </c>
      <c r="D88" s="245" t="s">
        <v>3747</v>
      </c>
    </row>
    <row r="89" spans="1:4" x14ac:dyDescent="0.25">
      <c r="A89" s="245" t="s">
        <v>1364</v>
      </c>
      <c r="B89" s="245" t="s">
        <v>2300</v>
      </c>
      <c r="D89" s="245" t="s">
        <v>3749</v>
      </c>
    </row>
    <row r="90" spans="1:4" x14ac:dyDescent="0.25">
      <c r="A90" s="245" t="s">
        <v>1366</v>
      </c>
      <c r="B90" s="245" t="s">
        <v>2302</v>
      </c>
      <c r="D90" s="245" t="s">
        <v>3751</v>
      </c>
    </row>
    <row r="91" spans="1:4" x14ac:dyDescent="0.25">
      <c r="A91" s="245" t="s">
        <v>1368</v>
      </c>
      <c r="B91" s="245" t="s">
        <v>2304</v>
      </c>
      <c r="D91" s="245" t="s">
        <v>3752</v>
      </c>
    </row>
    <row r="92" spans="1:4" x14ac:dyDescent="0.25">
      <c r="A92" s="245" t="s">
        <v>1370</v>
      </c>
      <c r="B92" s="245" t="s">
        <v>2306</v>
      </c>
      <c r="D92" s="245" t="s">
        <v>3754</v>
      </c>
    </row>
    <row r="93" spans="1:4" x14ac:dyDescent="0.25">
      <c r="A93" s="245" t="s">
        <v>1372</v>
      </c>
      <c r="B93" s="245" t="s">
        <v>2308</v>
      </c>
      <c r="D93" s="245" t="s">
        <v>3756</v>
      </c>
    </row>
    <row r="94" spans="1:4" x14ac:dyDescent="0.25">
      <c r="A94" s="245" t="s">
        <v>1374</v>
      </c>
      <c r="B94" s="245" t="s">
        <v>2310</v>
      </c>
      <c r="D94" s="245" t="s">
        <v>3758</v>
      </c>
    </row>
    <row r="95" spans="1:4" x14ac:dyDescent="0.25">
      <c r="A95" s="245" t="s">
        <v>1376</v>
      </c>
      <c r="B95" s="245" t="s">
        <v>2312</v>
      </c>
      <c r="D95" s="245" t="s">
        <v>3760</v>
      </c>
    </row>
    <row r="96" spans="1:4" x14ac:dyDescent="0.25">
      <c r="A96" s="245" t="s">
        <v>1378</v>
      </c>
      <c r="B96" s="245" t="s">
        <v>2314</v>
      </c>
      <c r="D96" s="245" t="s">
        <v>3762</v>
      </c>
    </row>
    <row r="97" spans="1:4" x14ac:dyDescent="0.25">
      <c r="A97" s="245" t="s">
        <v>1380</v>
      </c>
      <c r="B97" s="245" t="s">
        <v>2316</v>
      </c>
      <c r="D97" s="245" t="s">
        <v>3764</v>
      </c>
    </row>
    <row r="98" spans="1:4" x14ac:dyDescent="0.25">
      <c r="A98" s="245" t="s">
        <v>1382</v>
      </c>
      <c r="B98" s="245" t="s">
        <v>2318</v>
      </c>
      <c r="D98" s="245" t="s">
        <v>3766</v>
      </c>
    </row>
    <row r="99" spans="1:4" x14ac:dyDescent="0.25">
      <c r="A99" s="245" t="s">
        <v>1384</v>
      </c>
      <c r="B99" s="245" t="s">
        <v>2320</v>
      </c>
      <c r="D99" s="245" t="s">
        <v>3768</v>
      </c>
    </row>
    <row r="100" spans="1:4" x14ac:dyDescent="0.25">
      <c r="A100" s="245" t="s">
        <v>1386</v>
      </c>
      <c r="B100" s="245" t="s">
        <v>2322</v>
      </c>
      <c r="D100" s="245" t="s">
        <v>3770</v>
      </c>
    </row>
    <row r="101" spans="1:4" x14ac:dyDescent="0.25">
      <c r="A101" s="245" t="s">
        <v>1388</v>
      </c>
      <c r="B101" s="245" t="s">
        <v>2324</v>
      </c>
      <c r="D101" s="245" t="s">
        <v>3772</v>
      </c>
    </row>
    <row r="102" spans="1:4" x14ac:dyDescent="0.25">
      <c r="A102" s="245" t="s">
        <v>1390</v>
      </c>
      <c r="B102" s="245" t="s">
        <v>2326</v>
      </c>
      <c r="D102" s="245" t="s">
        <v>3774</v>
      </c>
    </row>
    <row r="103" spans="1:4" x14ac:dyDescent="0.25">
      <c r="A103" s="245" t="s">
        <v>1392</v>
      </c>
      <c r="B103" s="245" t="s">
        <v>2328</v>
      </c>
      <c r="D103" s="245" t="s">
        <v>3776</v>
      </c>
    </row>
    <row r="104" spans="1:4" x14ac:dyDescent="0.25">
      <c r="A104" s="245" t="s">
        <v>1394</v>
      </c>
      <c r="B104" s="245" t="s">
        <v>2330</v>
      </c>
      <c r="D104" s="245" t="s">
        <v>3778</v>
      </c>
    </row>
    <row r="105" spans="1:4" x14ac:dyDescent="0.25">
      <c r="A105" s="245" t="s">
        <v>1396</v>
      </c>
      <c r="B105" s="245" t="s">
        <v>2332</v>
      </c>
      <c r="D105" s="245" t="s">
        <v>3780</v>
      </c>
    </row>
    <row r="106" spans="1:4" x14ac:dyDescent="0.25">
      <c r="A106" s="245" t="s">
        <v>1398</v>
      </c>
      <c r="B106" s="245" t="s">
        <v>2334</v>
      </c>
      <c r="D106" s="245" t="s">
        <v>3782</v>
      </c>
    </row>
    <row r="107" spans="1:4" x14ac:dyDescent="0.25">
      <c r="A107" s="245" t="s">
        <v>1400</v>
      </c>
      <c r="B107" s="245" t="s">
        <v>2336</v>
      </c>
      <c r="D107" s="245" t="s">
        <v>3784</v>
      </c>
    </row>
    <row r="108" spans="1:4" x14ac:dyDescent="0.25">
      <c r="A108" s="245" t="s">
        <v>1402</v>
      </c>
      <c r="B108" s="245" t="s">
        <v>2338</v>
      </c>
      <c r="D108" s="245" t="s">
        <v>3786</v>
      </c>
    </row>
    <row r="109" spans="1:4" x14ac:dyDescent="0.25">
      <c r="A109" s="245" t="s">
        <v>1404</v>
      </c>
      <c r="B109" s="245" t="s">
        <v>2340</v>
      </c>
      <c r="D109" s="245" t="s">
        <v>3788</v>
      </c>
    </row>
    <row r="110" spans="1:4" x14ac:dyDescent="0.25">
      <c r="A110" s="245" t="s">
        <v>1406</v>
      </c>
      <c r="B110" s="245" t="s">
        <v>2342</v>
      </c>
      <c r="D110" s="245" t="s">
        <v>3790</v>
      </c>
    </row>
    <row r="111" spans="1:4" x14ac:dyDescent="0.25">
      <c r="A111" s="245" t="s">
        <v>1408</v>
      </c>
      <c r="B111" s="245" t="s">
        <v>2344</v>
      </c>
      <c r="D111" s="245" t="s">
        <v>3792</v>
      </c>
    </row>
    <row r="112" spans="1:4" x14ac:dyDescent="0.25">
      <c r="A112" s="245" t="s">
        <v>1410</v>
      </c>
      <c r="B112" s="245" t="s">
        <v>2346</v>
      </c>
      <c r="D112" s="245" t="s">
        <v>3794</v>
      </c>
    </row>
    <row r="113" spans="1:4" x14ac:dyDescent="0.25">
      <c r="A113" s="245" t="s">
        <v>1412</v>
      </c>
      <c r="B113" s="245" t="s">
        <v>2348</v>
      </c>
      <c r="D113" s="245" t="s">
        <v>3796</v>
      </c>
    </row>
    <row r="114" spans="1:4" x14ac:dyDescent="0.25">
      <c r="A114" s="245" t="s">
        <v>1414</v>
      </c>
      <c r="B114" s="245" t="s">
        <v>2350</v>
      </c>
      <c r="D114" s="245" t="s">
        <v>3798</v>
      </c>
    </row>
    <row r="115" spans="1:4" x14ac:dyDescent="0.25">
      <c r="A115" s="245" t="s">
        <v>1416</v>
      </c>
      <c r="B115" s="245" t="s">
        <v>2352</v>
      </c>
      <c r="D115" s="245" t="s">
        <v>3800</v>
      </c>
    </row>
    <row r="116" spans="1:4" x14ac:dyDescent="0.25">
      <c r="A116" s="245" t="s">
        <v>1418</v>
      </c>
      <c r="B116" s="245" t="s">
        <v>2354</v>
      </c>
      <c r="D116" s="245" t="s">
        <v>3802</v>
      </c>
    </row>
    <row r="117" spans="1:4" x14ac:dyDescent="0.25">
      <c r="A117" s="245" t="s">
        <v>1420</v>
      </c>
      <c r="B117" s="245" t="s">
        <v>2356</v>
      </c>
      <c r="D117" s="245" t="s">
        <v>3804</v>
      </c>
    </row>
    <row r="118" spans="1:4" x14ac:dyDescent="0.25">
      <c r="A118" s="245" t="s">
        <v>1422</v>
      </c>
      <c r="B118" s="245" t="s">
        <v>2358</v>
      </c>
      <c r="D118" s="245" t="s">
        <v>3806</v>
      </c>
    </row>
    <row r="119" spans="1:4" x14ac:dyDescent="0.25">
      <c r="A119" s="245" t="s">
        <v>1424</v>
      </c>
      <c r="B119" s="245" t="s">
        <v>2360</v>
      </c>
      <c r="D119" s="245" t="s">
        <v>3808</v>
      </c>
    </row>
    <row r="120" spans="1:4" x14ac:dyDescent="0.25">
      <c r="A120" s="245" t="s">
        <v>1426</v>
      </c>
      <c r="B120" s="245" t="s">
        <v>2362</v>
      </c>
      <c r="D120" s="245" t="s">
        <v>3810</v>
      </c>
    </row>
    <row r="121" spans="1:4" x14ac:dyDescent="0.25">
      <c r="A121" s="245" t="s">
        <v>1428</v>
      </c>
      <c r="B121" s="245" t="s">
        <v>2364</v>
      </c>
      <c r="D121" s="245" t="s">
        <v>3812</v>
      </c>
    </row>
    <row r="122" spans="1:4" x14ac:dyDescent="0.25">
      <c r="A122" s="245" t="s">
        <v>1430</v>
      </c>
      <c r="B122" s="245" t="s">
        <v>2366</v>
      </c>
      <c r="D122" s="245" t="s">
        <v>3814</v>
      </c>
    </row>
    <row r="123" spans="1:4" x14ac:dyDescent="0.25">
      <c r="A123" s="245" t="s">
        <v>1432</v>
      </c>
      <c r="B123" s="245" t="s">
        <v>2368</v>
      </c>
      <c r="D123" s="245" t="s">
        <v>3816</v>
      </c>
    </row>
    <row r="124" spans="1:4" x14ac:dyDescent="0.25">
      <c r="A124" s="245" t="s">
        <v>1434</v>
      </c>
      <c r="B124" s="245" t="s">
        <v>2370</v>
      </c>
      <c r="D124" s="245" t="s">
        <v>3818</v>
      </c>
    </row>
    <row r="125" spans="1:4" x14ac:dyDescent="0.25">
      <c r="A125" s="245" t="s">
        <v>1436</v>
      </c>
      <c r="B125" s="245" t="s">
        <v>2372</v>
      </c>
      <c r="D125" s="245" t="s">
        <v>3820</v>
      </c>
    </row>
    <row r="126" spans="1:4" x14ac:dyDescent="0.25">
      <c r="A126" s="245" t="s">
        <v>1438</v>
      </c>
      <c r="B126" s="245" t="s">
        <v>2374</v>
      </c>
      <c r="D126" s="245" t="s">
        <v>3822</v>
      </c>
    </row>
    <row r="127" spans="1:4" x14ac:dyDescent="0.25">
      <c r="A127" s="245" t="s">
        <v>1440</v>
      </c>
      <c r="B127" s="245" t="s">
        <v>2376</v>
      </c>
      <c r="D127" s="245" t="s">
        <v>3824</v>
      </c>
    </row>
    <row r="128" spans="1:4" x14ac:dyDescent="0.25">
      <c r="A128" s="245" t="s">
        <v>1442</v>
      </c>
      <c r="B128" s="245" t="s">
        <v>2378</v>
      </c>
      <c r="D128" s="245" t="s">
        <v>3826</v>
      </c>
    </row>
    <row r="129" spans="1:4" x14ac:dyDescent="0.25">
      <c r="A129" s="245" t="s">
        <v>1444</v>
      </c>
      <c r="B129" s="245" t="s">
        <v>2380</v>
      </c>
      <c r="D129" s="245" t="s">
        <v>3828</v>
      </c>
    </row>
    <row r="130" spans="1:4" x14ac:dyDescent="0.25">
      <c r="A130" s="245" t="s">
        <v>1446</v>
      </c>
      <c r="B130" s="245" t="s">
        <v>2382</v>
      </c>
      <c r="D130" s="245" t="s">
        <v>3830</v>
      </c>
    </row>
    <row r="131" spans="1:4" x14ac:dyDescent="0.25">
      <c r="A131" s="245" t="s">
        <v>1448</v>
      </c>
      <c r="B131" s="245" t="s">
        <v>2384</v>
      </c>
      <c r="D131" s="245" t="s">
        <v>3832</v>
      </c>
    </row>
    <row r="132" spans="1:4" x14ac:dyDescent="0.25">
      <c r="A132" s="245" t="s">
        <v>1450</v>
      </c>
      <c r="B132" s="245" t="s">
        <v>2386</v>
      </c>
      <c r="D132" s="245" t="s">
        <v>3834</v>
      </c>
    </row>
    <row r="133" spans="1:4" x14ac:dyDescent="0.25">
      <c r="A133" s="245" t="s">
        <v>1452</v>
      </c>
      <c r="B133" s="245" t="s">
        <v>2388</v>
      </c>
      <c r="D133" s="245" t="s">
        <v>3836</v>
      </c>
    </row>
    <row r="134" spans="1:4" x14ac:dyDescent="0.25">
      <c r="A134" s="245" t="s">
        <v>1454</v>
      </c>
      <c r="B134" s="245" t="s">
        <v>2390</v>
      </c>
      <c r="D134" s="245" t="s">
        <v>3838</v>
      </c>
    </row>
    <row r="135" spans="1:4" x14ac:dyDescent="0.25">
      <c r="A135" s="245" t="s">
        <v>1456</v>
      </c>
      <c r="B135" s="245" t="s">
        <v>2392</v>
      </c>
      <c r="D135" s="245" t="s">
        <v>3840</v>
      </c>
    </row>
    <row r="136" spans="1:4" x14ac:dyDescent="0.25">
      <c r="A136" s="245" t="s">
        <v>1458</v>
      </c>
      <c r="B136" s="245" t="s">
        <v>2394</v>
      </c>
      <c r="D136" s="245" t="s">
        <v>3842</v>
      </c>
    </row>
    <row r="137" spans="1:4" x14ac:dyDescent="0.25">
      <c r="A137" s="245" t="s">
        <v>1460</v>
      </c>
      <c r="B137" s="245" t="s">
        <v>2396</v>
      </c>
      <c r="D137" s="245" t="s">
        <v>3844</v>
      </c>
    </row>
    <row r="138" spans="1:4" x14ac:dyDescent="0.25">
      <c r="A138" s="245" t="s">
        <v>1462</v>
      </c>
      <c r="B138" s="245" t="s">
        <v>2398</v>
      </c>
      <c r="D138" s="245" t="s">
        <v>3846</v>
      </c>
    </row>
    <row r="139" spans="1:4" x14ac:dyDescent="0.25">
      <c r="A139" s="245" t="s">
        <v>1464</v>
      </c>
      <c r="B139" s="245" t="s">
        <v>2400</v>
      </c>
      <c r="D139" s="245" t="s">
        <v>3848</v>
      </c>
    </row>
    <row r="140" spans="1:4" x14ac:dyDescent="0.25">
      <c r="A140" s="245" t="s">
        <v>1466</v>
      </c>
      <c r="B140" s="245" t="s">
        <v>2402</v>
      </c>
      <c r="D140" s="245" t="s">
        <v>3850</v>
      </c>
    </row>
    <row r="141" spans="1:4" x14ac:dyDescent="0.25">
      <c r="A141" s="245" t="s">
        <v>1468</v>
      </c>
      <c r="B141" s="245" t="s">
        <v>2404</v>
      </c>
      <c r="D141" s="245" t="s">
        <v>3852</v>
      </c>
    </row>
    <row r="142" spans="1:4" x14ac:dyDescent="0.25">
      <c r="A142" s="245" t="s">
        <v>1470</v>
      </c>
      <c r="B142" s="245" t="s">
        <v>2406</v>
      </c>
      <c r="D142" s="245" t="s">
        <v>3854</v>
      </c>
    </row>
    <row r="143" spans="1:4" x14ac:dyDescent="0.25">
      <c r="A143" s="245" t="s">
        <v>1472</v>
      </c>
      <c r="B143" s="245" t="s">
        <v>2408</v>
      </c>
      <c r="D143" s="245" t="s">
        <v>3856</v>
      </c>
    </row>
    <row r="144" spans="1:4" x14ac:dyDescent="0.25">
      <c r="A144" s="245" t="s">
        <v>1474</v>
      </c>
      <c r="B144" s="245" t="s">
        <v>2410</v>
      </c>
      <c r="D144" s="245" t="s">
        <v>3858</v>
      </c>
    </row>
    <row r="145" spans="1:4" x14ac:dyDescent="0.25">
      <c r="A145" s="245" t="s">
        <v>1476</v>
      </c>
      <c r="B145" s="245" t="s">
        <v>2412</v>
      </c>
      <c r="D145" s="245" t="s">
        <v>3860</v>
      </c>
    </row>
    <row r="146" spans="1:4" x14ac:dyDescent="0.25">
      <c r="A146" s="245" t="s">
        <v>1478</v>
      </c>
      <c r="B146" s="245" t="s">
        <v>2414</v>
      </c>
      <c r="D146" s="245" t="s">
        <v>3862</v>
      </c>
    </row>
    <row r="147" spans="1:4" x14ac:dyDescent="0.25">
      <c r="A147" s="245" t="s">
        <v>1480</v>
      </c>
      <c r="B147" s="245" t="s">
        <v>2416</v>
      </c>
      <c r="D147" s="245" t="s">
        <v>3864</v>
      </c>
    </row>
    <row r="148" spans="1:4" x14ac:dyDescent="0.25">
      <c r="A148" s="245" t="s">
        <v>1482</v>
      </c>
      <c r="B148" s="245" t="s">
        <v>2418</v>
      </c>
      <c r="D148" s="245" t="s">
        <v>3866</v>
      </c>
    </row>
    <row r="149" spans="1:4" x14ac:dyDescent="0.25">
      <c r="A149" s="245" t="s">
        <v>1484</v>
      </c>
      <c r="B149" s="245" t="s">
        <v>2420</v>
      </c>
      <c r="D149" s="245" t="s">
        <v>3868</v>
      </c>
    </row>
    <row r="150" spans="1:4" x14ac:dyDescent="0.25">
      <c r="A150" s="245" t="s">
        <v>1486</v>
      </c>
      <c r="B150" s="245" t="s">
        <v>2422</v>
      </c>
      <c r="D150" s="245" t="s">
        <v>3870</v>
      </c>
    </row>
    <row r="151" spans="1:4" x14ac:dyDescent="0.25">
      <c r="A151" s="245" t="s">
        <v>1488</v>
      </c>
      <c r="B151" s="245" t="s">
        <v>2424</v>
      </c>
      <c r="D151" s="245" t="s">
        <v>3872</v>
      </c>
    </row>
    <row r="152" spans="1:4" x14ac:dyDescent="0.25">
      <c r="A152" s="245" t="s">
        <v>1490</v>
      </c>
      <c r="B152" s="245" t="s">
        <v>2426</v>
      </c>
      <c r="D152" s="245" t="s">
        <v>3874</v>
      </c>
    </row>
    <row r="153" spans="1:4" x14ac:dyDescent="0.25">
      <c r="A153" s="245" t="s">
        <v>1492</v>
      </c>
      <c r="B153" s="245" t="s">
        <v>2428</v>
      </c>
      <c r="D153" s="245" t="s">
        <v>3876</v>
      </c>
    </row>
    <row r="154" spans="1:4" x14ac:dyDescent="0.25">
      <c r="A154" s="245" t="s">
        <v>1494</v>
      </c>
      <c r="B154" s="245" t="s">
        <v>2430</v>
      </c>
      <c r="D154" s="245" t="s">
        <v>3878</v>
      </c>
    </row>
    <row r="155" spans="1:4" x14ac:dyDescent="0.25">
      <c r="A155" s="245" t="s">
        <v>1496</v>
      </c>
      <c r="B155" s="245" t="s">
        <v>2432</v>
      </c>
      <c r="D155" s="245" t="s">
        <v>3880</v>
      </c>
    </row>
    <row r="156" spans="1:4" x14ac:dyDescent="0.25">
      <c r="A156" s="245" t="s">
        <v>1498</v>
      </c>
      <c r="B156" s="245" t="s">
        <v>2434</v>
      </c>
      <c r="D156" s="245" t="s">
        <v>3882</v>
      </c>
    </row>
    <row r="157" spans="1:4" x14ac:dyDescent="0.25">
      <c r="A157" s="245" t="s">
        <v>1500</v>
      </c>
      <c r="B157" s="245" t="s">
        <v>2436</v>
      </c>
      <c r="D157" s="245" t="s">
        <v>3884</v>
      </c>
    </row>
    <row r="158" spans="1:4" x14ac:dyDescent="0.25">
      <c r="A158" s="245" t="s">
        <v>1502</v>
      </c>
      <c r="B158" s="245" t="s">
        <v>2438</v>
      </c>
      <c r="D158" s="245" t="s">
        <v>3886</v>
      </c>
    </row>
    <row r="159" spans="1:4" x14ac:dyDescent="0.25">
      <c r="A159" s="245" t="s">
        <v>1504</v>
      </c>
      <c r="B159" s="245" t="s">
        <v>2440</v>
      </c>
      <c r="D159" s="245" t="s">
        <v>3888</v>
      </c>
    </row>
    <row r="160" spans="1:4" x14ac:dyDescent="0.25">
      <c r="A160" s="245" t="s">
        <v>1506</v>
      </c>
      <c r="B160" s="245" t="s">
        <v>2442</v>
      </c>
      <c r="D160" s="245" t="s">
        <v>3890</v>
      </c>
    </row>
    <row r="161" spans="1:4" x14ac:dyDescent="0.25">
      <c r="A161" s="245" t="s">
        <v>1508</v>
      </c>
      <c r="B161" s="245" t="s">
        <v>2444</v>
      </c>
      <c r="D161" s="245" t="s">
        <v>3892</v>
      </c>
    </row>
    <row r="162" spans="1:4" x14ac:dyDescent="0.25">
      <c r="A162" s="245" t="s">
        <v>1510</v>
      </c>
      <c r="B162" s="245" t="s">
        <v>2446</v>
      </c>
      <c r="D162" s="245" t="s">
        <v>3894</v>
      </c>
    </row>
    <row r="163" spans="1:4" x14ac:dyDescent="0.25">
      <c r="A163" s="245" t="s">
        <v>1512</v>
      </c>
      <c r="B163" s="245" t="s">
        <v>2448</v>
      </c>
      <c r="D163" s="245" t="s">
        <v>3896</v>
      </c>
    </row>
    <row r="164" spans="1:4" x14ac:dyDescent="0.25">
      <c r="A164" s="245" t="s">
        <v>1514</v>
      </c>
      <c r="B164" s="245" t="s">
        <v>2450</v>
      </c>
      <c r="D164" s="245" t="s">
        <v>3898</v>
      </c>
    </row>
    <row r="165" spans="1:4" x14ac:dyDescent="0.25">
      <c r="A165" s="245" t="s">
        <v>1516</v>
      </c>
      <c r="B165" s="245" t="s">
        <v>2452</v>
      </c>
      <c r="D165" s="245" t="s">
        <v>3900</v>
      </c>
    </row>
    <row r="166" spans="1:4" x14ac:dyDescent="0.25">
      <c r="A166" s="245" t="s">
        <v>1518</v>
      </c>
      <c r="B166" s="245" t="s">
        <v>2454</v>
      </c>
      <c r="D166" s="245" t="s">
        <v>3902</v>
      </c>
    </row>
    <row r="167" spans="1:4" x14ac:dyDescent="0.25">
      <c r="A167" s="245" t="s">
        <v>1520</v>
      </c>
      <c r="B167" s="245" t="s">
        <v>2456</v>
      </c>
      <c r="D167" s="245" t="s">
        <v>3904</v>
      </c>
    </row>
    <row r="168" spans="1:4" x14ac:dyDescent="0.25">
      <c r="A168" s="245" t="s">
        <v>1522</v>
      </c>
      <c r="B168" s="245" t="s">
        <v>2458</v>
      </c>
      <c r="D168" s="245" t="s">
        <v>3906</v>
      </c>
    </row>
    <row r="169" spans="1:4" x14ac:dyDescent="0.25">
      <c r="A169" s="245" t="s">
        <v>1524</v>
      </c>
      <c r="B169" s="245" t="s">
        <v>2460</v>
      </c>
      <c r="D169" s="245" t="s">
        <v>3908</v>
      </c>
    </row>
    <row r="170" spans="1:4" x14ac:dyDescent="0.25">
      <c r="A170" s="245" t="s">
        <v>1526</v>
      </c>
      <c r="B170" s="245" t="s">
        <v>2462</v>
      </c>
      <c r="D170" s="245" t="s">
        <v>3910</v>
      </c>
    </row>
    <row r="171" spans="1:4" x14ac:dyDescent="0.25">
      <c r="A171" s="245" t="s">
        <v>1528</v>
      </c>
      <c r="B171" s="245" t="s">
        <v>2464</v>
      </c>
      <c r="D171" s="245" t="s">
        <v>3912</v>
      </c>
    </row>
    <row r="172" spans="1:4" x14ac:dyDescent="0.25">
      <c r="A172" s="245" t="s">
        <v>1530</v>
      </c>
      <c r="B172" s="245" t="s">
        <v>2466</v>
      </c>
      <c r="D172" s="245" t="s">
        <v>3914</v>
      </c>
    </row>
    <row r="173" spans="1:4" x14ac:dyDescent="0.25">
      <c r="A173" s="245" t="s">
        <v>1532</v>
      </c>
      <c r="B173" s="245" t="s">
        <v>2468</v>
      </c>
      <c r="D173" s="245" t="s">
        <v>3916</v>
      </c>
    </row>
    <row r="174" spans="1:4" x14ac:dyDescent="0.25">
      <c r="A174" s="245" t="s">
        <v>1534</v>
      </c>
      <c r="B174" s="245" t="s">
        <v>2470</v>
      </c>
      <c r="D174" s="245" t="s">
        <v>3918</v>
      </c>
    </row>
    <row r="175" spans="1:4" x14ac:dyDescent="0.25">
      <c r="A175" s="245" t="s">
        <v>1536</v>
      </c>
      <c r="B175" s="245" t="s">
        <v>2472</v>
      </c>
      <c r="D175" s="245" t="s">
        <v>3920</v>
      </c>
    </row>
    <row r="176" spans="1:4" x14ac:dyDescent="0.25">
      <c r="A176" s="245" t="s">
        <v>1538</v>
      </c>
      <c r="B176" s="245" t="s">
        <v>2474</v>
      </c>
      <c r="D176" s="245" t="s">
        <v>3922</v>
      </c>
    </row>
    <row r="177" spans="1:4" x14ac:dyDescent="0.25">
      <c r="A177" s="245" t="s">
        <v>1540</v>
      </c>
      <c r="B177" s="245" t="s">
        <v>2476</v>
      </c>
      <c r="D177" s="245" t="s">
        <v>3924</v>
      </c>
    </row>
    <row r="178" spans="1:4" x14ac:dyDescent="0.25">
      <c r="A178" s="245" t="s">
        <v>1542</v>
      </c>
      <c r="B178" s="245" t="s">
        <v>2478</v>
      </c>
      <c r="D178" s="245" t="s">
        <v>3926</v>
      </c>
    </row>
    <row r="179" spans="1:4" x14ac:dyDescent="0.25">
      <c r="A179" s="245" t="s">
        <v>1544</v>
      </c>
      <c r="B179" s="245" t="s">
        <v>2480</v>
      </c>
      <c r="D179" s="245" t="s">
        <v>3928</v>
      </c>
    </row>
    <row r="180" spans="1:4" x14ac:dyDescent="0.25">
      <c r="A180" s="245" t="s">
        <v>1546</v>
      </c>
      <c r="B180" s="245" t="s">
        <v>2482</v>
      </c>
      <c r="D180" s="245" t="s">
        <v>3930</v>
      </c>
    </row>
    <row r="181" spans="1:4" x14ac:dyDescent="0.25">
      <c r="A181" s="245" t="s">
        <v>1548</v>
      </c>
      <c r="B181" s="245" t="s">
        <v>2484</v>
      </c>
      <c r="D181" s="245" t="s">
        <v>3932</v>
      </c>
    </row>
    <row r="182" spans="1:4" x14ac:dyDescent="0.25">
      <c r="A182" s="245" t="s">
        <v>1550</v>
      </c>
      <c r="B182" s="245" t="s">
        <v>2486</v>
      </c>
      <c r="D182" s="245" t="s">
        <v>3934</v>
      </c>
    </row>
    <row r="183" spans="1:4" x14ac:dyDescent="0.25">
      <c r="A183" s="245" t="s">
        <v>1552</v>
      </c>
      <c r="B183" s="245" t="s">
        <v>2488</v>
      </c>
      <c r="D183" s="245" t="s">
        <v>3936</v>
      </c>
    </row>
    <row r="184" spans="1:4" x14ac:dyDescent="0.25">
      <c r="A184" s="245" t="s">
        <v>1554</v>
      </c>
      <c r="B184" s="245" t="s">
        <v>2490</v>
      </c>
      <c r="D184" s="245" t="s">
        <v>3938</v>
      </c>
    </row>
    <row r="185" spans="1:4" x14ac:dyDescent="0.25">
      <c r="A185" s="245" t="s">
        <v>1556</v>
      </c>
      <c r="B185" s="245" t="s">
        <v>2492</v>
      </c>
      <c r="D185" s="245" t="s">
        <v>3940</v>
      </c>
    </row>
    <row r="186" spans="1:4" x14ac:dyDescent="0.25">
      <c r="A186" s="245" t="s">
        <v>1558</v>
      </c>
      <c r="B186" s="245" t="s">
        <v>2494</v>
      </c>
      <c r="D186" s="245" t="s">
        <v>3942</v>
      </c>
    </row>
    <row r="187" spans="1:4" x14ac:dyDescent="0.25">
      <c r="A187" s="245" t="s">
        <v>1560</v>
      </c>
      <c r="B187" s="245" t="s">
        <v>2496</v>
      </c>
      <c r="D187" s="245" t="s">
        <v>3944</v>
      </c>
    </row>
    <row r="188" spans="1:4" x14ac:dyDescent="0.25">
      <c r="A188" s="245" t="s">
        <v>1562</v>
      </c>
      <c r="B188" s="245" t="s">
        <v>2498</v>
      </c>
      <c r="D188" s="245" t="s">
        <v>3946</v>
      </c>
    </row>
    <row r="189" spans="1:4" x14ac:dyDescent="0.25">
      <c r="A189" s="245" t="s">
        <v>1564</v>
      </c>
      <c r="B189" s="245" t="s">
        <v>2500</v>
      </c>
      <c r="D189" s="245" t="s">
        <v>3948</v>
      </c>
    </row>
    <row r="190" spans="1:4" x14ac:dyDescent="0.25">
      <c r="A190" s="245" t="s">
        <v>1566</v>
      </c>
      <c r="B190" s="245" t="s">
        <v>2502</v>
      </c>
      <c r="D190" s="245" t="s">
        <v>3950</v>
      </c>
    </row>
    <row r="191" spans="1:4" x14ac:dyDescent="0.25">
      <c r="A191" s="245" t="s">
        <v>1568</v>
      </c>
      <c r="B191" s="245" t="s">
        <v>2504</v>
      </c>
      <c r="D191" s="245" t="s">
        <v>3952</v>
      </c>
    </row>
    <row r="192" spans="1:4" x14ac:dyDescent="0.25">
      <c r="A192" s="245" t="s">
        <v>1570</v>
      </c>
      <c r="B192" s="245" t="s">
        <v>2506</v>
      </c>
      <c r="D192" s="245" t="s">
        <v>3954</v>
      </c>
    </row>
    <row r="193" spans="1:4" x14ac:dyDescent="0.25">
      <c r="A193" s="245" t="s">
        <v>1572</v>
      </c>
      <c r="B193" s="245" t="s">
        <v>2508</v>
      </c>
      <c r="D193" s="245" t="s">
        <v>3956</v>
      </c>
    </row>
    <row r="194" spans="1:4" x14ac:dyDescent="0.25">
      <c r="A194" s="245" t="s">
        <v>1574</v>
      </c>
      <c r="B194" s="245" t="s">
        <v>2510</v>
      </c>
      <c r="D194" s="245" t="s">
        <v>3958</v>
      </c>
    </row>
    <row r="195" spans="1:4" x14ac:dyDescent="0.25">
      <c r="A195" s="245" t="s">
        <v>1576</v>
      </c>
      <c r="B195" s="245" t="s">
        <v>2512</v>
      </c>
      <c r="D195" s="245" t="s">
        <v>3960</v>
      </c>
    </row>
    <row r="196" spans="1:4" x14ac:dyDescent="0.25">
      <c r="A196" s="245" t="s">
        <v>1578</v>
      </c>
      <c r="B196" s="245" t="s">
        <v>2514</v>
      </c>
      <c r="D196" s="245" t="s">
        <v>3962</v>
      </c>
    </row>
    <row r="197" spans="1:4" x14ac:dyDescent="0.25">
      <c r="A197" s="245" t="s">
        <v>1580</v>
      </c>
      <c r="B197" s="245" t="s">
        <v>2516</v>
      </c>
      <c r="D197" s="245" t="s">
        <v>3964</v>
      </c>
    </row>
    <row r="198" spans="1:4" x14ac:dyDescent="0.25">
      <c r="A198" s="245" t="s">
        <v>1582</v>
      </c>
      <c r="B198" s="245" t="s">
        <v>2518</v>
      </c>
      <c r="D198" s="245" t="s">
        <v>3966</v>
      </c>
    </row>
    <row r="199" spans="1:4" x14ac:dyDescent="0.25">
      <c r="A199" s="245" t="s">
        <v>1584</v>
      </c>
      <c r="B199" s="245" t="s">
        <v>2520</v>
      </c>
      <c r="D199" s="245" t="s">
        <v>3968</v>
      </c>
    </row>
    <row r="200" spans="1:4" x14ac:dyDescent="0.25">
      <c r="A200" s="245" t="s">
        <v>1586</v>
      </c>
      <c r="B200" s="245" t="s">
        <v>2522</v>
      </c>
      <c r="D200" s="245" t="s">
        <v>3970</v>
      </c>
    </row>
    <row r="201" spans="1:4" x14ac:dyDescent="0.25">
      <c r="A201" s="245" t="s">
        <v>1588</v>
      </c>
      <c r="B201" s="245" t="s">
        <v>2524</v>
      </c>
      <c r="D201" s="245" t="s">
        <v>3972</v>
      </c>
    </row>
    <row r="202" spans="1:4" x14ac:dyDescent="0.25">
      <c r="A202" s="245" t="s">
        <v>1590</v>
      </c>
      <c r="B202" s="245" t="s">
        <v>2526</v>
      </c>
      <c r="D202" s="245" t="s">
        <v>3974</v>
      </c>
    </row>
    <row r="203" spans="1:4" x14ac:dyDescent="0.25">
      <c r="A203" s="245" t="s">
        <v>1592</v>
      </c>
      <c r="B203" s="245" t="s">
        <v>2528</v>
      </c>
      <c r="D203" s="245" t="s">
        <v>3976</v>
      </c>
    </row>
    <row r="204" spans="1:4" x14ac:dyDescent="0.25">
      <c r="A204" s="245" t="s">
        <v>1594</v>
      </c>
      <c r="B204" s="245" t="s">
        <v>2530</v>
      </c>
      <c r="D204" s="245" t="s">
        <v>3978</v>
      </c>
    </row>
    <row r="205" spans="1:4" x14ac:dyDescent="0.25">
      <c r="A205" s="245" t="s">
        <v>1596</v>
      </c>
      <c r="B205" s="245" t="s">
        <v>2532</v>
      </c>
      <c r="D205" s="245" t="s">
        <v>3980</v>
      </c>
    </row>
    <row r="206" spans="1:4" x14ac:dyDescent="0.25">
      <c r="A206" s="245" t="s">
        <v>1598</v>
      </c>
      <c r="B206" s="245" t="s">
        <v>2534</v>
      </c>
      <c r="D206" s="245" t="s">
        <v>3982</v>
      </c>
    </row>
    <row r="207" spans="1:4" x14ac:dyDescent="0.25">
      <c r="A207" s="245" t="s">
        <v>1600</v>
      </c>
      <c r="B207" s="245" t="s">
        <v>2536</v>
      </c>
      <c r="D207" s="245" t="s">
        <v>3984</v>
      </c>
    </row>
    <row r="208" spans="1:4" x14ac:dyDescent="0.25">
      <c r="A208" s="245" t="s">
        <v>1602</v>
      </c>
      <c r="B208" s="245" t="s">
        <v>2538</v>
      </c>
      <c r="D208" s="245" t="s">
        <v>3986</v>
      </c>
    </row>
    <row r="209" spans="1:4" x14ac:dyDescent="0.25">
      <c r="A209" s="245" t="s">
        <v>1604</v>
      </c>
      <c r="B209" s="245" t="s">
        <v>2540</v>
      </c>
      <c r="D209" s="245" t="s">
        <v>3988</v>
      </c>
    </row>
    <row r="210" spans="1:4" x14ac:dyDescent="0.25">
      <c r="A210" s="245" t="s">
        <v>1606</v>
      </c>
      <c r="B210" s="245" t="s">
        <v>2542</v>
      </c>
      <c r="D210" s="245" t="s">
        <v>3990</v>
      </c>
    </row>
    <row r="211" spans="1:4" x14ac:dyDescent="0.25">
      <c r="A211" s="245" t="s">
        <v>1608</v>
      </c>
      <c r="B211" s="245" t="s">
        <v>2544</v>
      </c>
      <c r="D211" s="245" t="s">
        <v>3992</v>
      </c>
    </row>
    <row r="212" spans="1:4" x14ac:dyDescent="0.25">
      <c r="A212" s="245" t="s">
        <v>1610</v>
      </c>
      <c r="B212" s="245" t="s">
        <v>2546</v>
      </c>
      <c r="D212" s="245" t="s">
        <v>3994</v>
      </c>
    </row>
    <row r="213" spans="1:4" x14ac:dyDescent="0.25">
      <c r="A213" s="245" t="s">
        <v>1612</v>
      </c>
      <c r="B213" s="245" t="s">
        <v>2548</v>
      </c>
      <c r="D213" s="245" t="s">
        <v>3996</v>
      </c>
    </row>
    <row r="214" spans="1:4" x14ac:dyDescent="0.25">
      <c r="A214" s="245" t="s">
        <v>1614</v>
      </c>
      <c r="B214" s="245" t="s">
        <v>2550</v>
      </c>
      <c r="D214" s="245" t="s">
        <v>3998</v>
      </c>
    </row>
    <row r="215" spans="1:4" x14ac:dyDescent="0.25">
      <c r="A215" s="245" t="s">
        <v>1616</v>
      </c>
      <c r="B215" s="245" t="s">
        <v>2552</v>
      </c>
      <c r="D215" s="245" t="s">
        <v>4000</v>
      </c>
    </row>
    <row r="216" spans="1:4" x14ac:dyDescent="0.25">
      <c r="A216" s="245" t="s">
        <v>1618</v>
      </c>
      <c r="B216" s="245" t="s">
        <v>2554</v>
      </c>
      <c r="D216" s="245" t="s">
        <v>4002</v>
      </c>
    </row>
    <row r="217" spans="1:4" x14ac:dyDescent="0.25">
      <c r="A217" s="245" t="s">
        <v>1620</v>
      </c>
      <c r="B217" s="245" t="s">
        <v>2556</v>
      </c>
      <c r="D217" s="245" t="s">
        <v>4004</v>
      </c>
    </row>
    <row r="218" spans="1:4" x14ac:dyDescent="0.25">
      <c r="A218" s="245" t="s">
        <v>1622</v>
      </c>
      <c r="B218" s="245" t="s">
        <v>2558</v>
      </c>
      <c r="D218" s="245" t="s">
        <v>4006</v>
      </c>
    </row>
    <row r="219" spans="1:4" x14ac:dyDescent="0.25">
      <c r="A219" s="245" t="s">
        <v>1624</v>
      </c>
      <c r="B219" s="245" t="s">
        <v>2560</v>
      </c>
      <c r="D219" s="245" t="s">
        <v>4008</v>
      </c>
    </row>
    <row r="220" spans="1:4" x14ac:dyDescent="0.25">
      <c r="A220" s="245" t="s">
        <v>1626</v>
      </c>
      <c r="B220" s="245" t="s">
        <v>2562</v>
      </c>
      <c r="D220" s="245" t="s">
        <v>4010</v>
      </c>
    </row>
    <row r="221" spans="1:4" x14ac:dyDescent="0.25">
      <c r="A221" s="245" t="s">
        <v>1628</v>
      </c>
      <c r="B221" s="245" t="s">
        <v>2564</v>
      </c>
      <c r="D221" s="245" t="s">
        <v>4012</v>
      </c>
    </row>
    <row r="222" spans="1:4" x14ac:dyDescent="0.25">
      <c r="A222" s="245" t="s">
        <v>1630</v>
      </c>
      <c r="B222" s="245" t="s">
        <v>2566</v>
      </c>
      <c r="D222" s="245" t="s">
        <v>4014</v>
      </c>
    </row>
    <row r="223" spans="1:4" x14ac:dyDescent="0.25">
      <c r="A223" s="245" t="s">
        <v>1632</v>
      </c>
      <c r="B223" s="245" t="s">
        <v>2568</v>
      </c>
      <c r="D223" s="245" t="s">
        <v>4016</v>
      </c>
    </row>
    <row r="224" spans="1:4" x14ac:dyDescent="0.25">
      <c r="A224" s="245" t="s">
        <v>1634</v>
      </c>
      <c r="B224" s="245" t="s">
        <v>2570</v>
      </c>
      <c r="D224" s="245" t="s">
        <v>4018</v>
      </c>
    </row>
    <row r="225" spans="1:4" x14ac:dyDescent="0.25">
      <c r="A225" s="245" t="s">
        <v>1636</v>
      </c>
      <c r="B225" s="245" t="s">
        <v>2572</v>
      </c>
      <c r="D225" s="245" t="s">
        <v>4020</v>
      </c>
    </row>
    <row r="226" spans="1:4" x14ac:dyDescent="0.25">
      <c r="A226" s="245" t="s">
        <v>1638</v>
      </c>
      <c r="B226" s="245" t="s">
        <v>2574</v>
      </c>
      <c r="D226" s="245" t="s">
        <v>4022</v>
      </c>
    </row>
    <row r="227" spans="1:4" x14ac:dyDescent="0.25">
      <c r="A227" s="245" t="s">
        <v>1640</v>
      </c>
      <c r="B227" s="245" t="s">
        <v>2576</v>
      </c>
      <c r="D227" s="245" t="s">
        <v>4024</v>
      </c>
    </row>
    <row r="228" spans="1:4" x14ac:dyDescent="0.25">
      <c r="A228" s="245" t="s">
        <v>1642</v>
      </c>
      <c r="B228" s="245" t="s">
        <v>2578</v>
      </c>
      <c r="D228" s="245" t="s">
        <v>4026</v>
      </c>
    </row>
    <row r="229" spans="1:4" x14ac:dyDescent="0.25">
      <c r="A229" s="245" t="s">
        <v>1644</v>
      </c>
      <c r="B229" s="245" t="s">
        <v>2580</v>
      </c>
      <c r="D229" s="245" t="s">
        <v>4028</v>
      </c>
    </row>
    <row r="230" spans="1:4" x14ac:dyDescent="0.25">
      <c r="A230" s="245" t="s">
        <v>1646</v>
      </c>
      <c r="B230" s="245" t="s">
        <v>2582</v>
      </c>
      <c r="D230" s="245" t="s">
        <v>4030</v>
      </c>
    </row>
    <row r="231" spans="1:4" x14ac:dyDescent="0.25">
      <c r="A231" s="245" t="s">
        <v>1648</v>
      </c>
      <c r="B231" s="245" t="s">
        <v>2584</v>
      </c>
      <c r="D231" s="245" t="s">
        <v>4032</v>
      </c>
    </row>
    <row r="232" spans="1:4" x14ac:dyDescent="0.25">
      <c r="A232" s="245" t="s">
        <v>1650</v>
      </c>
      <c r="B232" s="245" t="s">
        <v>2586</v>
      </c>
      <c r="D232" s="245" t="s">
        <v>4034</v>
      </c>
    </row>
    <row r="233" spans="1:4" x14ac:dyDescent="0.25">
      <c r="A233" s="245" t="s">
        <v>1652</v>
      </c>
      <c r="B233" s="245" t="s">
        <v>2588</v>
      </c>
      <c r="D233" s="245" t="s">
        <v>4036</v>
      </c>
    </row>
    <row r="234" spans="1:4" x14ac:dyDescent="0.25">
      <c r="A234" s="245" t="s">
        <v>1654</v>
      </c>
      <c r="B234" s="245" t="s">
        <v>2590</v>
      </c>
      <c r="D234" s="245" t="s">
        <v>4038</v>
      </c>
    </row>
    <row r="235" spans="1:4" x14ac:dyDescent="0.25">
      <c r="A235" s="245" t="s">
        <v>1656</v>
      </c>
      <c r="B235" s="245" t="s">
        <v>2592</v>
      </c>
      <c r="D235" s="245" t="s">
        <v>4040</v>
      </c>
    </row>
    <row r="236" spans="1:4" x14ac:dyDescent="0.25">
      <c r="A236" s="245" t="s">
        <v>1658</v>
      </c>
      <c r="B236" s="245" t="s">
        <v>2594</v>
      </c>
      <c r="D236" s="245" t="s">
        <v>4042</v>
      </c>
    </row>
    <row r="237" spans="1:4" x14ac:dyDescent="0.25">
      <c r="A237" s="245" t="s">
        <v>1660</v>
      </c>
      <c r="B237" s="245" t="s">
        <v>2596</v>
      </c>
      <c r="D237" s="245" t="s">
        <v>4044</v>
      </c>
    </row>
    <row r="238" spans="1:4" x14ac:dyDescent="0.25">
      <c r="A238" s="245" t="s">
        <v>1662</v>
      </c>
      <c r="B238" s="245" t="s">
        <v>2598</v>
      </c>
      <c r="D238" s="245" t="s">
        <v>4046</v>
      </c>
    </row>
    <row r="239" spans="1:4" x14ac:dyDescent="0.25">
      <c r="A239" s="245" t="s">
        <v>1664</v>
      </c>
      <c r="B239" s="245" t="s">
        <v>2600</v>
      </c>
      <c r="D239" s="245" t="s">
        <v>4048</v>
      </c>
    </row>
    <row r="240" spans="1:4" x14ac:dyDescent="0.25">
      <c r="A240" s="245" t="s">
        <v>1666</v>
      </c>
      <c r="B240" s="245" t="s">
        <v>2602</v>
      </c>
      <c r="D240" s="245" t="s">
        <v>4050</v>
      </c>
    </row>
    <row r="241" spans="1:4" x14ac:dyDescent="0.25">
      <c r="A241" s="245" t="s">
        <v>1668</v>
      </c>
      <c r="B241" s="245" t="s">
        <v>2604</v>
      </c>
      <c r="D241" s="245" t="s">
        <v>4052</v>
      </c>
    </row>
    <row r="242" spans="1:4" x14ac:dyDescent="0.25">
      <c r="A242" s="245" t="s">
        <v>1670</v>
      </c>
      <c r="B242" s="245" t="s">
        <v>2606</v>
      </c>
      <c r="D242" s="245" t="s">
        <v>4054</v>
      </c>
    </row>
    <row r="243" spans="1:4" x14ac:dyDescent="0.25">
      <c r="A243" s="245" t="s">
        <v>1672</v>
      </c>
      <c r="B243" s="245" t="s">
        <v>2608</v>
      </c>
      <c r="D243" s="245" t="s">
        <v>4056</v>
      </c>
    </row>
    <row r="244" spans="1:4" x14ac:dyDescent="0.25">
      <c r="A244" s="245" t="s">
        <v>1674</v>
      </c>
      <c r="B244" s="245" t="s">
        <v>2610</v>
      </c>
      <c r="D244" s="245" t="s">
        <v>4058</v>
      </c>
    </row>
    <row r="245" spans="1:4" x14ac:dyDescent="0.25">
      <c r="A245" s="245" t="s">
        <v>1676</v>
      </c>
      <c r="B245" s="245" t="s">
        <v>2612</v>
      </c>
      <c r="D245" s="245" t="s">
        <v>4060</v>
      </c>
    </row>
    <row r="246" spans="1:4" x14ac:dyDescent="0.25">
      <c r="A246" s="245" t="s">
        <v>1678</v>
      </c>
      <c r="B246" s="245" t="s">
        <v>2614</v>
      </c>
      <c r="D246" s="245" t="s">
        <v>4062</v>
      </c>
    </row>
    <row r="247" spans="1:4" x14ac:dyDescent="0.25">
      <c r="A247" s="245" t="s">
        <v>1680</v>
      </c>
      <c r="B247" s="245" t="s">
        <v>2616</v>
      </c>
      <c r="D247" s="245" t="s">
        <v>4064</v>
      </c>
    </row>
    <row r="248" spans="1:4" x14ac:dyDescent="0.25">
      <c r="A248" s="245" t="s">
        <v>1682</v>
      </c>
      <c r="B248" s="245" t="s">
        <v>2618</v>
      </c>
      <c r="D248" s="245" t="s">
        <v>4066</v>
      </c>
    </row>
    <row r="249" spans="1:4" x14ac:dyDescent="0.25">
      <c r="A249" s="245" t="s">
        <v>1684</v>
      </c>
      <c r="B249" s="245" t="s">
        <v>2620</v>
      </c>
      <c r="D249" s="245" t="s">
        <v>4068</v>
      </c>
    </row>
    <row r="250" spans="1:4" x14ac:dyDescent="0.25">
      <c r="A250" s="245" t="s">
        <v>1686</v>
      </c>
      <c r="B250" s="245" t="s">
        <v>2622</v>
      </c>
      <c r="D250" s="245" t="s">
        <v>4070</v>
      </c>
    </row>
    <row r="251" spans="1:4" x14ac:dyDescent="0.25">
      <c r="A251" s="245" t="s">
        <v>1688</v>
      </c>
      <c r="B251" s="245" t="s">
        <v>2624</v>
      </c>
      <c r="D251" s="245" t="s">
        <v>4072</v>
      </c>
    </row>
    <row r="252" spans="1:4" x14ac:dyDescent="0.25">
      <c r="A252" s="245" t="s">
        <v>1690</v>
      </c>
      <c r="B252" s="245" t="s">
        <v>2626</v>
      </c>
      <c r="D252" s="245" t="s">
        <v>4074</v>
      </c>
    </row>
    <row r="253" spans="1:4" x14ac:dyDescent="0.25">
      <c r="A253" s="245" t="s">
        <v>1692</v>
      </c>
      <c r="B253" s="245" t="s">
        <v>2628</v>
      </c>
      <c r="D253" s="245" t="s">
        <v>4076</v>
      </c>
    </row>
    <row r="254" spans="1:4" x14ac:dyDescent="0.25">
      <c r="A254" s="245" t="s">
        <v>1694</v>
      </c>
      <c r="B254" s="245" t="s">
        <v>2630</v>
      </c>
      <c r="D254" s="245" t="s">
        <v>4078</v>
      </c>
    </row>
    <row r="255" spans="1:4" x14ac:dyDescent="0.25">
      <c r="A255" s="245" t="s">
        <v>1696</v>
      </c>
      <c r="B255" s="245" t="s">
        <v>2632</v>
      </c>
      <c r="D255" s="245" t="s">
        <v>4080</v>
      </c>
    </row>
    <row r="256" spans="1:4" x14ac:dyDescent="0.25">
      <c r="A256" s="245" t="s">
        <v>1698</v>
      </c>
      <c r="B256" s="245" t="s">
        <v>2634</v>
      </c>
      <c r="D256" s="245" t="s">
        <v>4082</v>
      </c>
    </row>
    <row r="257" spans="1:4" x14ac:dyDescent="0.25">
      <c r="A257" s="245" t="s">
        <v>1700</v>
      </c>
      <c r="B257" s="245" t="s">
        <v>2636</v>
      </c>
      <c r="D257" s="245" t="s">
        <v>4084</v>
      </c>
    </row>
    <row r="258" spans="1:4" x14ac:dyDescent="0.25">
      <c r="A258" s="245" t="s">
        <v>1702</v>
      </c>
      <c r="B258" s="245" t="s">
        <v>2638</v>
      </c>
      <c r="D258" s="245" t="s">
        <v>4086</v>
      </c>
    </row>
    <row r="259" spans="1:4" x14ac:dyDescent="0.25">
      <c r="A259" s="245" t="s">
        <v>1704</v>
      </c>
      <c r="B259" s="245" t="s">
        <v>2640</v>
      </c>
      <c r="D259" s="245" t="s">
        <v>4088</v>
      </c>
    </row>
    <row r="260" spans="1:4" x14ac:dyDescent="0.25">
      <c r="A260" s="245" t="s">
        <v>1706</v>
      </c>
      <c r="B260" s="245" t="s">
        <v>2642</v>
      </c>
      <c r="D260" s="245" t="s">
        <v>4090</v>
      </c>
    </row>
    <row r="261" spans="1:4" x14ac:dyDescent="0.25">
      <c r="A261" s="245" t="s">
        <v>1708</v>
      </c>
      <c r="B261" s="245" t="s">
        <v>2644</v>
      </c>
      <c r="D261" s="245" t="s">
        <v>4092</v>
      </c>
    </row>
    <row r="262" spans="1:4" x14ac:dyDescent="0.25">
      <c r="A262" s="245" t="s">
        <v>1710</v>
      </c>
      <c r="B262" s="245" t="s">
        <v>2646</v>
      </c>
      <c r="D262" s="245" t="s">
        <v>4094</v>
      </c>
    </row>
    <row r="263" spans="1:4" x14ac:dyDescent="0.25">
      <c r="A263" s="245" t="s">
        <v>1712</v>
      </c>
      <c r="B263" s="245" t="s">
        <v>2648</v>
      </c>
      <c r="D263" s="245" t="s">
        <v>4096</v>
      </c>
    </row>
    <row r="264" spans="1:4" x14ac:dyDescent="0.25">
      <c r="A264" s="245" t="s">
        <v>1714</v>
      </c>
      <c r="B264" s="245" t="s">
        <v>2650</v>
      </c>
      <c r="D264" s="245" t="s">
        <v>4098</v>
      </c>
    </row>
    <row r="265" spans="1:4" x14ac:dyDescent="0.25">
      <c r="A265" s="245" t="s">
        <v>1716</v>
      </c>
      <c r="B265" s="245" t="s">
        <v>2652</v>
      </c>
      <c r="D265" s="245" t="s">
        <v>4100</v>
      </c>
    </row>
    <row r="266" spans="1:4" x14ac:dyDescent="0.25">
      <c r="A266" s="245" t="s">
        <v>1718</v>
      </c>
      <c r="B266" s="245" t="s">
        <v>2654</v>
      </c>
      <c r="D266" s="245" t="s">
        <v>4102</v>
      </c>
    </row>
    <row r="267" spans="1:4" x14ac:dyDescent="0.25">
      <c r="A267" s="245" t="s">
        <v>1720</v>
      </c>
      <c r="B267" s="245" t="s">
        <v>2656</v>
      </c>
      <c r="D267" s="245" t="s">
        <v>4104</v>
      </c>
    </row>
    <row r="268" spans="1:4" x14ac:dyDescent="0.25">
      <c r="A268" s="245" t="s">
        <v>1722</v>
      </c>
      <c r="B268" s="245" t="s">
        <v>2658</v>
      </c>
      <c r="D268" s="245" t="s">
        <v>4106</v>
      </c>
    </row>
    <row r="269" spans="1:4" x14ac:dyDescent="0.25">
      <c r="A269" s="245" t="s">
        <v>1724</v>
      </c>
      <c r="B269" s="245" t="s">
        <v>2660</v>
      </c>
      <c r="D269" s="245" t="s">
        <v>4108</v>
      </c>
    </row>
    <row r="270" spans="1:4" x14ac:dyDescent="0.25">
      <c r="A270" s="245" t="s">
        <v>1726</v>
      </c>
      <c r="B270" s="245" t="s">
        <v>2662</v>
      </c>
      <c r="D270" s="245" t="s">
        <v>4110</v>
      </c>
    </row>
    <row r="271" spans="1:4" x14ac:dyDescent="0.25">
      <c r="A271" s="245" t="s">
        <v>1728</v>
      </c>
      <c r="B271" s="245" t="s">
        <v>2664</v>
      </c>
      <c r="D271" s="245" t="s">
        <v>4112</v>
      </c>
    </row>
    <row r="272" spans="1:4" x14ac:dyDescent="0.25">
      <c r="A272" s="245" t="s">
        <v>1730</v>
      </c>
      <c r="B272" s="245" t="s">
        <v>2666</v>
      </c>
      <c r="D272" s="245" t="s">
        <v>4114</v>
      </c>
    </row>
    <row r="273" spans="1:4" x14ac:dyDescent="0.25">
      <c r="A273" s="245" t="s">
        <v>1732</v>
      </c>
      <c r="B273" s="245" t="s">
        <v>2668</v>
      </c>
      <c r="D273" s="245" t="s">
        <v>4116</v>
      </c>
    </row>
    <row r="274" spans="1:4" x14ac:dyDescent="0.25">
      <c r="A274" s="245" t="s">
        <v>1734</v>
      </c>
      <c r="B274" s="245" t="s">
        <v>2670</v>
      </c>
      <c r="D274" s="245" t="s">
        <v>4118</v>
      </c>
    </row>
    <row r="275" spans="1:4" x14ac:dyDescent="0.25">
      <c r="A275" s="245" t="s">
        <v>1736</v>
      </c>
      <c r="B275" s="245" t="s">
        <v>2672</v>
      </c>
      <c r="D275" s="245" t="s">
        <v>4120</v>
      </c>
    </row>
    <row r="276" spans="1:4" x14ac:dyDescent="0.25">
      <c r="A276" s="245" t="s">
        <v>1738</v>
      </c>
      <c r="B276" s="245" t="s">
        <v>2674</v>
      </c>
      <c r="D276" s="245" t="s">
        <v>4122</v>
      </c>
    </row>
    <row r="277" spans="1:4" x14ac:dyDescent="0.25">
      <c r="A277" s="245" t="s">
        <v>1740</v>
      </c>
      <c r="B277" s="245" t="s">
        <v>2676</v>
      </c>
      <c r="D277" s="245" t="s">
        <v>4124</v>
      </c>
    </row>
    <row r="278" spans="1:4" x14ac:dyDescent="0.25">
      <c r="A278" s="245" t="s">
        <v>1742</v>
      </c>
      <c r="B278" s="245" t="s">
        <v>2678</v>
      </c>
      <c r="D278" s="245" t="s">
        <v>4126</v>
      </c>
    </row>
    <row r="279" spans="1:4" x14ac:dyDescent="0.25">
      <c r="A279" s="245" t="s">
        <v>1744</v>
      </c>
      <c r="B279" s="245" t="s">
        <v>2680</v>
      </c>
      <c r="D279" s="245" t="s">
        <v>4128</v>
      </c>
    </row>
    <row r="280" spans="1:4" x14ac:dyDescent="0.25">
      <c r="A280" s="245" t="s">
        <v>1746</v>
      </c>
      <c r="B280" s="245" t="s">
        <v>2682</v>
      </c>
      <c r="D280" s="245" t="s">
        <v>4130</v>
      </c>
    </row>
    <row r="281" spans="1:4" x14ac:dyDescent="0.25">
      <c r="A281" s="245" t="s">
        <v>1748</v>
      </c>
      <c r="B281" s="245" t="s">
        <v>2684</v>
      </c>
      <c r="D281" s="245" t="s">
        <v>4132</v>
      </c>
    </row>
    <row r="282" spans="1:4" x14ac:dyDescent="0.25">
      <c r="A282" s="245" t="s">
        <v>1750</v>
      </c>
      <c r="B282" s="245" t="s">
        <v>2686</v>
      </c>
      <c r="D282" s="245" t="s">
        <v>4134</v>
      </c>
    </row>
    <row r="283" spans="1:4" x14ac:dyDescent="0.25">
      <c r="A283" s="245" t="s">
        <v>1752</v>
      </c>
      <c r="B283" s="245" t="s">
        <v>2688</v>
      </c>
      <c r="D283" s="245" t="s">
        <v>4136</v>
      </c>
    </row>
    <row r="284" spans="1:4" x14ac:dyDescent="0.25">
      <c r="A284" s="245" t="s">
        <v>1754</v>
      </c>
      <c r="B284" s="245" t="s">
        <v>2690</v>
      </c>
      <c r="D284" s="245" t="s">
        <v>4138</v>
      </c>
    </row>
    <row r="285" spans="1:4" x14ac:dyDescent="0.25">
      <c r="A285" s="245" t="s">
        <v>1756</v>
      </c>
      <c r="B285" s="245" t="s">
        <v>2692</v>
      </c>
      <c r="D285" s="245" t="s">
        <v>4140</v>
      </c>
    </row>
    <row r="286" spans="1:4" x14ac:dyDescent="0.25">
      <c r="A286" s="245" t="s">
        <v>1758</v>
      </c>
      <c r="B286" s="245" t="s">
        <v>2694</v>
      </c>
      <c r="D286" s="245" t="s">
        <v>4142</v>
      </c>
    </row>
    <row r="287" spans="1:4" x14ac:dyDescent="0.25">
      <c r="A287" s="245" t="s">
        <v>1760</v>
      </c>
      <c r="B287" s="245" t="s">
        <v>553</v>
      </c>
      <c r="D287" s="245" t="s">
        <v>4144</v>
      </c>
    </row>
    <row r="288" spans="1:4" x14ac:dyDescent="0.25">
      <c r="A288" s="245" t="s">
        <v>1762</v>
      </c>
      <c r="B288" s="245" t="s">
        <v>2697</v>
      </c>
      <c r="D288" s="245" t="s">
        <v>4146</v>
      </c>
    </row>
    <row r="289" spans="1:4" x14ac:dyDescent="0.25">
      <c r="A289" s="245" t="s">
        <v>1764</v>
      </c>
      <c r="B289" s="245" t="s">
        <v>2699</v>
      </c>
      <c r="D289" s="245" t="s">
        <v>4148</v>
      </c>
    </row>
    <row r="290" spans="1:4" x14ac:dyDescent="0.25">
      <c r="A290" s="245" t="s">
        <v>1766</v>
      </c>
      <c r="B290" s="245" t="s">
        <v>2701</v>
      </c>
      <c r="D290" s="245" t="s">
        <v>4150</v>
      </c>
    </row>
    <row r="291" spans="1:4" x14ac:dyDescent="0.25">
      <c r="A291" s="245" t="s">
        <v>1768</v>
      </c>
      <c r="B291" s="245" t="s">
        <v>2703</v>
      </c>
      <c r="D291" s="245" t="s">
        <v>4152</v>
      </c>
    </row>
    <row r="292" spans="1:4" x14ac:dyDescent="0.25">
      <c r="A292" s="245" t="s">
        <v>1770</v>
      </c>
      <c r="B292" s="245" t="s">
        <v>2705</v>
      </c>
      <c r="D292" s="245" t="s">
        <v>4154</v>
      </c>
    </row>
    <row r="293" spans="1:4" x14ac:dyDescent="0.25">
      <c r="A293" s="245" t="s">
        <v>1772</v>
      </c>
      <c r="B293" s="245" t="s">
        <v>2707</v>
      </c>
      <c r="D293" s="245" t="s">
        <v>4156</v>
      </c>
    </row>
    <row r="294" spans="1:4" x14ac:dyDescent="0.25">
      <c r="A294" s="245" t="s">
        <v>1774</v>
      </c>
      <c r="B294" s="245" t="s">
        <v>2709</v>
      </c>
      <c r="D294" s="245" t="s">
        <v>4158</v>
      </c>
    </row>
    <row r="295" spans="1:4" x14ac:dyDescent="0.25">
      <c r="A295" s="245" t="s">
        <v>1776</v>
      </c>
      <c r="B295" s="245" t="s">
        <v>2711</v>
      </c>
      <c r="D295" s="245" t="s">
        <v>4160</v>
      </c>
    </row>
    <row r="296" spans="1:4" x14ac:dyDescent="0.25">
      <c r="A296" s="245" t="s">
        <v>1778</v>
      </c>
      <c r="B296" s="245" t="s">
        <v>2713</v>
      </c>
      <c r="D296" s="245" t="s">
        <v>4162</v>
      </c>
    </row>
    <row r="297" spans="1:4" x14ac:dyDescent="0.25">
      <c r="A297" s="245" t="s">
        <v>1780</v>
      </c>
      <c r="B297" s="245" t="s">
        <v>2715</v>
      </c>
      <c r="D297" s="245" t="s">
        <v>4164</v>
      </c>
    </row>
    <row r="298" spans="1:4" x14ac:dyDescent="0.25">
      <c r="A298" s="245" t="s">
        <v>1782</v>
      </c>
      <c r="B298" s="245" t="s">
        <v>2717</v>
      </c>
      <c r="D298" s="245" t="s">
        <v>4166</v>
      </c>
    </row>
    <row r="299" spans="1:4" x14ac:dyDescent="0.25">
      <c r="A299" s="245" t="s">
        <v>1784</v>
      </c>
      <c r="B299" s="245" t="s">
        <v>2719</v>
      </c>
      <c r="D299" s="245" t="s">
        <v>4168</v>
      </c>
    </row>
    <row r="300" spans="1:4" x14ac:dyDescent="0.25">
      <c r="A300" s="245" t="s">
        <v>1786</v>
      </c>
      <c r="B300" s="245" t="s">
        <v>2721</v>
      </c>
      <c r="D300" s="245" t="s">
        <v>4170</v>
      </c>
    </row>
    <row r="301" spans="1:4" x14ac:dyDescent="0.25">
      <c r="A301" s="245" t="s">
        <v>1788</v>
      </c>
      <c r="B301" s="245" t="s">
        <v>2723</v>
      </c>
      <c r="D301" s="245" t="s">
        <v>4172</v>
      </c>
    </row>
    <row r="302" spans="1:4" x14ac:dyDescent="0.25">
      <c r="A302" s="245" t="s">
        <v>1790</v>
      </c>
      <c r="B302" s="245" t="s">
        <v>2725</v>
      </c>
      <c r="D302" s="245" t="s">
        <v>4174</v>
      </c>
    </row>
    <row r="303" spans="1:4" x14ac:dyDescent="0.25">
      <c r="A303" s="245" t="s">
        <v>1792</v>
      </c>
      <c r="B303" s="245" t="s">
        <v>2727</v>
      </c>
      <c r="D303" s="245" t="s">
        <v>4176</v>
      </c>
    </row>
    <row r="304" spans="1:4" x14ac:dyDescent="0.25">
      <c r="A304" s="245" t="s">
        <v>1794</v>
      </c>
      <c r="B304" s="245" t="s">
        <v>2729</v>
      </c>
      <c r="D304" s="245" t="s">
        <v>4178</v>
      </c>
    </row>
    <row r="305" spans="1:4" x14ac:dyDescent="0.25">
      <c r="A305" s="245" t="s">
        <v>1796</v>
      </c>
      <c r="B305" s="245" t="s">
        <v>2731</v>
      </c>
      <c r="D305" s="245" t="s">
        <v>4180</v>
      </c>
    </row>
    <row r="306" spans="1:4" x14ac:dyDescent="0.25">
      <c r="A306" s="245" t="s">
        <v>1798</v>
      </c>
      <c r="B306" s="245" t="s">
        <v>2733</v>
      </c>
      <c r="D306" s="245" t="s">
        <v>4182</v>
      </c>
    </row>
    <row r="307" spans="1:4" x14ac:dyDescent="0.25">
      <c r="A307" s="245" t="s">
        <v>1800</v>
      </c>
      <c r="B307" s="245" t="s">
        <v>2735</v>
      </c>
      <c r="D307" s="245" t="s">
        <v>4184</v>
      </c>
    </row>
    <row r="308" spans="1:4" x14ac:dyDescent="0.25">
      <c r="A308" s="245" t="s">
        <v>1802</v>
      </c>
      <c r="B308" s="245" t="s">
        <v>2737</v>
      </c>
      <c r="D308" s="245" t="s">
        <v>4186</v>
      </c>
    </row>
    <row r="309" spans="1:4" x14ac:dyDescent="0.25">
      <c r="A309" s="245" t="s">
        <v>1804</v>
      </c>
      <c r="B309" s="245" t="s">
        <v>2739</v>
      </c>
      <c r="D309" s="245" t="s">
        <v>4188</v>
      </c>
    </row>
    <row r="310" spans="1:4" x14ac:dyDescent="0.25">
      <c r="A310" s="245" t="s">
        <v>1806</v>
      </c>
      <c r="B310" s="245" t="s">
        <v>2741</v>
      </c>
      <c r="D310" s="245" t="s">
        <v>4190</v>
      </c>
    </row>
    <row r="311" spans="1:4" x14ac:dyDescent="0.25">
      <c r="A311" s="245" t="s">
        <v>1808</v>
      </c>
      <c r="B311" s="245" t="s">
        <v>2743</v>
      </c>
      <c r="D311" s="245" t="s">
        <v>4192</v>
      </c>
    </row>
    <row r="312" spans="1:4" x14ac:dyDescent="0.25">
      <c r="A312" s="245" t="s">
        <v>1810</v>
      </c>
      <c r="B312" s="245" t="s">
        <v>2745</v>
      </c>
      <c r="D312" s="245" t="s">
        <v>4194</v>
      </c>
    </row>
    <row r="313" spans="1:4" x14ac:dyDescent="0.25">
      <c r="A313" s="245" t="s">
        <v>1812</v>
      </c>
      <c r="B313" s="245" t="s">
        <v>2747</v>
      </c>
      <c r="D313" s="245" t="s">
        <v>4196</v>
      </c>
    </row>
    <row r="314" spans="1:4" x14ac:dyDescent="0.25">
      <c r="A314" s="245" t="s">
        <v>1814</v>
      </c>
      <c r="B314" s="245" t="s">
        <v>2749</v>
      </c>
      <c r="D314" s="245" t="s">
        <v>4198</v>
      </c>
    </row>
    <row r="315" spans="1:4" x14ac:dyDescent="0.25">
      <c r="A315" s="245" t="s">
        <v>1816</v>
      </c>
      <c r="B315" s="245" t="s">
        <v>2751</v>
      </c>
      <c r="D315" s="245" t="s">
        <v>4200</v>
      </c>
    </row>
    <row r="316" spans="1:4" x14ac:dyDescent="0.25">
      <c r="A316" s="245" t="s">
        <v>1818</v>
      </c>
      <c r="B316" s="245" t="s">
        <v>2753</v>
      </c>
      <c r="D316" s="245" t="s">
        <v>4202</v>
      </c>
    </row>
    <row r="317" spans="1:4" x14ac:dyDescent="0.25">
      <c r="A317" s="245" t="s">
        <v>1820</v>
      </c>
      <c r="B317" s="245" t="s">
        <v>2755</v>
      </c>
      <c r="D317" s="245" t="s">
        <v>4204</v>
      </c>
    </row>
    <row r="318" spans="1:4" x14ac:dyDescent="0.25">
      <c r="A318" s="245" t="s">
        <v>1822</v>
      </c>
      <c r="B318" s="245" t="s">
        <v>2757</v>
      </c>
      <c r="D318" s="245" t="s">
        <v>4206</v>
      </c>
    </row>
    <row r="319" spans="1:4" x14ac:dyDescent="0.25">
      <c r="A319" s="245" t="s">
        <v>1824</v>
      </c>
      <c r="B319" s="245" t="s">
        <v>2759</v>
      </c>
      <c r="D319" s="245" t="s">
        <v>4208</v>
      </c>
    </row>
    <row r="320" spans="1:4" x14ac:dyDescent="0.25">
      <c r="A320" s="245" t="s">
        <v>1826</v>
      </c>
      <c r="B320" s="245" t="s">
        <v>2761</v>
      </c>
      <c r="D320" s="245" t="s">
        <v>4210</v>
      </c>
    </row>
    <row r="321" spans="1:4" x14ac:dyDescent="0.25">
      <c r="A321" s="245" t="s">
        <v>1828</v>
      </c>
      <c r="B321" s="245" t="s">
        <v>2763</v>
      </c>
      <c r="D321" s="245" t="s">
        <v>4212</v>
      </c>
    </row>
    <row r="322" spans="1:4" x14ac:dyDescent="0.25">
      <c r="A322" s="245" t="s">
        <v>1830</v>
      </c>
      <c r="B322" s="245" t="s">
        <v>2765</v>
      </c>
      <c r="D322" s="245" t="s">
        <v>4214</v>
      </c>
    </row>
    <row r="323" spans="1:4" x14ac:dyDescent="0.25">
      <c r="A323" s="245" t="s">
        <v>1832</v>
      </c>
      <c r="B323" s="245" t="s">
        <v>2767</v>
      </c>
      <c r="D323" s="245" t="s">
        <v>4216</v>
      </c>
    </row>
    <row r="324" spans="1:4" x14ac:dyDescent="0.25">
      <c r="A324" s="245" t="s">
        <v>1834</v>
      </c>
      <c r="B324" s="245" t="s">
        <v>2769</v>
      </c>
      <c r="D324" s="245" t="s">
        <v>4218</v>
      </c>
    </row>
    <row r="325" spans="1:4" x14ac:dyDescent="0.25">
      <c r="A325" s="245" t="s">
        <v>1836</v>
      </c>
      <c r="B325" s="245" t="s">
        <v>2771</v>
      </c>
      <c r="D325" s="245" t="s">
        <v>4220</v>
      </c>
    </row>
    <row r="326" spans="1:4" x14ac:dyDescent="0.25">
      <c r="A326" s="245" t="s">
        <v>1838</v>
      </c>
      <c r="B326" s="245" t="s">
        <v>2773</v>
      </c>
      <c r="D326" s="245" t="s">
        <v>4222</v>
      </c>
    </row>
    <row r="327" spans="1:4" x14ac:dyDescent="0.25">
      <c r="A327" s="245" t="s">
        <v>1840</v>
      </c>
      <c r="B327" s="245" t="s">
        <v>2775</v>
      </c>
      <c r="D327" s="245" t="s">
        <v>4224</v>
      </c>
    </row>
    <row r="328" spans="1:4" x14ac:dyDescent="0.25">
      <c r="A328" s="245" t="s">
        <v>1842</v>
      </c>
      <c r="B328" s="245" t="s">
        <v>2777</v>
      </c>
      <c r="D328" s="245" t="s">
        <v>4226</v>
      </c>
    </row>
    <row r="329" spans="1:4" x14ac:dyDescent="0.25">
      <c r="A329" s="245" t="s">
        <v>1844</v>
      </c>
      <c r="B329" s="245" t="s">
        <v>2779</v>
      </c>
      <c r="D329" s="245" t="s">
        <v>4228</v>
      </c>
    </row>
    <row r="330" spans="1:4" x14ac:dyDescent="0.25">
      <c r="A330" s="245" t="s">
        <v>1846</v>
      </c>
      <c r="B330" s="245" t="s">
        <v>2781</v>
      </c>
      <c r="D330" s="245" t="s">
        <v>4230</v>
      </c>
    </row>
    <row r="331" spans="1:4" x14ac:dyDescent="0.25">
      <c r="A331" s="245" t="s">
        <v>1848</v>
      </c>
      <c r="B331" s="245" t="s">
        <v>2783</v>
      </c>
      <c r="D331" s="245" t="s">
        <v>4232</v>
      </c>
    </row>
    <row r="332" spans="1:4" x14ac:dyDescent="0.25">
      <c r="A332" s="245" t="s">
        <v>1850</v>
      </c>
      <c r="B332" s="245" t="s">
        <v>2785</v>
      </c>
      <c r="D332" s="245" t="s">
        <v>4234</v>
      </c>
    </row>
    <row r="333" spans="1:4" x14ac:dyDescent="0.25">
      <c r="A333" s="245" t="s">
        <v>1852</v>
      </c>
      <c r="B333" s="245" t="s">
        <v>2787</v>
      </c>
      <c r="D333" s="245" t="s">
        <v>4236</v>
      </c>
    </row>
    <row r="334" spans="1:4" x14ac:dyDescent="0.25">
      <c r="A334" s="245" t="s">
        <v>1854</v>
      </c>
      <c r="B334" s="245" t="s">
        <v>2789</v>
      </c>
      <c r="D334" s="245" t="s">
        <v>4238</v>
      </c>
    </row>
    <row r="335" spans="1:4" x14ac:dyDescent="0.25">
      <c r="A335" s="245" t="s">
        <v>1856</v>
      </c>
      <c r="B335" s="245" t="s">
        <v>2791</v>
      </c>
      <c r="D335" s="245" t="s">
        <v>4240</v>
      </c>
    </row>
    <row r="336" spans="1:4" x14ac:dyDescent="0.25">
      <c r="A336" s="245" t="s">
        <v>1858</v>
      </c>
      <c r="B336" s="245" t="s">
        <v>2793</v>
      </c>
      <c r="D336" s="245" t="s">
        <v>4242</v>
      </c>
    </row>
    <row r="337" spans="1:4" x14ac:dyDescent="0.25">
      <c r="A337" s="245" t="s">
        <v>1860</v>
      </c>
      <c r="B337" s="245" t="s">
        <v>2795</v>
      </c>
      <c r="D337" s="245" t="s">
        <v>4244</v>
      </c>
    </row>
    <row r="338" spans="1:4" x14ac:dyDescent="0.25">
      <c r="A338" s="245" t="s">
        <v>1862</v>
      </c>
      <c r="B338" s="245" t="s">
        <v>2797</v>
      </c>
      <c r="D338" s="245" t="s">
        <v>4246</v>
      </c>
    </row>
    <row r="339" spans="1:4" x14ac:dyDescent="0.25">
      <c r="A339" s="245" t="s">
        <v>1864</v>
      </c>
      <c r="B339" s="245" t="s">
        <v>2799</v>
      </c>
      <c r="D339" s="245" t="s">
        <v>4248</v>
      </c>
    </row>
    <row r="340" spans="1:4" x14ac:dyDescent="0.25">
      <c r="A340" s="245" t="s">
        <v>1866</v>
      </c>
      <c r="B340" s="245" t="s">
        <v>2801</v>
      </c>
      <c r="D340" s="245" t="s">
        <v>4250</v>
      </c>
    </row>
    <row r="341" spans="1:4" x14ac:dyDescent="0.25">
      <c r="A341" s="245" t="s">
        <v>1868</v>
      </c>
      <c r="B341" s="245" t="s">
        <v>2803</v>
      </c>
      <c r="D341" s="245" t="s">
        <v>4252</v>
      </c>
    </row>
    <row r="342" spans="1:4" x14ac:dyDescent="0.25">
      <c r="A342" s="245" t="s">
        <v>1870</v>
      </c>
      <c r="B342" s="245" t="s">
        <v>2805</v>
      </c>
      <c r="D342" s="245" t="s">
        <v>4254</v>
      </c>
    </row>
    <row r="343" spans="1:4" x14ac:dyDescent="0.25">
      <c r="A343" s="245" t="s">
        <v>1872</v>
      </c>
      <c r="B343" s="245" t="s">
        <v>2807</v>
      </c>
      <c r="D343" s="245" t="s">
        <v>4256</v>
      </c>
    </row>
    <row r="344" spans="1:4" x14ac:dyDescent="0.25">
      <c r="A344" s="245" t="s">
        <v>1874</v>
      </c>
      <c r="B344" s="245" t="s">
        <v>2809</v>
      </c>
      <c r="D344" s="245" t="s">
        <v>4258</v>
      </c>
    </row>
    <row r="345" spans="1:4" x14ac:dyDescent="0.25">
      <c r="A345" s="245" t="s">
        <v>1876</v>
      </c>
      <c r="B345" s="245" t="s">
        <v>2811</v>
      </c>
      <c r="D345" s="245" t="s">
        <v>4260</v>
      </c>
    </row>
    <row r="346" spans="1:4" x14ac:dyDescent="0.25">
      <c r="A346" s="245" t="s">
        <v>1878</v>
      </c>
      <c r="B346" s="245" t="s">
        <v>2813</v>
      </c>
      <c r="D346" s="245" t="s">
        <v>4262</v>
      </c>
    </row>
    <row r="347" spans="1:4" x14ac:dyDescent="0.25">
      <c r="A347" s="245" t="s">
        <v>1880</v>
      </c>
      <c r="B347" s="245" t="s">
        <v>2815</v>
      </c>
      <c r="D347" s="245" t="s">
        <v>4264</v>
      </c>
    </row>
    <row r="348" spans="1:4" x14ac:dyDescent="0.25">
      <c r="A348" s="245" t="s">
        <v>1882</v>
      </c>
      <c r="B348" s="245" t="s">
        <v>2817</v>
      </c>
      <c r="D348" s="245" t="s">
        <v>4266</v>
      </c>
    </row>
    <row r="349" spans="1:4" x14ac:dyDescent="0.25">
      <c r="A349" s="245" t="s">
        <v>1884</v>
      </c>
      <c r="B349" s="245" t="s">
        <v>2819</v>
      </c>
      <c r="D349" s="245" t="s">
        <v>4268</v>
      </c>
    </row>
    <row r="350" spans="1:4" x14ac:dyDescent="0.25">
      <c r="A350" s="245" t="s">
        <v>1886</v>
      </c>
      <c r="B350" s="245" t="s">
        <v>2821</v>
      </c>
      <c r="D350" s="245" t="s">
        <v>4270</v>
      </c>
    </row>
    <row r="351" spans="1:4" x14ac:dyDescent="0.25">
      <c r="A351" s="245" t="s">
        <v>1888</v>
      </c>
      <c r="B351" s="245" t="s">
        <v>2823</v>
      </c>
      <c r="D351" s="245" t="s">
        <v>4272</v>
      </c>
    </row>
    <row r="352" spans="1:4" x14ac:dyDescent="0.25">
      <c r="A352" s="245" t="s">
        <v>1890</v>
      </c>
      <c r="B352" s="245" t="s">
        <v>2825</v>
      </c>
      <c r="D352" s="245" t="s">
        <v>4274</v>
      </c>
    </row>
    <row r="353" spans="1:4" x14ac:dyDescent="0.25">
      <c r="A353" s="245" t="s">
        <v>1892</v>
      </c>
      <c r="B353" s="245" t="s">
        <v>2827</v>
      </c>
      <c r="D353" s="245" t="s">
        <v>4276</v>
      </c>
    </row>
    <row r="354" spans="1:4" x14ac:dyDescent="0.25">
      <c r="A354" s="245" t="s">
        <v>1894</v>
      </c>
      <c r="B354" s="245" t="s">
        <v>2829</v>
      </c>
      <c r="D354" s="245" t="s">
        <v>4278</v>
      </c>
    </row>
    <row r="355" spans="1:4" x14ac:dyDescent="0.25">
      <c r="A355" s="245" t="s">
        <v>1896</v>
      </c>
      <c r="B355" s="245" t="s">
        <v>2831</v>
      </c>
      <c r="D355" s="245" t="s">
        <v>4280</v>
      </c>
    </row>
    <row r="356" spans="1:4" x14ac:dyDescent="0.25">
      <c r="A356" s="245" t="s">
        <v>1898</v>
      </c>
      <c r="B356" s="245" t="s">
        <v>2833</v>
      </c>
      <c r="D356" s="245" t="s">
        <v>4282</v>
      </c>
    </row>
    <row r="357" spans="1:4" x14ac:dyDescent="0.25">
      <c r="A357" s="245" t="s">
        <v>1900</v>
      </c>
      <c r="B357" s="245" t="s">
        <v>2835</v>
      </c>
      <c r="D357" s="245" t="s">
        <v>4284</v>
      </c>
    </row>
    <row r="358" spans="1:4" x14ac:dyDescent="0.25">
      <c r="A358" s="245" t="s">
        <v>1902</v>
      </c>
      <c r="B358" s="245" t="s">
        <v>2837</v>
      </c>
      <c r="D358" s="245" t="s">
        <v>4286</v>
      </c>
    </row>
    <row r="359" spans="1:4" x14ac:dyDescent="0.25">
      <c r="A359" s="245" t="s">
        <v>1904</v>
      </c>
      <c r="B359" s="245" t="s">
        <v>2839</v>
      </c>
      <c r="D359" s="245" t="s">
        <v>4288</v>
      </c>
    </row>
    <row r="360" spans="1:4" x14ac:dyDescent="0.25">
      <c r="A360" s="245" t="s">
        <v>1906</v>
      </c>
      <c r="B360" s="245" t="s">
        <v>2841</v>
      </c>
      <c r="D360" s="245" t="s">
        <v>4290</v>
      </c>
    </row>
    <row r="361" spans="1:4" x14ac:dyDescent="0.25">
      <c r="A361" s="245" t="s">
        <v>1908</v>
      </c>
      <c r="B361" s="245" t="s">
        <v>2843</v>
      </c>
      <c r="D361" s="245" t="s">
        <v>4292</v>
      </c>
    </row>
    <row r="362" spans="1:4" x14ac:dyDescent="0.25">
      <c r="A362" s="245" t="s">
        <v>1910</v>
      </c>
      <c r="B362" s="245" t="s">
        <v>2845</v>
      </c>
      <c r="D362" s="245" t="s">
        <v>4294</v>
      </c>
    </row>
    <row r="363" spans="1:4" x14ac:dyDescent="0.25">
      <c r="A363" s="245" t="s">
        <v>1912</v>
      </c>
      <c r="B363" s="245" t="s">
        <v>2847</v>
      </c>
      <c r="D363" s="245" t="s">
        <v>4296</v>
      </c>
    </row>
    <row r="364" spans="1:4" x14ac:dyDescent="0.25">
      <c r="A364" s="245" t="s">
        <v>1914</v>
      </c>
      <c r="B364" s="245" t="s">
        <v>2849</v>
      </c>
      <c r="D364" s="245" t="s">
        <v>4298</v>
      </c>
    </row>
    <row r="365" spans="1:4" x14ac:dyDescent="0.25">
      <c r="A365" s="245" t="s">
        <v>1916</v>
      </c>
      <c r="B365" s="245" t="s">
        <v>2851</v>
      </c>
      <c r="D365" s="245" t="s">
        <v>4300</v>
      </c>
    </row>
    <row r="366" spans="1:4" x14ac:dyDescent="0.25">
      <c r="A366" s="245" t="s">
        <v>1918</v>
      </c>
      <c r="B366" s="245" t="s">
        <v>2853</v>
      </c>
      <c r="D366" s="245" t="s">
        <v>4302</v>
      </c>
    </row>
    <row r="367" spans="1:4" x14ac:dyDescent="0.25">
      <c r="A367" s="245" t="s">
        <v>1920</v>
      </c>
      <c r="B367" s="245" t="s">
        <v>2855</v>
      </c>
      <c r="D367" s="245" t="s">
        <v>4304</v>
      </c>
    </row>
    <row r="368" spans="1:4" x14ac:dyDescent="0.25">
      <c r="A368" s="245" t="s">
        <v>1922</v>
      </c>
      <c r="B368" s="245" t="s">
        <v>2857</v>
      </c>
      <c r="D368" s="245" t="s">
        <v>4306</v>
      </c>
    </row>
    <row r="369" spans="1:4" x14ac:dyDescent="0.25">
      <c r="A369" s="245" t="s">
        <v>1924</v>
      </c>
      <c r="B369" s="245" t="s">
        <v>2859</v>
      </c>
      <c r="D369" s="245" t="s">
        <v>4308</v>
      </c>
    </row>
    <row r="370" spans="1:4" x14ac:dyDescent="0.25">
      <c r="A370" s="245" t="s">
        <v>1926</v>
      </c>
      <c r="B370" s="245" t="s">
        <v>2861</v>
      </c>
      <c r="D370" s="245" t="s">
        <v>4310</v>
      </c>
    </row>
    <row r="371" spans="1:4" x14ac:dyDescent="0.25">
      <c r="A371" s="245" t="s">
        <v>1928</v>
      </c>
      <c r="B371" s="245" t="s">
        <v>2863</v>
      </c>
      <c r="D371" s="245" t="s">
        <v>4312</v>
      </c>
    </row>
    <row r="372" spans="1:4" x14ac:dyDescent="0.25">
      <c r="A372" s="245" t="s">
        <v>1930</v>
      </c>
      <c r="B372" s="245" t="s">
        <v>2865</v>
      </c>
      <c r="D372" s="245" t="s">
        <v>4314</v>
      </c>
    </row>
    <row r="373" spans="1:4" x14ac:dyDescent="0.25">
      <c r="A373" s="245" t="s">
        <v>1932</v>
      </c>
      <c r="B373" s="245" t="s">
        <v>2867</v>
      </c>
      <c r="D373" s="245" t="s">
        <v>4316</v>
      </c>
    </row>
    <row r="374" spans="1:4" x14ac:dyDescent="0.25">
      <c r="A374" s="245" t="s">
        <v>1934</v>
      </c>
      <c r="B374" s="245" t="s">
        <v>2869</v>
      </c>
      <c r="D374" s="245" t="s">
        <v>4318</v>
      </c>
    </row>
    <row r="375" spans="1:4" x14ac:dyDescent="0.25">
      <c r="A375" s="245" t="s">
        <v>1936</v>
      </c>
      <c r="B375" s="245" t="s">
        <v>2871</v>
      </c>
      <c r="D375" s="245" t="s">
        <v>4320</v>
      </c>
    </row>
    <row r="376" spans="1:4" x14ac:dyDescent="0.25">
      <c r="A376" s="245" t="s">
        <v>1938</v>
      </c>
      <c r="B376" s="245" t="s">
        <v>2873</v>
      </c>
      <c r="D376" s="245" t="s">
        <v>4322</v>
      </c>
    </row>
    <row r="377" spans="1:4" x14ac:dyDescent="0.25">
      <c r="A377" s="245" t="s">
        <v>1940</v>
      </c>
      <c r="B377" s="245" t="s">
        <v>2875</v>
      </c>
      <c r="D377" s="245" t="s">
        <v>4324</v>
      </c>
    </row>
    <row r="378" spans="1:4" x14ac:dyDescent="0.25">
      <c r="A378" s="245" t="s">
        <v>1942</v>
      </c>
      <c r="B378" s="245" t="s">
        <v>2877</v>
      </c>
      <c r="D378" s="245" t="s">
        <v>4326</v>
      </c>
    </row>
    <row r="379" spans="1:4" x14ac:dyDescent="0.25">
      <c r="A379" s="245" t="s">
        <v>1944</v>
      </c>
      <c r="B379" s="245" t="s">
        <v>2879</v>
      </c>
      <c r="D379" s="245" t="s">
        <v>4328</v>
      </c>
    </row>
    <row r="380" spans="1:4" x14ac:dyDescent="0.25">
      <c r="A380" s="245" t="s">
        <v>1946</v>
      </c>
      <c r="B380" s="245" t="s">
        <v>2881</v>
      </c>
      <c r="D380" s="245" t="s">
        <v>4330</v>
      </c>
    </row>
    <row r="381" spans="1:4" x14ac:dyDescent="0.25">
      <c r="A381" s="245" t="s">
        <v>1948</v>
      </c>
      <c r="B381" s="245" t="s">
        <v>2883</v>
      </c>
      <c r="D381" s="245" t="s">
        <v>4332</v>
      </c>
    </row>
    <row r="382" spans="1:4" x14ac:dyDescent="0.25">
      <c r="A382" s="245" t="s">
        <v>1950</v>
      </c>
      <c r="B382" s="245" t="s">
        <v>2885</v>
      </c>
      <c r="D382" s="245" t="s">
        <v>4334</v>
      </c>
    </row>
    <row r="383" spans="1:4" x14ac:dyDescent="0.25">
      <c r="A383" s="245" t="s">
        <v>1952</v>
      </c>
      <c r="B383" s="245" t="s">
        <v>2887</v>
      </c>
      <c r="D383" s="245" t="s">
        <v>4336</v>
      </c>
    </row>
    <row r="384" spans="1:4" x14ac:dyDescent="0.25">
      <c r="A384" s="245" t="s">
        <v>1954</v>
      </c>
      <c r="B384" s="245" t="s">
        <v>2889</v>
      </c>
      <c r="D384" s="245" t="s">
        <v>4338</v>
      </c>
    </row>
    <row r="385" spans="1:4" x14ac:dyDescent="0.25">
      <c r="A385" s="245" t="s">
        <v>1956</v>
      </c>
      <c r="B385" s="245" t="s">
        <v>2891</v>
      </c>
      <c r="D385" s="245" t="s">
        <v>4340</v>
      </c>
    </row>
    <row r="386" spans="1:4" x14ac:dyDescent="0.25">
      <c r="A386" s="245" t="s">
        <v>1958</v>
      </c>
      <c r="B386" s="245" t="s">
        <v>2893</v>
      </c>
      <c r="D386" s="245" t="s">
        <v>4342</v>
      </c>
    </row>
    <row r="387" spans="1:4" x14ac:dyDescent="0.25">
      <c r="A387" s="245" t="s">
        <v>1960</v>
      </c>
      <c r="B387" s="245" t="s">
        <v>2895</v>
      </c>
      <c r="D387" s="245" t="s">
        <v>4344</v>
      </c>
    </row>
    <row r="388" spans="1:4" x14ac:dyDescent="0.25">
      <c r="A388" s="245" t="s">
        <v>1962</v>
      </c>
      <c r="B388" s="245" t="s">
        <v>2897</v>
      </c>
      <c r="D388" s="245" t="s">
        <v>4346</v>
      </c>
    </row>
    <row r="389" spans="1:4" x14ac:dyDescent="0.25">
      <c r="A389" s="245" t="s">
        <v>1964</v>
      </c>
      <c r="B389" s="245" t="s">
        <v>2899</v>
      </c>
      <c r="D389" s="245" t="s">
        <v>4348</v>
      </c>
    </row>
    <row r="390" spans="1:4" x14ac:dyDescent="0.25">
      <c r="A390" s="245" t="s">
        <v>1966</v>
      </c>
      <c r="B390" s="245" t="s">
        <v>2901</v>
      </c>
      <c r="D390" s="245" t="s">
        <v>4350</v>
      </c>
    </row>
    <row r="391" spans="1:4" x14ac:dyDescent="0.25">
      <c r="A391" s="245" t="s">
        <v>1968</v>
      </c>
      <c r="B391" s="245" t="s">
        <v>2903</v>
      </c>
      <c r="D391" s="245" t="s">
        <v>4352</v>
      </c>
    </row>
    <row r="392" spans="1:4" x14ac:dyDescent="0.25">
      <c r="A392" s="245" t="s">
        <v>1970</v>
      </c>
      <c r="B392" s="245" t="s">
        <v>2905</v>
      </c>
      <c r="D392" s="245" t="s">
        <v>4354</v>
      </c>
    </row>
    <row r="393" spans="1:4" x14ac:dyDescent="0.25">
      <c r="A393" s="245" t="s">
        <v>1972</v>
      </c>
      <c r="B393" s="245" t="s">
        <v>2907</v>
      </c>
      <c r="D393" s="245" t="s">
        <v>4356</v>
      </c>
    </row>
    <row r="394" spans="1:4" x14ac:dyDescent="0.25">
      <c r="A394" s="245" t="s">
        <v>1974</v>
      </c>
      <c r="B394" s="245" t="s">
        <v>2909</v>
      </c>
      <c r="D394" s="245" t="s">
        <v>4358</v>
      </c>
    </row>
    <row r="395" spans="1:4" x14ac:dyDescent="0.25">
      <c r="A395" s="245" t="s">
        <v>1976</v>
      </c>
      <c r="B395" s="245" t="s">
        <v>2911</v>
      </c>
      <c r="D395" s="245" t="s">
        <v>4360</v>
      </c>
    </row>
    <row r="396" spans="1:4" x14ac:dyDescent="0.25">
      <c r="A396" s="245" t="s">
        <v>1978</v>
      </c>
      <c r="B396" s="245" t="s">
        <v>2913</v>
      </c>
      <c r="D396" s="245" t="s">
        <v>4362</v>
      </c>
    </row>
    <row r="397" spans="1:4" x14ac:dyDescent="0.25">
      <c r="A397" s="245" t="s">
        <v>1980</v>
      </c>
      <c r="B397" s="245" t="s">
        <v>2915</v>
      </c>
      <c r="D397" s="245" t="s">
        <v>4364</v>
      </c>
    </row>
    <row r="398" spans="1:4" x14ac:dyDescent="0.25">
      <c r="A398" s="245" t="s">
        <v>1982</v>
      </c>
      <c r="B398" s="245" t="s">
        <v>2917</v>
      </c>
      <c r="D398" s="245" t="s">
        <v>4366</v>
      </c>
    </row>
    <row r="399" spans="1:4" x14ac:dyDescent="0.25">
      <c r="A399" s="245" t="s">
        <v>1984</v>
      </c>
      <c r="B399" s="245" t="s">
        <v>2919</v>
      </c>
      <c r="D399" s="245" t="s">
        <v>4368</v>
      </c>
    </row>
    <row r="400" spans="1:4" x14ac:dyDescent="0.25">
      <c r="A400" s="245" t="s">
        <v>1986</v>
      </c>
      <c r="B400" s="245" t="s">
        <v>2921</v>
      </c>
      <c r="D400" s="245" t="s">
        <v>4370</v>
      </c>
    </row>
    <row r="401" spans="1:4" x14ac:dyDescent="0.25">
      <c r="A401" s="245" t="s">
        <v>1988</v>
      </c>
      <c r="B401" s="245" t="s">
        <v>2923</v>
      </c>
      <c r="D401" s="245" t="s">
        <v>4372</v>
      </c>
    </row>
    <row r="402" spans="1:4" x14ac:dyDescent="0.25">
      <c r="A402" s="245" t="s">
        <v>1990</v>
      </c>
      <c r="B402" s="245" t="s">
        <v>2925</v>
      </c>
      <c r="D402" s="245" t="s">
        <v>4374</v>
      </c>
    </row>
    <row r="403" spans="1:4" x14ac:dyDescent="0.25">
      <c r="A403" s="245" t="s">
        <v>1992</v>
      </c>
      <c r="B403" s="245" t="s">
        <v>2927</v>
      </c>
      <c r="D403" s="245" t="s">
        <v>4376</v>
      </c>
    </row>
    <row r="404" spans="1:4" x14ac:dyDescent="0.25">
      <c r="A404" s="245" t="s">
        <v>1994</v>
      </c>
      <c r="B404" s="245" t="s">
        <v>2929</v>
      </c>
      <c r="D404" s="245" t="s">
        <v>4378</v>
      </c>
    </row>
    <row r="405" spans="1:4" x14ac:dyDescent="0.25">
      <c r="A405" s="245" t="s">
        <v>1996</v>
      </c>
      <c r="B405" s="245" t="s">
        <v>2931</v>
      </c>
      <c r="D405" s="245" t="s">
        <v>4380</v>
      </c>
    </row>
    <row r="406" spans="1:4" x14ac:dyDescent="0.25">
      <c r="A406" s="245" t="s">
        <v>1998</v>
      </c>
      <c r="B406" s="245" t="s">
        <v>2933</v>
      </c>
      <c r="D406" s="245" t="s">
        <v>4382</v>
      </c>
    </row>
    <row r="407" spans="1:4" x14ac:dyDescent="0.25">
      <c r="A407" s="245" t="s">
        <v>2000</v>
      </c>
      <c r="B407" s="245" t="s">
        <v>2935</v>
      </c>
      <c r="D407" s="245" t="s">
        <v>4384</v>
      </c>
    </row>
    <row r="408" spans="1:4" x14ac:dyDescent="0.25">
      <c r="A408" s="245" t="s">
        <v>2002</v>
      </c>
      <c r="B408" s="245" t="s">
        <v>2937</v>
      </c>
      <c r="D408" s="245" t="s">
        <v>4386</v>
      </c>
    </row>
    <row r="409" spans="1:4" x14ac:dyDescent="0.25">
      <c r="A409" s="245" t="s">
        <v>2004</v>
      </c>
      <c r="B409" s="245" t="s">
        <v>2939</v>
      </c>
      <c r="D409" s="245" t="s">
        <v>4388</v>
      </c>
    </row>
    <row r="410" spans="1:4" x14ac:dyDescent="0.25">
      <c r="A410" s="245" t="s">
        <v>2006</v>
      </c>
      <c r="B410" s="245" t="s">
        <v>2941</v>
      </c>
      <c r="D410" s="245" t="s">
        <v>4390</v>
      </c>
    </row>
    <row r="411" spans="1:4" x14ac:dyDescent="0.25">
      <c r="A411" s="245" t="s">
        <v>2008</v>
      </c>
      <c r="B411" s="245" t="s">
        <v>2943</v>
      </c>
      <c r="D411" s="245" t="s">
        <v>4392</v>
      </c>
    </row>
    <row r="412" spans="1:4" x14ac:dyDescent="0.25">
      <c r="A412" s="245" t="s">
        <v>2010</v>
      </c>
      <c r="B412" s="245" t="s">
        <v>2945</v>
      </c>
      <c r="D412" s="245" t="s">
        <v>4394</v>
      </c>
    </row>
    <row r="413" spans="1:4" x14ac:dyDescent="0.25">
      <c r="A413" s="245" t="s">
        <v>2012</v>
      </c>
      <c r="B413" s="245" t="s">
        <v>2947</v>
      </c>
      <c r="D413" s="245" t="s">
        <v>4396</v>
      </c>
    </row>
    <row r="414" spans="1:4" x14ac:dyDescent="0.25">
      <c r="A414" s="245" t="s">
        <v>2014</v>
      </c>
      <c r="B414" s="245" t="s">
        <v>2949</v>
      </c>
      <c r="D414" s="245" t="s">
        <v>4398</v>
      </c>
    </row>
    <row r="415" spans="1:4" x14ac:dyDescent="0.25">
      <c r="A415" s="245" t="s">
        <v>2016</v>
      </c>
      <c r="B415" s="245" t="s">
        <v>2951</v>
      </c>
      <c r="D415" s="245" t="s">
        <v>4400</v>
      </c>
    </row>
    <row r="416" spans="1:4" x14ac:dyDescent="0.25">
      <c r="A416" s="245" t="s">
        <v>2018</v>
      </c>
      <c r="B416" s="245" t="s">
        <v>2953</v>
      </c>
      <c r="D416" s="245" t="s">
        <v>4402</v>
      </c>
    </row>
    <row r="417" spans="1:4" x14ac:dyDescent="0.25">
      <c r="A417" s="245" t="s">
        <v>2020</v>
      </c>
      <c r="B417" s="245" t="s">
        <v>2955</v>
      </c>
      <c r="D417" s="245" t="s">
        <v>4404</v>
      </c>
    </row>
    <row r="418" spans="1:4" x14ac:dyDescent="0.25">
      <c r="A418" s="245" t="s">
        <v>2022</v>
      </c>
      <c r="B418" s="245" t="s">
        <v>2957</v>
      </c>
      <c r="D418" s="245" t="s">
        <v>4406</v>
      </c>
    </row>
    <row r="419" spans="1:4" x14ac:dyDescent="0.25">
      <c r="A419" s="245" t="s">
        <v>2024</v>
      </c>
      <c r="B419" s="245" t="s">
        <v>2959</v>
      </c>
      <c r="D419" s="245" t="s">
        <v>4408</v>
      </c>
    </row>
    <row r="420" spans="1:4" x14ac:dyDescent="0.25">
      <c r="A420" s="245" t="s">
        <v>2026</v>
      </c>
      <c r="B420" s="245" t="s">
        <v>2961</v>
      </c>
      <c r="D420" s="245" t="s">
        <v>4410</v>
      </c>
    </row>
    <row r="421" spans="1:4" x14ac:dyDescent="0.25">
      <c r="A421" s="245" t="s">
        <v>2028</v>
      </c>
      <c r="B421" s="245" t="s">
        <v>2963</v>
      </c>
      <c r="D421" s="245" t="s">
        <v>4412</v>
      </c>
    </row>
    <row r="422" spans="1:4" x14ac:dyDescent="0.25">
      <c r="A422" s="245" t="s">
        <v>2030</v>
      </c>
      <c r="B422" s="245" t="s">
        <v>2965</v>
      </c>
      <c r="D422" s="245" t="s">
        <v>4414</v>
      </c>
    </row>
    <row r="423" spans="1:4" x14ac:dyDescent="0.25">
      <c r="A423" s="245" t="s">
        <v>2032</v>
      </c>
      <c r="B423" s="245" t="s">
        <v>2967</v>
      </c>
      <c r="D423" s="245" t="s">
        <v>4416</v>
      </c>
    </row>
    <row r="424" spans="1:4" x14ac:dyDescent="0.25">
      <c r="A424" s="245" t="s">
        <v>2034</v>
      </c>
      <c r="B424" s="245" t="s">
        <v>2969</v>
      </c>
      <c r="D424" s="245" t="s">
        <v>4418</v>
      </c>
    </row>
    <row r="425" spans="1:4" x14ac:dyDescent="0.25">
      <c r="A425" s="245" t="s">
        <v>2036</v>
      </c>
      <c r="B425" s="245" t="s">
        <v>2971</v>
      </c>
      <c r="D425" s="245" t="s">
        <v>4420</v>
      </c>
    </row>
    <row r="426" spans="1:4" x14ac:dyDescent="0.25">
      <c r="A426" s="245" t="s">
        <v>2038</v>
      </c>
      <c r="B426" s="245" t="s">
        <v>2973</v>
      </c>
      <c r="D426" s="245" t="s">
        <v>4422</v>
      </c>
    </row>
    <row r="427" spans="1:4" x14ac:dyDescent="0.25">
      <c r="A427" s="245" t="s">
        <v>2040</v>
      </c>
      <c r="B427" s="245" t="s">
        <v>2975</v>
      </c>
      <c r="D427" s="245" t="s">
        <v>4424</v>
      </c>
    </row>
    <row r="428" spans="1:4" x14ac:dyDescent="0.25">
      <c r="A428" s="245" t="s">
        <v>2042</v>
      </c>
      <c r="B428" s="245" t="s">
        <v>2977</v>
      </c>
      <c r="D428" s="245" t="s">
        <v>4426</v>
      </c>
    </row>
    <row r="429" spans="1:4" x14ac:dyDescent="0.25">
      <c r="A429" s="245" t="s">
        <v>2044</v>
      </c>
      <c r="B429" s="245" t="s">
        <v>2979</v>
      </c>
      <c r="D429" s="245" t="s">
        <v>4428</v>
      </c>
    </row>
    <row r="430" spans="1:4" x14ac:dyDescent="0.25">
      <c r="A430" s="245" t="s">
        <v>2046</v>
      </c>
      <c r="B430" s="245" t="s">
        <v>2981</v>
      </c>
      <c r="D430" s="245" t="s">
        <v>4430</v>
      </c>
    </row>
    <row r="431" spans="1:4" x14ac:dyDescent="0.25">
      <c r="A431" s="245" t="s">
        <v>2048</v>
      </c>
      <c r="B431" s="245" t="s">
        <v>2983</v>
      </c>
      <c r="D431" s="245" t="s">
        <v>4432</v>
      </c>
    </row>
    <row r="432" spans="1:4" x14ac:dyDescent="0.25">
      <c r="A432" s="245" t="s">
        <v>2050</v>
      </c>
      <c r="B432" s="245" t="s">
        <v>2985</v>
      </c>
      <c r="D432" s="245" t="s">
        <v>4434</v>
      </c>
    </row>
    <row r="433" spans="1:4" x14ac:dyDescent="0.25">
      <c r="A433" s="245" t="s">
        <v>2052</v>
      </c>
      <c r="B433" s="245" t="s">
        <v>2987</v>
      </c>
      <c r="D433" s="245" t="s">
        <v>4436</v>
      </c>
    </row>
    <row r="434" spans="1:4" x14ac:dyDescent="0.25">
      <c r="A434" s="245" t="s">
        <v>2054</v>
      </c>
      <c r="B434" s="245" t="s">
        <v>2989</v>
      </c>
      <c r="D434" s="245" t="s">
        <v>4438</v>
      </c>
    </row>
    <row r="435" spans="1:4" x14ac:dyDescent="0.25">
      <c r="A435" s="245" t="s">
        <v>2056</v>
      </c>
      <c r="B435" s="245" t="s">
        <v>2991</v>
      </c>
      <c r="D435" s="245" t="s">
        <v>4440</v>
      </c>
    </row>
    <row r="436" spans="1:4" x14ac:dyDescent="0.25">
      <c r="A436" s="245" t="s">
        <v>2058</v>
      </c>
      <c r="B436" s="245" t="s">
        <v>2993</v>
      </c>
      <c r="D436" s="245" t="s">
        <v>4442</v>
      </c>
    </row>
    <row r="437" spans="1:4" x14ac:dyDescent="0.25">
      <c r="A437" s="245" t="s">
        <v>2060</v>
      </c>
      <c r="B437" s="245" t="s">
        <v>2995</v>
      </c>
      <c r="D437" s="245" t="s">
        <v>4444</v>
      </c>
    </row>
    <row r="438" spans="1:4" x14ac:dyDescent="0.25">
      <c r="A438" s="245" t="s">
        <v>2062</v>
      </c>
      <c r="B438" s="245" t="s">
        <v>2997</v>
      </c>
      <c r="D438" s="245" t="s">
        <v>4446</v>
      </c>
    </row>
    <row r="439" spans="1:4" x14ac:dyDescent="0.25">
      <c r="A439" s="245" t="s">
        <v>2064</v>
      </c>
      <c r="B439" s="245" t="s">
        <v>2999</v>
      </c>
      <c r="D439" s="245" t="s">
        <v>4448</v>
      </c>
    </row>
    <row r="440" spans="1:4" x14ac:dyDescent="0.25">
      <c r="A440" s="245" t="s">
        <v>2066</v>
      </c>
      <c r="B440" s="245" t="s">
        <v>3001</v>
      </c>
      <c r="D440" s="245" t="s">
        <v>4450</v>
      </c>
    </row>
    <row r="441" spans="1:4" x14ac:dyDescent="0.25">
      <c r="A441" s="245" t="s">
        <v>2068</v>
      </c>
      <c r="B441" s="245" t="s">
        <v>3003</v>
      </c>
      <c r="D441" s="245" t="s">
        <v>4452</v>
      </c>
    </row>
    <row r="442" spans="1:4" x14ac:dyDescent="0.25">
      <c r="A442" s="245" t="s">
        <v>2070</v>
      </c>
      <c r="B442" s="245" t="s">
        <v>3005</v>
      </c>
      <c r="D442" s="245" t="s">
        <v>4454</v>
      </c>
    </row>
    <row r="443" spans="1:4" x14ac:dyDescent="0.25">
      <c r="A443" s="245" t="s">
        <v>2072</v>
      </c>
      <c r="B443" s="245" t="s">
        <v>3007</v>
      </c>
      <c r="D443" s="245" t="s">
        <v>4456</v>
      </c>
    </row>
    <row r="444" spans="1:4" x14ac:dyDescent="0.25">
      <c r="A444" s="245" t="s">
        <v>2074</v>
      </c>
      <c r="B444" s="245" t="s">
        <v>3009</v>
      </c>
      <c r="D444" s="245" t="s">
        <v>4458</v>
      </c>
    </row>
    <row r="445" spans="1:4" x14ac:dyDescent="0.25">
      <c r="A445" s="245" t="s">
        <v>2076</v>
      </c>
      <c r="B445" s="245" t="s">
        <v>3011</v>
      </c>
      <c r="D445" s="245" t="s">
        <v>4460</v>
      </c>
    </row>
    <row r="446" spans="1:4" x14ac:dyDescent="0.25">
      <c r="A446" s="245" t="s">
        <v>2078</v>
      </c>
      <c r="B446" s="245" t="s">
        <v>3013</v>
      </c>
      <c r="D446" s="245" t="s">
        <v>4462</v>
      </c>
    </row>
    <row r="447" spans="1:4" x14ac:dyDescent="0.25">
      <c r="A447" s="245" t="s">
        <v>2080</v>
      </c>
      <c r="B447" s="245" t="s">
        <v>3015</v>
      </c>
      <c r="D447" s="245" t="s">
        <v>4464</v>
      </c>
    </row>
    <row r="448" spans="1:4" x14ac:dyDescent="0.25">
      <c r="A448" s="245" t="s">
        <v>2082</v>
      </c>
      <c r="B448" s="245" t="s">
        <v>3017</v>
      </c>
      <c r="D448" s="245" t="s">
        <v>4466</v>
      </c>
    </row>
    <row r="449" spans="1:4" x14ac:dyDescent="0.25">
      <c r="A449" s="245" t="s">
        <v>2084</v>
      </c>
      <c r="B449" s="245" t="s">
        <v>3019</v>
      </c>
      <c r="D449" s="245" t="s">
        <v>4468</v>
      </c>
    </row>
    <row r="450" spans="1:4" x14ac:dyDescent="0.25">
      <c r="A450" s="245" t="s">
        <v>2086</v>
      </c>
      <c r="B450" s="245" t="s">
        <v>3021</v>
      </c>
      <c r="D450" s="245" t="s">
        <v>4470</v>
      </c>
    </row>
    <row r="451" spans="1:4" x14ac:dyDescent="0.25">
      <c r="A451" s="245" t="s">
        <v>2088</v>
      </c>
      <c r="B451" s="245" t="s">
        <v>3023</v>
      </c>
      <c r="D451" s="245" t="s">
        <v>4472</v>
      </c>
    </row>
    <row r="452" spans="1:4" x14ac:dyDescent="0.25">
      <c r="A452" s="245" t="s">
        <v>2090</v>
      </c>
      <c r="B452" s="245" t="s">
        <v>3025</v>
      </c>
      <c r="D452" s="245" t="s">
        <v>4474</v>
      </c>
    </row>
    <row r="453" spans="1:4" x14ac:dyDescent="0.25">
      <c r="A453" s="245" t="s">
        <v>2092</v>
      </c>
      <c r="B453" s="245" t="s">
        <v>3027</v>
      </c>
      <c r="D453" s="245" t="s">
        <v>4476</v>
      </c>
    </row>
    <row r="454" spans="1:4" x14ac:dyDescent="0.25">
      <c r="A454" s="245" t="s">
        <v>2094</v>
      </c>
      <c r="B454" s="245" t="s">
        <v>3029</v>
      </c>
      <c r="D454" s="245" t="s">
        <v>4478</v>
      </c>
    </row>
    <row r="455" spans="1:4" x14ac:dyDescent="0.25">
      <c r="A455" s="245" t="s">
        <v>2096</v>
      </c>
      <c r="B455" s="245" t="s">
        <v>3031</v>
      </c>
      <c r="D455" s="245" t="s">
        <v>4480</v>
      </c>
    </row>
    <row r="456" spans="1:4" x14ac:dyDescent="0.25">
      <c r="A456" s="245" t="s">
        <v>2098</v>
      </c>
      <c r="B456" s="245" t="s">
        <v>3033</v>
      </c>
      <c r="D456" s="245" t="s">
        <v>4482</v>
      </c>
    </row>
    <row r="457" spans="1:4" x14ac:dyDescent="0.25">
      <c r="A457" s="245" t="s">
        <v>2100</v>
      </c>
      <c r="B457" s="245" t="s">
        <v>3035</v>
      </c>
      <c r="D457" s="245" t="s">
        <v>4484</v>
      </c>
    </row>
    <row r="458" spans="1:4" x14ac:dyDescent="0.25">
      <c r="A458" s="245" t="s">
        <v>2102</v>
      </c>
      <c r="B458" s="245" t="s">
        <v>3037</v>
      </c>
      <c r="D458" s="245" t="s">
        <v>4486</v>
      </c>
    </row>
    <row r="459" spans="1:4" x14ac:dyDescent="0.25">
      <c r="A459" s="245" t="s">
        <v>2104</v>
      </c>
      <c r="B459" s="245" t="s">
        <v>3039</v>
      </c>
      <c r="D459" s="245" t="s">
        <v>4488</v>
      </c>
    </row>
    <row r="460" spans="1:4" x14ac:dyDescent="0.25">
      <c r="A460" s="245" t="s">
        <v>2106</v>
      </c>
      <c r="B460" s="245" t="s">
        <v>3041</v>
      </c>
      <c r="D460" s="245" t="s">
        <v>4490</v>
      </c>
    </row>
    <row r="461" spans="1:4" x14ac:dyDescent="0.25">
      <c r="A461" s="245" t="s">
        <v>2108</v>
      </c>
      <c r="B461" s="245" t="s">
        <v>3043</v>
      </c>
      <c r="D461" s="245" t="s">
        <v>4492</v>
      </c>
    </row>
    <row r="462" spans="1:4" x14ac:dyDescent="0.25">
      <c r="A462" s="245" t="s">
        <v>2110</v>
      </c>
      <c r="B462" s="245" t="s">
        <v>3045</v>
      </c>
      <c r="D462" s="245" t="s">
        <v>4494</v>
      </c>
    </row>
    <row r="463" spans="1:4" x14ac:dyDescent="0.25">
      <c r="A463" s="245" t="s">
        <v>2112</v>
      </c>
      <c r="B463" s="245" t="s">
        <v>3047</v>
      </c>
      <c r="D463" s="245" t="s">
        <v>4496</v>
      </c>
    </row>
    <row r="464" spans="1:4" x14ac:dyDescent="0.25">
      <c r="A464" s="245" t="s">
        <v>2114</v>
      </c>
      <c r="B464" s="245" t="s">
        <v>3049</v>
      </c>
      <c r="D464" s="245" t="s">
        <v>4498</v>
      </c>
    </row>
    <row r="465" spans="1:4" x14ac:dyDescent="0.25">
      <c r="A465" s="245" t="s">
        <v>2116</v>
      </c>
      <c r="B465" s="245" t="s">
        <v>3051</v>
      </c>
      <c r="D465" s="245" t="s">
        <v>4500</v>
      </c>
    </row>
    <row r="466" spans="1:4" x14ac:dyDescent="0.25">
      <c r="A466" s="245" t="s">
        <v>2118</v>
      </c>
      <c r="B466" s="245" t="s">
        <v>3053</v>
      </c>
      <c r="D466" s="245" t="s">
        <v>4502</v>
      </c>
    </row>
    <row r="467" spans="1:4" x14ac:dyDescent="0.25">
      <c r="A467" s="245" t="s">
        <v>2120</v>
      </c>
      <c r="B467" s="245" t="s">
        <v>3055</v>
      </c>
      <c r="D467" s="245" t="s">
        <v>4504</v>
      </c>
    </row>
    <row r="468" spans="1:4" x14ac:dyDescent="0.25">
      <c r="A468" s="245" t="s">
        <v>2122</v>
      </c>
      <c r="B468" s="245" t="s">
        <v>3057</v>
      </c>
      <c r="D468" s="245" t="s">
        <v>4506</v>
      </c>
    </row>
    <row r="469" spans="1:4" x14ac:dyDescent="0.25">
      <c r="A469" s="245" t="s">
        <v>2124</v>
      </c>
      <c r="B469" s="245" t="s">
        <v>3059</v>
      </c>
      <c r="D469" s="245" t="s">
        <v>4508</v>
      </c>
    </row>
    <row r="470" spans="1:4" x14ac:dyDescent="0.25">
      <c r="A470" s="245" t="s">
        <v>2126</v>
      </c>
      <c r="B470" s="245" t="s">
        <v>3061</v>
      </c>
      <c r="D470" s="245" t="s">
        <v>4510</v>
      </c>
    </row>
    <row r="471" spans="1:4" x14ac:dyDescent="0.25">
      <c r="A471" s="245" t="s">
        <v>2128</v>
      </c>
      <c r="B471" s="245" t="s">
        <v>3063</v>
      </c>
      <c r="D471" s="245" t="s">
        <v>4512</v>
      </c>
    </row>
    <row r="472" spans="1:4" x14ac:dyDescent="0.25">
      <c r="A472" s="245" t="s">
        <v>2130</v>
      </c>
      <c r="B472" s="245" t="s">
        <v>3065</v>
      </c>
      <c r="D472" s="245" t="s">
        <v>4514</v>
      </c>
    </row>
    <row r="473" spans="1:4" x14ac:dyDescent="0.25">
      <c r="B473" s="245" t="s">
        <v>3067</v>
      </c>
      <c r="D473" s="245" t="s">
        <v>4516</v>
      </c>
    </row>
    <row r="474" spans="1:4" x14ac:dyDescent="0.25">
      <c r="B474" s="245" t="s">
        <v>3069</v>
      </c>
      <c r="D474" s="245" t="s">
        <v>4518</v>
      </c>
    </row>
    <row r="475" spans="1:4" x14ac:dyDescent="0.25">
      <c r="B475" s="245" t="s">
        <v>3071</v>
      </c>
      <c r="D475" s="245" t="s">
        <v>4520</v>
      </c>
    </row>
    <row r="476" spans="1:4" x14ac:dyDescent="0.25">
      <c r="B476" s="245" t="s">
        <v>3073</v>
      </c>
      <c r="D476" s="245" t="s">
        <v>4522</v>
      </c>
    </row>
    <row r="477" spans="1:4" x14ac:dyDescent="0.25">
      <c r="B477" s="245" t="s">
        <v>3075</v>
      </c>
      <c r="D477" s="245" t="s">
        <v>4524</v>
      </c>
    </row>
    <row r="478" spans="1:4" x14ac:dyDescent="0.25">
      <c r="B478" s="245" t="s">
        <v>3077</v>
      </c>
      <c r="D478" s="245" t="s">
        <v>4526</v>
      </c>
    </row>
    <row r="479" spans="1:4" x14ac:dyDescent="0.25">
      <c r="B479" s="245" t="s">
        <v>3079</v>
      </c>
      <c r="D479" s="245" t="s">
        <v>4528</v>
      </c>
    </row>
    <row r="480" spans="1:4" x14ac:dyDescent="0.25">
      <c r="B480" s="245" t="s">
        <v>3081</v>
      </c>
      <c r="D480" s="245" t="s">
        <v>4530</v>
      </c>
    </row>
    <row r="481" spans="2:4" x14ac:dyDescent="0.25">
      <c r="B481" s="245" t="s">
        <v>3083</v>
      </c>
      <c r="D481" s="245" t="s">
        <v>4532</v>
      </c>
    </row>
    <row r="482" spans="2:4" x14ac:dyDescent="0.25">
      <c r="B482" s="245" t="s">
        <v>3085</v>
      </c>
      <c r="D482" s="245" t="s">
        <v>4534</v>
      </c>
    </row>
    <row r="483" spans="2:4" x14ac:dyDescent="0.25">
      <c r="B483" s="245" t="s">
        <v>3087</v>
      </c>
      <c r="D483" s="245" t="s">
        <v>4536</v>
      </c>
    </row>
    <row r="484" spans="2:4" x14ac:dyDescent="0.25">
      <c r="B484" s="245" t="s">
        <v>3089</v>
      </c>
      <c r="D484" s="245" t="s">
        <v>4538</v>
      </c>
    </row>
    <row r="485" spans="2:4" x14ac:dyDescent="0.25">
      <c r="B485" s="245" t="s">
        <v>3091</v>
      </c>
      <c r="D485" s="245" t="s">
        <v>4540</v>
      </c>
    </row>
    <row r="486" spans="2:4" x14ac:dyDescent="0.25">
      <c r="B486" s="245" t="s">
        <v>3093</v>
      </c>
      <c r="D486" s="245" t="s">
        <v>4542</v>
      </c>
    </row>
    <row r="487" spans="2:4" x14ac:dyDescent="0.25">
      <c r="B487" s="245" t="s">
        <v>3095</v>
      </c>
      <c r="D487" s="245" t="s">
        <v>4544</v>
      </c>
    </row>
    <row r="488" spans="2:4" x14ac:dyDescent="0.25">
      <c r="B488" s="245" t="s">
        <v>3097</v>
      </c>
      <c r="D488" s="245" t="s">
        <v>4546</v>
      </c>
    </row>
    <row r="489" spans="2:4" x14ac:dyDescent="0.25">
      <c r="B489" s="245" t="s">
        <v>3099</v>
      </c>
      <c r="D489" s="245" t="s">
        <v>4548</v>
      </c>
    </row>
    <row r="490" spans="2:4" x14ac:dyDescent="0.25">
      <c r="B490" s="245" t="s">
        <v>3101</v>
      </c>
      <c r="D490" s="245" t="s">
        <v>4550</v>
      </c>
    </row>
    <row r="491" spans="2:4" x14ac:dyDescent="0.25">
      <c r="B491" s="245" t="s">
        <v>3103</v>
      </c>
      <c r="D491" s="245" t="s">
        <v>4552</v>
      </c>
    </row>
    <row r="492" spans="2:4" x14ac:dyDescent="0.25">
      <c r="B492" s="245" t="s">
        <v>3105</v>
      </c>
      <c r="D492" s="245" t="s">
        <v>4554</v>
      </c>
    </row>
    <row r="493" spans="2:4" x14ac:dyDescent="0.25">
      <c r="B493" s="245" t="s">
        <v>3107</v>
      </c>
      <c r="D493" s="245" t="s">
        <v>4556</v>
      </c>
    </row>
    <row r="494" spans="2:4" x14ac:dyDescent="0.25">
      <c r="B494" s="245" t="s">
        <v>7923</v>
      </c>
      <c r="D494" s="245" t="s">
        <v>4558</v>
      </c>
    </row>
    <row r="495" spans="2:4" x14ac:dyDescent="0.25">
      <c r="B495" s="245" t="s">
        <v>3109</v>
      </c>
      <c r="D495" s="245" t="s">
        <v>4560</v>
      </c>
    </row>
    <row r="496" spans="2:4" x14ac:dyDescent="0.25">
      <c r="B496" s="245" t="s">
        <v>3111</v>
      </c>
      <c r="D496" s="245" t="s">
        <v>4562</v>
      </c>
    </row>
    <row r="497" spans="2:4" x14ac:dyDescent="0.25">
      <c r="B497" s="245" t="s">
        <v>3113</v>
      </c>
      <c r="D497" s="245" t="s">
        <v>4564</v>
      </c>
    </row>
    <row r="498" spans="2:4" x14ac:dyDescent="0.25">
      <c r="B498" s="245" t="s">
        <v>3115</v>
      </c>
      <c r="D498" s="245" t="s">
        <v>4566</v>
      </c>
    </row>
    <row r="499" spans="2:4" x14ac:dyDescent="0.25">
      <c r="B499" s="245" t="s">
        <v>3117</v>
      </c>
      <c r="D499" s="245" t="s">
        <v>4568</v>
      </c>
    </row>
    <row r="500" spans="2:4" x14ac:dyDescent="0.25">
      <c r="B500" s="245" t="s">
        <v>3119</v>
      </c>
      <c r="D500" s="245" t="s">
        <v>4570</v>
      </c>
    </row>
    <row r="501" spans="2:4" x14ac:dyDescent="0.25">
      <c r="B501" s="245" t="s">
        <v>3121</v>
      </c>
      <c r="D501" s="245" t="s">
        <v>4572</v>
      </c>
    </row>
    <row r="502" spans="2:4" x14ac:dyDescent="0.25">
      <c r="B502" s="245" t="s">
        <v>3123</v>
      </c>
      <c r="D502" s="245" t="s">
        <v>4574</v>
      </c>
    </row>
    <row r="503" spans="2:4" x14ac:dyDescent="0.25">
      <c r="B503" s="245" t="s">
        <v>3125</v>
      </c>
      <c r="D503" s="245" t="s">
        <v>4576</v>
      </c>
    </row>
    <row r="504" spans="2:4" x14ac:dyDescent="0.25">
      <c r="B504" s="245" t="s">
        <v>3127</v>
      </c>
      <c r="D504" s="245" t="s">
        <v>4578</v>
      </c>
    </row>
    <row r="505" spans="2:4" x14ac:dyDescent="0.25">
      <c r="B505" s="245" t="s">
        <v>3129</v>
      </c>
      <c r="D505" s="245" t="s">
        <v>4580</v>
      </c>
    </row>
    <row r="506" spans="2:4" x14ac:dyDescent="0.25">
      <c r="B506" s="245" t="s">
        <v>3131</v>
      </c>
      <c r="D506" s="245" t="s">
        <v>4582</v>
      </c>
    </row>
    <row r="507" spans="2:4" x14ac:dyDescent="0.25">
      <c r="B507" s="245" t="s">
        <v>3133</v>
      </c>
      <c r="D507" s="245" t="s">
        <v>4584</v>
      </c>
    </row>
    <row r="508" spans="2:4" x14ac:dyDescent="0.25">
      <c r="B508" s="245" t="s">
        <v>3135</v>
      </c>
      <c r="D508" s="245" t="s">
        <v>4586</v>
      </c>
    </row>
    <row r="509" spans="2:4" x14ac:dyDescent="0.25">
      <c r="B509" s="245" t="s">
        <v>3137</v>
      </c>
      <c r="D509" s="245" t="s">
        <v>4588</v>
      </c>
    </row>
    <row r="510" spans="2:4" x14ac:dyDescent="0.25">
      <c r="B510" s="245" t="s">
        <v>3139</v>
      </c>
      <c r="D510" s="245" t="s">
        <v>4590</v>
      </c>
    </row>
    <row r="511" spans="2:4" x14ac:dyDescent="0.25">
      <c r="B511" s="245" t="s">
        <v>3141</v>
      </c>
      <c r="D511" s="245" t="s">
        <v>4592</v>
      </c>
    </row>
    <row r="512" spans="2:4" x14ac:dyDescent="0.25">
      <c r="B512" s="245" t="s">
        <v>3143</v>
      </c>
      <c r="D512" s="245" t="s">
        <v>4594</v>
      </c>
    </row>
    <row r="513" spans="2:4" x14ac:dyDescent="0.25">
      <c r="B513" s="245" t="s">
        <v>3145</v>
      </c>
      <c r="D513" s="245" t="s">
        <v>4596</v>
      </c>
    </row>
    <row r="514" spans="2:4" x14ac:dyDescent="0.25">
      <c r="B514" s="245" t="s">
        <v>3147</v>
      </c>
      <c r="D514" s="245" t="s">
        <v>4598</v>
      </c>
    </row>
    <row r="515" spans="2:4" x14ac:dyDescent="0.25">
      <c r="B515" s="245" t="s">
        <v>3149</v>
      </c>
      <c r="D515" s="245" t="s">
        <v>4600</v>
      </c>
    </row>
    <row r="516" spans="2:4" x14ac:dyDescent="0.25">
      <c r="B516" s="245" t="s">
        <v>3151</v>
      </c>
      <c r="D516" s="245" t="s">
        <v>4602</v>
      </c>
    </row>
    <row r="517" spans="2:4" x14ac:dyDescent="0.25">
      <c r="B517" s="245" t="s">
        <v>3153</v>
      </c>
      <c r="D517" s="245" t="s">
        <v>4604</v>
      </c>
    </row>
    <row r="518" spans="2:4" x14ac:dyDescent="0.25">
      <c r="B518" s="245" t="s">
        <v>3155</v>
      </c>
      <c r="D518" s="245" t="s">
        <v>4606</v>
      </c>
    </row>
    <row r="519" spans="2:4" x14ac:dyDescent="0.25">
      <c r="B519" s="245" t="s">
        <v>3157</v>
      </c>
      <c r="D519" s="245" t="s">
        <v>4608</v>
      </c>
    </row>
    <row r="520" spans="2:4" x14ac:dyDescent="0.25">
      <c r="B520" s="245" t="s">
        <v>3159</v>
      </c>
      <c r="D520" s="245" t="s">
        <v>4610</v>
      </c>
    </row>
    <row r="521" spans="2:4" x14ac:dyDescent="0.25">
      <c r="B521" s="245" t="s">
        <v>3161</v>
      </c>
      <c r="D521" s="245" t="s">
        <v>4612</v>
      </c>
    </row>
    <row r="522" spans="2:4" x14ac:dyDescent="0.25">
      <c r="B522" s="245" t="s">
        <v>3163</v>
      </c>
      <c r="D522" s="245" t="s">
        <v>4614</v>
      </c>
    </row>
    <row r="523" spans="2:4" x14ac:dyDescent="0.25">
      <c r="B523" s="245" t="s">
        <v>3165</v>
      </c>
      <c r="D523" s="245" t="s">
        <v>4616</v>
      </c>
    </row>
    <row r="524" spans="2:4" x14ac:dyDescent="0.25">
      <c r="B524" s="245" t="s">
        <v>3167</v>
      </c>
      <c r="D524" s="245" t="s">
        <v>4618</v>
      </c>
    </row>
    <row r="525" spans="2:4" x14ac:dyDescent="0.25">
      <c r="B525" s="245" t="s">
        <v>3169</v>
      </c>
      <c r="D525" s="245" t="s">
        <v>4620</v>
      </c>
    </row>
    <row r="526" spans="2:4" x14ac:dyDescent="0.25">
      <c r="B526" s="245" t="s">
        <v>3171</v>
      </c>
      <c r="D526" s="245" t="s">
        <v>4622</v>
      </c>
    </row>
    <row r="527" spans="2:4" x14ac:dyDescent="0.25">
      <c r="B527" s="245" t="s">
        <v>3173</v>
      </c>
      <c r="D527" s="245" t="s">
        <v>4624</v>
      </c>
    </row>
    <row r="528" spans="2:4" x14ac:dyDescent="0.25">
      <c r="B528" s="245" t="s">
        <v>3175</v>
      </c>
      <c r="D528" s="245" t="s">
        <v>4626</v>
      </c>
    </row>
    <row r="529" spans="2:4" x14ac:dyDescent="0.25">
      <c r="B529" s="245" t="s">
        <v>3177</v>
      </c>
      <c r="D529" s="245" t="s">
        <v>4628</v>
      </c>
    </row>
    <row r="530" spans="2:4" x14ac:dyDescent="0.25">
      <c r="B530" s="245" t="s">
        <v>3179</v>
      </c>
      <c r="D530" s="245" t="s">
        <v>4630</v>
      </c>
    </row>
    <row r="531" spans="2:4" x14ac:dyDescent="0.25">
      <c r="B531" s="245" t="s">
        <v>3181</v>
      </c>
      <c r="D531" s="245" t="s">
        <v>4632</v>
      </c>
    </row>
    <row r="532" spans="2:4" x14ac:dyDescent="0.25">
      <c r="B532" s="245" t="s">
        <v>3183</v>
      </c>
      <c r="D532" s="245" t="s">
        <v>4634</v>
      </c>
    </row>
    <row r="533" spans="2:4" x14ac:dyDescent="0.25">
      <c r="B533" s="245" t="s">
        <v>3185</v>
      </c>
      <c r="D533" s="245" t="s">
        <v>4636</v>
      </c>
    </row>
    <row r="534" spans="2:4" x14ac:dyDescent="0.25">
      <c r="B534" s="245" t="s">
        <v>3187</v>
      </c>
      <c r="D534" s="245" t="s">
        <v>4638</v>
      </c>
    </row>
    <row r="535" spans="2:4" x14ac:dyDescent="0.25">
      <c r="B535" s="245" t="s">
        <v>3189</v>
      </c>
      <c r="D535" s="245" t="s">
        <v>4640</v>
      </c>
    </row>
    <row r="536" spans="2:4" x14ac:dyDescent="0.25">
      <c r="B536" s="245" t="s">
        <v>3191</v>
      </c>
      <c r="D536" s="245" t="s">
        <v>4642</v>
      </c>
    </row>
    <row r="537" spans="2:4" x14ac:dyDescent="0.25">
      <c r="B537" s="245" t="s">
        <v>3193</v>
      </c>
      <c r="D537" s="245" t="s">
        <v>4644</v>
      </c>
    </row>
    <row r="538" spans="2:4" x14ac:dyDescent="0.25">
      <c r="B538" s="245" t="s">
        <v>3195</v>
      </c>
      <c r="D538" s="245" t="s">
        <v>4646</v>
      </c>
    </row>
    <row r="539" spans="2:4" x14ac:dyDescent="0.25">
      <c r="B539" s="245" t="s">
        <v>3197</v>
      </c>
      <c r="D539" s="245" t="s">
        <v>4648</v>
      </c>
    </row>
    <row r="540" spans="2:4" x14ac:dyDescent="0.25">
      <c r="B540" s="245" t="s">
        <v>3199</v>
      </c>
      <c r="D540" s="245" t="s">
        <v>4650</v>
      </c>
    </row>
    <row r="541" spans="2:4" x14ac:dyDescent="0.25">
      <c r="B541" s="245" t="s">
        <v>3201</v>
      </c>
      <c r="D541" s="245" t="s">
        <v>4652</v>
      </c>
    </row>
    <row r="542" spans="2:4" x14ac:dyDescent="0.25">
      <c r="B542" s="245" t="s">
        <v>3203</v>
      </c>
      <c r="D542" s="245" t="s">
        <v>4654</v>
      </c>
    </row>
    <row r="543" spans="2:4" x14ac:dyDescent="0.25">
      <c r="B543" s="245" t="s">
        <v>3205</v>
      </c>
      <c r="D543" s="245" t="s">
        <v>4656</v>
      </c>
    </row>
    <row r="544" spans="2:4" x14ac:dyDescent="0.25">
      <c r="B544" s="245" t="s">
        <v>3207</v>
      </c>
      <c r="D544" s="245" t="s">
        <v>4658</v>
      </c>
    </row>
    <row r="545" spans="2:4" x14ac:dyDescent="0.25">
      <c r="B545" s="245" t="s">
        <v>3209</v>
      </c>
      <c r="D545" s="245" t="s">
        <v>4660</v>
      </c>
    </row>
    <row r="546" spans="2:4" x14ac:dyDescent="0.25">
      <c r="B546" s="245" t="s">
        <v>3211</v>
      </c>
      <c r="D546" s="245" t="s">
        <v>4662</v>
      </c>
    </row>
    <row r="547" spans="2:4" x14ac:dyDescent="0.25">
      <c r="B547" s="245" t="s">
        <v>3213</v>
      </c>
      <c r="D547" s="245" t="s">
        <v>4664</v>
      </c>
    </row>
    <row r="548" spans="2:4" x14ac:dyDescent="0.25">
      <c r="B548" s="245" t="s">
        <v>3215</v>
      </c>
      <c r="D548" s="245" t="s">
        <v>4666</v>
      </c>
    </row>
    <row r="549" spans="2:4" x14ac:dyDescent="0.25">
      <c r="B549" s="245" t="s">
        <v>3217</v>
      </c>
      <c r="D549" s="245" t="s">
        <v>4668</v>
      </c>
    </row>
    <row r="550" spans="2:4" x14ac:dyDescent="0.25">
      <c r="B550" s="245" t="s">
        <v>3219</v>
      </c>
      <c r="D550" s="245" t="s">
        <v>4670</v>
      </c>
    </row>
    <row r="551" spans="2:4" x14ac:dyDescent="0.25">
      <c r="B551" s="245" t="s">
        <v>3221</v>
      </c>
      <c r="D551" s="245" t="s">
        <v>4672</v>
      </c>
    </row>
    <row r="552" spans="2:4" x14ac:dyDescent="0.25">
      <c r="B552" s="245" t="s">
        <v>3223</v>
      </c>
      <c r="D552" s="245" t="s">
        <v>4674</v>
      </c>
    </row>
    <row r="553" spans="2:4" x14ac:dyDescent="0.25">
      <c r="B553" s="245" t="s">
        <v>3225</v>
      </c>
      <c r="D553" s="245" t="s">
        <v>4676</v>
      </c>
    </row>
    <row r="554" spans="2:4" x14ac:dyDescent="0.25">
      <c r="B554" s="245" t="s">
        <v>3227</v>
      </c>
      <c r="D554" s="245" t="s">
        <v>4678</v>
      </c>
    </row>
    <row r="555" spans="2:4" x14ac:dyDescent="0.25">
      <c r="B555" s="245" t="s">
        <v>3229</v>
      </c>
      <c r="D555" s="245" t="s">
        <v>4680</v>
      </c>
    </row>
    <row r="556" spans="2:4" x14ac:dyDescent="0.25">
      <c r="B556" s="245" t="s">
        <v>3231</v>
      </c>
      <c r="D556" s="245" t="s">
        <v>4682</v>
      </c>
    </row>
    <row r="557" spans="2:4" x14ac:dyDescent="0.25">
      <c r="B557" s="245" t="s">
        <v>3233</v>
      </c>
      <c r="D557" s="245" t="s">
        <v>4684</v>
      </c>
    </row>
    <row r="558" spans="2:4" x14ac:dyDescent="0.25">
      <c r="B558" s="245" t="s">
        <v>3235</v>
      </c>
      <c r="D558" s="245" t="s">
        <v>4686</v>
      </c>
    </row>
    <row r="559" spans="2:4" x14ac:dyDescent="0.25">
      <c r="B559" s="245" t="s">
        <v>3237</v>
      </c>
      <c r="D559" s="245" t="s">
        <v>4688</v>
      </c>
    </row>
    <row r="560" spans="2:4" x14ac:dyDescent="0.25">
      <c r="B560" s="245" t="s">
        <v>3239</v>
      </c>
      <c r="D560" s="245" t="s">
        <v>4690</v>
      </c>
    </row>
    <row r="561" spans="2:4" x14ac:dyDescent="0.25">
      <c r="B561" s="245" t="s">
        <v>3241</v>
      </c>
      <c r="D561" s="245" t="s">
        <v>4692</v>
      </c>
    </row>
    <row r="562" spans="2:4" x14ac:dyDescent="0.25">
      <c r="B562" s="245" t="s">
        <v>3243</v>
      </c>
      <c r="D562" s="245" t="s">
        <v>4694</v>
      </c>
    </row>
    <row r="563" spans="2:4" x14ac:dyDescent="0.25">
      <c r="B563" s="245" t="s">
        <v>3245</v>
      </c>
      <c r="D563" s="245" t="s">
        <v>4696</v>
      </c>
    </row>
    <row r="564" spans="2:4" x14ac:dyDescent="0.25">
      <c r="B564" s="245" t="s">
        <v>3247</v>
      </c>
      <c r="D564" s="245" t="s">
        <v>4698</v>
      </c>
    </row>
    <row r="565" spans="2:4" x14ac:dyDescent="0.25">
      <c r="B565" s="245" t="s">
        <v>3249</v>
      </c>
      <c r="D565" s="245" t="s">
        <v>4700</v>
      </c>
    </row>
    <row r="566" spans="2:4" x14ac:dyDescent="0.25">
      <c r="B566" s="245" t="s">
        <v>3251</v>
      </c>
      <c r="D566" s="245" t="s">
        <v>4702</v>
      </c>
    </row>
    <row r="567" spans="2:4" x14ac:dyDescent="0.25">
      <c r="B567" s="245" t="s">
        <v>3253</v>
      </c>
      <c r="D567" s="245" t="s">
        <v>4704</v>
      </c>
    </row>
    <row r="568" spans="2:4" x14ac:dyDescent="0.25">
      <c r="B568" s="245" t="s">
        <v>3255</v>
      </c>
      <c r="D568" s="245" t="s">
        <v>4706</v>
      </c>
    </row>
    <row r="569" spans="2:4" x14ac:dyDescent="0.25">
      <c r="B569" s="245" t="s">
        <v>3257</v>
      </c>
      <c r="D569" s="245" t="s">
        <v>4708</v>
      </c>
    </row>
    <row r="570" spans="2:4" x14ac:dyDescent="0.25">
      <c r="B570" s="245" t="s">
        <v>3259</v>
      </c>
      <c r="D570" s="245" t="s">
        <v>4710</v>
      </c>
    </row>
    <row r="571" spans="2:4" x14ac:dyDescent="0.25">
      <c r="B571" s="245" t="s">
        <v>3261</v>
      </c>
      <c r="D571" s="245" t="s">
        <v>4712</v>
      </c>
    </row>
    <row r="572" spans="2:4" x14ac:dyDescent="0.25">
      <c r="B572" s="245" t="s">
        <v>3263</v>
      </c>
      <c r="D572" s="245" t="s">
        <v>4714</v>
      </c>
    </row>
    <row r="573" spans="2:4" x14ac:dyDescent="0.25">
      <c r="B573" s="245" t="s">
        <v>3265</v>
      </c>
      <c r="D573" s="245" t="s">
        <v>4716</v>
      </c>
    </row>
    <row r="574" spans="2:4" x14ac:dyDescent="0.25">
      <c r="B574" s="245" t="s">
        <v>3267</v>
      </c>
      <c r="D574" s="245" t="s">
        <v>4718</v>
      </c>
    </row>
    <row r="575" spans="2:4" x14ac:dyDescent="0.25">
      <c r="B575" s="245" t="s">
        <v>3269</v>
      </c>
      <c r="D575" s="245" t="s">
        <v>4720</v>
      </c>
    </row>
    <row r="576" spans="2:4" x14ac:dyDescent="0.25">
      <c r="B576" s="245" t="s">
        <v>3271</v>
      </c>
      <c r="D576" s="245" t="s">
        <v>4722</v>
      </c>
    </row>
    <row r="577" spans="2:4" x14ac:dyDescent="0.25">
      <c r="B577" s="245" t="s">
        <v>3273</v>
      </c>
      <c r="D577" s="245" t="s">
        <v>4724</v>
      </c>
    </row>
    <row r="578" spans="2:4" x14ac:dyDescent="0.25">
      <c r="B578" s="245" t="s">
        <v>3275</v>
      </c>
      <c r="D578" s="245" t="s">
        <v>4726</v>
      </c>
    </row>
    <row r="579" spans="2:4" x14ac:dyDescent="0.25">
      <c r="B579" s="245" t="s">
        <v>3277</v>
      </c>
      <c r="D579" s="245" t="s">
        <v>4728</v>
      </c>
    </row>
    <row r="580" spans="2:4" x14ac:dyDescent="0.25">
      <c r="B580" s="245" t="s">
        <v>3279</v>
      </c>
      <c r="D580" s="245" t="s">
        <v>4730</v>
      </c>
    </row>
    <row r="581" spans="2:4" x14ac:dyDescent="0.25">
      <c r="B581" s="245" t="s">
        <v>3281</v>
      </c>
      <c r="D581" s="245" t="s">
        <v>4732</v>
      </c>
    </row>
    <row r="582" spans="2:4" x14ac:dyDescent="0.25">
      <c r="B582" s="245" t="s">
        <v>3283</v>
      </c>
      <c r="D582" s="245" t="s">
        <v>4734</v>
      </c>
    </row>
    <row r="583" spans="2:4" x14ac:dyDescent="0.25">
      <c r="B583" s="245" t="s">
        <v>3285</v>
      </c>
      <c r="D583" s="245" t="s">
        <v>4736</v>
      </c>
    </row>
    <row r="584" spans="2:4" x14ac:dyDescent="0.25">
      <c r="B584" s="245" t="s">
        <v>3287</v>
      </c>
      <c r="D584" s="245" t="s">
        <v>4738</v>
      </c>
    </row>
    <row r="585" spans="2:4" x14ac:dyDescent="0.25">
      <c r="B585" s="245" t="s">
        <v>3289</v>
      </c>
      <c r="D585" s="245" t="s">
        <v>4740</v>
      </c>
    </row>
    <row r="586" spans="2:4" x14ac:dyDescent="0.25">
      <c r="B586" s="245" t="s">
        <v>3291</v>
      </c>
      <c r="D586" s="245" t="s">
        <v>4742</v>
      </c>
    </row>
    <row r="587" spans="2:4" x14ac:dyDescent="0.25">
      <c r="B587" s="245" t="s">
        <v>3293</v>
      </c>
      <c r="D587" s="245" t="s">
        <v>4744</v>
      </c>
    </row>
    <row r="588" spans="2:4" x14ac:dyDescent="0.25">
      <c r="B588" s="245" t="s">
        <v>3295</v>
      </c>
      <c r="D588" s="245" t="s">
        <v>4746</v>
      </c>
    </row>
    <row r="589" spans="2:4" x14ac:dyDescent="0.25">
      <c r="B589" s="245" t="s">
        <v>3297</v>
      </c>
      <c r="D589" s="245" t="s">
        <v>4748</v>
      </c>
    </row>
    <row r="590" spans="2:4" x14ac:dyDescent="0.25">
      <c r="B590" s="245" t="s">
        <v>3299</v>
      </c>
      <c r="D590" s="245" t="s">
        <v>4750</v>
      </c>
    </row>
    <row r="591" spans="2:4" x14ac:dyDescent="0.25">
      <c r="B591" s="245" t="s">
        <v>3301</v>
      </c>
      <c r="D591" s="245" t="s">
        <v>4752</v>
      </c>
    </row>
    <row r="592" spans="2:4" x14ac:dyDescent="0.25">
      <c r="B592" s="245" t="s">
        <v>3303</v>
      </c>
      <c r="D592" s="245" t="s">
        <v>4754</v>
      </c>
    </row>
    <row r="593" spans="2:4" x14ac:dyDescent="0.25">
      <c r="B593" s="245" t="s">
        <v>3305</v>
      </c>
      <c r="D593" s="245" t="s">
        <v>4756</v>
      </c>
    </row>
    <row r="594" spans="2:4" x14ac:dyDescent="0.25">
      <c r="B594" s="245" t="s">
        <v>3307</v>
      </c>
      <c r="D594" s="245" t="s">
        <v>4758</v>
      </c>
    </row>
    <row r="595" spans="2:4" x14ac:dyDescent="0.25">
      <c r="B595" s="245" t="s">
        <v>3309</v>
      </c>
      <c r="D595" s="245" t="s">
        <v>4760</v>
      </c>
    </row>
    <row r="596" spans="2:4" x14ac:dyDescent="0.25">
      <c r="B596" s="245" t="s">
        <v>3311</v>
      </c>
      <c r="D596" s="245" t="s">
        <v>4762</v>
      </c>
    </row>
    <row r="597" spans="2:4" x14ac:dyDescent="0.25">
      <c r="B597" s="245" t="s">
        <v>3312</v>
      </c>
      <c r="D597" s="245" t="s">
        <v>4764</v>
      </c>
    </row>
    <row r="598" spans="2:4" x14ac:dyDescent="0.25">
      <c r="B598" s="245" t="s">
        <v>3314</v>
      </c>
      <c r="D598" s="245" t="s">
        <v>4766</v>
      </c>
    </row>
    <row r="599" spans="2:4" x14ac:dyDescent="0.25">
      <c r="B599" s="245" t="s">
        <v>3316</v>
      </c>
      <c r="D599" s="245" t="s">
        <v>4768</v>
      </c>
    </row>
    <row r="600" spans="2:4" x14ac:dyDescent="0.25">
      <c r="B600" s="245" t="s">
        <v>3318</v>
      </c>
      <c r="D600" s="245" t="s">
        <v>4770</v>
      </c>
    </row>
    <row r="601" spans="2:4" x14ac:dyDescent="0.25">
      <c r="B601" s="245" t="s">
        <v>3320</v>
      </c>
      <c r="D601" s="245" t="s">
        <v>4772</v>
      </c>
    </row>
    <row r="602" spans="2:4" x14ac:dyDescent="0.25">
      <c r="B602" s="245" t="s">
        <v>3322</v>
      </c>
      <c r="D602" s="245" t="s">
        <v>4774</v>
      </c>
    </row>
    <row r="603" spans="2:4" x14ac:dyDescent="0.25">
      <c r="B603" s="245" t="s">
        <v>3324</v>
      </c>
      <c r="D603" s="245" t="s">
        <v>4776</v>
      </c>
    </row>
    <row r="604" spans="2:4" x14ac:dyDescent="0.25">
      <c r="B604" s="245" t="s">
        <v>3326</v>
      </c>
      <c r="D604" s="245" t="s">
        <v>4778</v>
      </c>
    </row>
    <row r="605" spans="2:4" x14ac:dyDescent="0.25">
      <c r="B605" s="245" t="s">
        <v>3328</v>
      </c>
      <c r="D605" s="245" t="s">
        <v>4780</v>
      </c>
    </row>
    <row r="606" spans="2:4" x14ac:dyDescent="0.25">
      <c r="B606" s="245" t="s">
        <v>3330</v>
      </c>
      <c r="D606" s="245" t="s">
        <v>4782</v>
      </c>
    </row>
    <row r="607" spans="2:4" x14ac:dyDescent="0.25">
      <c r="B607" s="245" t="s">
        <v>3332</v>
      </c>
      <c r="D607" s="245" t="s">
        <v>4784</v>
      </c>
    </row>
    <row r="608" spans="2:4" x14ac:dyDescent="0.25">
      <c r="B608" s="245" t="s">
        <v>3334</v>
      </c>
      <c r="D608" s="245" t="s">
        <v>4786</v>
      </c>
    </row>
    <row r="609" spans="2:4" x14ac:dyDescent="0.25">
      <c r="B609" s="245" t="s">
        <v>3336</v>
      </c>
      <c r="D609" s="245" t="s">
        <v>4788</v>
      </c>
    </row>
    <row r="610" spans="2:4" x14ac:dyDescent="0.25">
      <c r="B610" s="245" t="s">
        <v>3338</v>
      </c>
      <c r="D610" s="245" t="s">
        <v>4790</v>
      </c>
    </row>
    <row r="611" spans="2:4" x14ac:dyDescent="0.25">
      <c r="B611" s="245" t="s">
        <v>3340</v>
      </c>
      <c r="D611" s="245" t="s">
        <v>4792</v>
      </c>
    </row>
    <row r="612" spans="2:4" x14ac:dyDescent="0.25">
      <c r="B612" s="245" t="s">
        <v>3342</v>
      </c>
      <c r="D612" s="245" t="s">
        <v>4794</v>
      </c>
    </row>
    <row r="613" spans="2:4" x14ac:dyDescent="0.25">
      <c r="B613" s="245" t="s">
        <v>3344</v>
      </c>
      <c r="D613" s="245" t="s">
        <v>4796</v>
      </c>
    </row>
    <row r="614" spans="2:4" x14ac:dyDescent="0.25">
      <c r="B614" s="245" t="s">
        <v>3346</v>
      </c>
      <c r="D614" s="245" t="s">
        <v>4798</v>
      </c>
    </row>
    <row r="615" spans="2:4" x14ac:dyDescent="0.25">
      <c r="B615" s="245" t="s">
        <v>3348</v>
      </c>
      <c r="D615" s="245" t="s">
        <v>4800</v>
      </c>
    </row>
    <row r="616" spans="2:4" x14ac:dyDescent="0.25">
      <c r="B616" s="245" t="s">
        <v>3350</v>
      </c>
      <c r="D616" s="245" t="s">
        <v>4802</v>
      </c>
    </row>
    <row r="617" spans="2:4" x14ac:dyDescent="0.25">
      <c r="B617" s="245" t="s">
        <v>3352</v>
      </c>
      <c r="D617" s="245" t="s">
        <v>4804</v>
      </c>
    </row>
    <row r="618" spans="2:4" x14ac:dyDescent="0.25">
      <c r="B618" s="245" t="s">
        <v>3354</v>
      </c>
      <c r="D618" s="245" t="s">
        <v>4806</v>
      </c>
    </row>
    <row r="619" spans="2:4" x14ac:dyDescent="0.25">
      <c r="B619" s="245" t="s">
        <v>3356</v>
      </c>
      <c r="D619" s="245" t="s">
        <v>4808</v>
      </c>
    </row>
    <row r="620" spans="2:4" x14ac:dyDescent="0.25">
      <c r="B620" s="245" t="s">
        <v>3358</v>
      </c>
      <c r="D620" s="245" t="s">
        <v>4810</v>
      </c>
    </row>
    <row r="621" spans="2:4" x14ac:dyDescent="0.25">
      <c r="B621" s="245" t="s">
        <v>3360</v>
      </c>
      <c r="D621" s="245" t="s">
        <v>4812</v>
      </c>
    </row>
    <row r="622" spans="2:4" x14ac:dyDescent="0.25">
      <c r="B622" s="245" t="s">
        <v>3362</v>
      </c>
      <c r="D622" s="245" t="s">
        <v>4814</v>
      </c>
    </row>
    <row r="623" spans="2:4" x14ac:dyDescent="0.25">
      <c r="B623" s="245" t="s">
        <v>3364</v>
      </c>
      <c r="D623" s="245" t="s">
        <v>4816</v>
      </c>
    </row>
    <row r="624" spans="2:4" x14ac:dyDescent="0.25">
      <c r="B624" s="245" t="s">
        <v>3366</v>
      </c>
      <c r="D624" s="245" t="s">
        <v>4818</v>
      </c>
    </row>
    <row r="625" spans="2:4" x14ac:dyDescent="0.25">
      <c r="B625" s="245" t="s">
        <v>3368</v>
      </c>
      <c r="D625" s="245" t="s">
        <v>4820</v>
      </c>
    </row>
    <row r="626" spans="2:4" x14ac:dyDescent="0.25">
      <c r="B626" s="245" t="s">
        <v>3370</v>
      </c>
      <c r="D626" s="245" t="s">
        <v>4822</v>
      </c>
    </row>
    <row r="627" spans="2:4" x14ac:dyDescent="0.25">
      <c r="B627" s="245" t="s">
        <v>3372</v>
      </c>
      <c r="D627" s="245" t="s">
        <v>555</v>
      </c>
    </row>
    <row r="628" spans="2:4" x14ac:dyDescent="0.25">
      <c r="B628" s="245" t="s">
        <v>3374</v>
      </c>
      <c r="D628" s="245" t="s">
        <v>4825</v>
      </c>
    </row>
    <row r="629" spans="2:4" x14ac:dyDescent="0.25">
      <c r="B629" s="245" t="s">
        <v>3376</v>
      </c>
      <c r="D629" s="245" t="s">
        <v>4827</v>
      </c>
    </row>
    <row r="630" spans="2:4" x14ac:dyDescent="0.25">
      <c r="B630" s="245" t="s">
        <v>3378</v>
      </c>
      <c r="D630" s="245" t="s">
        <v>4829</v>
      </c>
    </row>
    <row r="631" spans="2:4" x14ac:dyDescent="0.25">
      <c r="B631" s="245" t="s">
        <v>3380</v>
      </c>
      <c r="D631" s="245" t="s">
        <v>4831</v>
      </c>
    </row>
    <row r="632" spans="2:4" x14ac:dyDescent="0.25">
      <c r="B632" s="245" t="s">
        <v>3382</v>
      </c>
      <c r="D632" s="245" t="s">
        <v>4833</v>
      </c>
    </row>
    <row r="633" spans="2:4" x14ac:dyDescent="0.25">
      <c r="B633" s="245" t="s">
        <v>3384</v>
      </c>
      <c r="D633" s="245" t="s">
        <v>4835</v>
      </c>
    </row>
    <row r="634" spans="2:4" x14ac:dyDescent="0.25">
      <c r="B634" s="245" t="s">
        <v>3386</v>
      </c>
      <c r="D634" s="245" t="s">
        <v>4837</v>
      </c>
    </row>
    <row r="635" spans="2:4" x14ac:dyDescent="0.25">
      <c r="B635" s="245" t="s">
        <v>3388</v>
      </c>
      <c r="D635" s="245" t="s">
        <v>4839</v>
      </c>
    </row>
    <row r="636" spans="2:4" x14ac:dyDescent="0.25">
      <c r="B636" s="245" t="s">
        <v>3390</v>
      </c>
      <c r="D636" s="245" t="s">
        <v>4841</v>
      </c>
    </row>
    <row r="637" spans="2:4" x14ac:dyDescent="0.25">
      <c r="B637" s="245" t="s">
        <v>3392</v>
      </c>
      <c r="D637" s="245" t="s">
        <v>4843</v>
      </c>
    </row>
    <row r="638" spans="2:4" x14ac:dyDescent="0.25">
      <c r="B638" s="245" t="s">
        <v>3394</v>
      </c>
      <c r="D638" s="245" t="s">
        <v>4845</v>
      </c>
    </row>
    <row r="639" spans="2:4" x14ac:dyDescent="0.25">
      <c r="B639" s="245" t="s">
        <v>3396</v>
      </c>
      <c r="D639" s="245" t="s">
        <v>4847</v>
      </c>
    </row>
    <row r="640" spans="2:4" x14ac:dyDescent="0.25">
      <c r="B640" s="245" t="s">
        <v>3398</v>
      </c>
      <c r="D640" s="245" t="s">
        <v>4849</v>
      </c>
    </row>
    <row r="641" spans="2:4" x14ac:dyDescent="0.25">
      <c r="B641" s="245" t="s">
        <v>3400</v>
      </c>
      <c r="D641" s="245" t="s">
        <v>4851</v>
      </c>
    </row>
    <row r="642" spans="2:4" x14ac:dyDescent="0.25">
      <c r="B642" s="245" t="s">
        <v>3402</v>
      </c>
      <c r="D642" s="245" t="s">
        <v>4853</v>
      </c>
    </row>
    <row r="643" spans="2:4" x14ac:dyDescent="0.25">
      <c r="B643" s="245" t="s">
        <v>3404</v>
      </c>
      <c r="D643" s="245" t="s">
        <v>4855</v>
      </c>
    </row>
    <row r="644" spans="2:4" x14ac:dyDescent="0.25">
      <c r="B644" s="245" t="s">
        <v>3406</v>
      </c>
      <c r="D644" s="245" t="s">
        <v>4857</v>
      </c>
    </row>
    <row r="645" spans="2:4" x14ac:dyDescent="0.25">
      <c r="B645" s="245" t="s">
        <v>3408</v>
      </c>
      <c r="D645" s="245" t="s">
        <v>4859</v>
      </c>
    </row>
    <row r="646" spans="2:4" x14ac:dyDescent="0.25">
      <c r="B646" s="245" t="s">
        <v>3410</v>
      </c>
      <c r="D646" s="245" t="s">
        <v>4861</v>
      </c>
    </row>
    <row r="647" spans="2:4" x14ac:dyDescent="0.25">
      <c r="B647" s="245" t="s">
        <v>3412</v>
      </c>
      <c r="D647" s="245" t="s">
        <v>4863</v>
      </c>
    </row>
    <row r="648" spans="2:4" x14ac:dyDescent="0.25">
      <c r="B648" s="245" t="s">
        <v>3414</v>
      </c>
      <c r="D648" s="245" t="s">
        <v>4865</v>
      </c>
    </row>
    <row r="649" spans="2:4" x14ac:dyDescent="0.25">
      <c r="B649" s="245" t="s">
        <v>3416</v>
      </c>
      <c r="D649" s="245" t="s">
        <v>4867</v>
      </c>
    </row>
    <row r="650" spans="2:4" x14ac:dyDescent="0.25">
      <c r="B650" s="245" t="s">
        <v>3418</v>
      </c>
      <c r="D650" s="245" t="s">
        <v>4869</v>
      </c>
    </row>
    <row r="651" spans="2:4" x14ac:dyDescent="0.25">
      <c r="B651" s="245" t="s">
        <v>3420</v>
      </c>
      <c r="D651" s="245" t="s">
        <v>4871</v>
      </c>
    </row>
    <row r="652" spans="2:4" x14ac:dyDescent="0.25">
      <c r="B652" s="245" t="s">
        <v>3422</v>
      </c>
      <c r="D652" s="245" t="s">
        <v>4873</v>
      </c>
    </row>
    <row r="653" spans="2:4" x14ac:dyDescent="0.25">
      <c r="B653" s="245" t="s">
        <v>3424</v>
      </c>
      <c r="D653" s="245" t="s">
        <v>4875</v>
      </c>
    </row>
    <row r="654" spans="2:4" x14ac:dyDescent="0.25">
      <c r="B654" s="245" t="s">
        <v>3426</v>
      </c>
      <c r="D654" s="245" t="s">
        <v>4877</v>
      </c>
    </row>
    <row r="655" spans="2:4" x14ac:dyDescent="0.25">
      <c r="B655" s="245" t="s">
        <v>3428</v>
      </c>
      <c r="D655" s="245" t="s">
        <v>4879</v>
      </c>
    </row>
    <row r="656" spans="2:4" x14ac:dyDescent="0.25">
      <c r="B656" s="245" t="s">
        <v>3430</v>
      </c>
      <c r="D656" s="245" t="s">
        <v>4881</v>
      </c>
    </row>
    <row r="657" spans="2:4" x14ac:dyDescent="0.25">
      <c r="B657" s="245" t="s">
        <v>3432</v>
      </c>
      <c r="D657" s="245" t="s">
        <v>4883</v>
      </c>
    </row>
    <row r="658" spans="2:4" x14ac:dyDescent="0.25">
      <c r="B658" s="245" t="s">
        <v>3434</v>
      </c>
      <c r="D658" s="245" t="s">
        <v>4885</v>
      </c>
    </row>
    <row r="659" spans="2:4" x14ac:dyDescent="0.25">
      <c r="B659" s="245" t="s">
        <v>3436</v>
      </c>
      <c r="D659" s="245" t="s">
        <v>4887</v>
      </c>
    </row>
    <row r="660" spans="2:4" x14ac:dyDescent="0.25">
      <c r="B660" s="245" t="s">
        <v>3438</v>
      </c>
      <c r="D660" s="245" t="s">
        <v>4889</v>
      </c>
    </row>
    <row r="661" spans="2:4" x14ac:dyDescent="0.25">
      <c r="B661" s="245" t="s">
        <v>3440</v>
      </c>
      <c r="D661" s="245" t="s">
        <v>4891</v>
      </c>
    </row>
    <row r="662" spans="2:4" x14ac:dyDescent="0.25">
      <c r="B662" s="245" t="s">
        <v>3442</v>
      </c>
      <c r="D662" s="245" t="s">
        <v>4893</v>
      </c>
    </row>
    <row r="663" spans="2:4" x14ac:dyDescent="0.25">
      <c r="B663" s="245" t="s">
        <v>3444</v>
      </c>
      <c r="D663" s="245" t="s">
        <v>4895</v>
      </c>
    </row>
    <row r="664" spans="2:4" x14ac:dyDescent="0.25">
      <c r="B664" s="245" t="s">
        <v>3446</v>
      </c>
      <c r="D664" s="245" t="s">
        <v>4897</v>
      </c>
    </row>
    <row r="665" spans="2:4" x14ac:dyDescent="0.25">
      <c r="B665" s="245" t="s">
        <v>3448</v>
      </c>
      <c r="D665" s="245" t="s">
        <v>4899</v>
      </c>
    </row>
    <row r="666" spans="2:4" x14ac:dyDescent="0.25">
      <c r="B666" s="245" t="s">
        <v>3450</v>
      </c>
      <c r="D666" s="245" t="s">
        <v>4901</v>
      </c>
    </row>
    <row r="667" spans="2:4" x14ac:dyDescent="0.25">
      <c r="B667" s="245" t="s">
        <v>3452</v>
      </c>
      <c r="D667" s="245" t="s">
        <v>4903</v>
      </c>
    </row>
    <row r="668" spans="2:4" x14ac:dyDescent="0.25">
      <c r="B668" s="245" t="s">
        <v>3454</v>
      </c>
      <c r="D668" s="245" t="s">
        <v>4905</v>
      </c>
    </row>
    <row r="669" spans="2:4" x14ac:dyDescent="0.25">
      <c r="B669" s="245" t="s">
        <v>3456</v>
      </c>
      <c r="D669" s="245" t="s">
        <v>4907</v>
      </c>
    </row>
    <row r="670" spans="2:4" x14ac:dyDescent="0.25">
      <c r="B670" s="245" t="s">
        <v>3458</v>
      </c>
      <c r="D670" s="245" t="s">
        <v>4909</v>
      </c>
    </row>
    <row r="671" spans="2:4" x14ac:dyDescent="0.25">
      <c r="B671" s="245" t="s">
        <v>3460</v>
      </c>
      <c r="D671" s="245" t="s">
        <v>4911</v>
      </c>
    </row>
    <row r="672" spans="2:4" x14ac:dyDescent="0.25">
      <c r="B672" s="245" t="s">
        <v>3462</v>
      </c>
      <c r="D672" s="245" t="s">
        <v>4913</v>
      </c>
    </row>
    <row r="673" spans="2:4" x14ac:dyDescent="0.25">
      <c r="B673" s="245" t="s">
        <v>3464</v>
      </c>
      <c r="D673" s="245" t="s">
        <v>4915</v>
      </c>
    </row>
    <row r="674" spans="2:4" x14ac:dyDescent="0.25">
      <c r="B674" s="245" t="s">
        <v>3465</v>
      </c>
      <c r="D674" s="245" t="s">
        <v>4917</v>
      </c>
    </row>
    <row r="675" spans="2:4" x14ac:dyDescent="0.25">
      <c r="B675" s="245" t="s">
        <v>3467</v>
      </c>
      <c r="D675" s="245" t="s">
        <v>4919</v>
      </c>
    </row>
    <row r="676" spans="2:4" x14ac:dyDescent="0.25">
      <c r="B676" s="245" t="s">
        <v>3469</v>
      </c>
      <c r="D676" s="245" t="s">
        <v>4921</v>
      </c>
    </row>
    <row r="677" spans="2:4" x14ac:dyDescent="0.25">
      <c r="B677" s="245" t="s">
        <v>3471</v>
      </c>
      <c r="D677" s="245" t="s">
        <v>4923</v>
      </c>
    </row>
    <row r="678" spans="2:4" x14ac:dyDescent="0.25">
      <c r="B678" s="245" t="s">
        <v>3473</v>
      </c>
      <c r="D678" s="245" t="s">
        <v>4925</v>
      </c>
    </row>
    <row r="679" spans="2:4" x14ac:dyDescent="0.25">
      <c r="B679" s="245" t="s">
        <v>3475</v>
      </c>
      <c r="D679" s="245" t="s">
        <v>4927</v>
      </c>
    </row>
    <row r="680" spans="2:4" x14ac:dyDescent="0.25">
      <c r="B680" s="245" t="s">
        <v>3477</v>
      </c>
      <c r="D680" s="245" t="s">
        <v>4929</v>
      </c>
    </row>
    <row r="681" spans="2:4" x14ac:dyDescent="0.25">
      <c r="B681" s="245" t="s">
        <v>3479</v>
      </c>
      <c r="D681" s="245" t="s">
        <v>4931</v>
      </c>
    </row>
    <row r="682" spans="2:4" x14ac:dyDescent="0.25">
      <c r="B682" s="245" t="s">
        <v>3481</v>
      </c>
      <c r="D682" s="245" t="s">
        <v>4933</v>
      </c>
    </row>
    <row r="683" spans="2:4" x14ac:dyDescent="0.25">
      <c r="B683" s="245" t="s">
        <v>3483</v>
      </c>
      <c r="D683" s="245" t="s">
        <v>4935</v>
      </c>
    </row>
    <row r="684" spans="2:4" x14ac:dyDescent="0.25">
      <c r="B684" s="245" t="s">
        <v>3485</v>
      </c>
      <c r="D684" s="245" t="s">
        <v>4937</v>
      </c>
    </row>
    <row r="685" spans="2:4" x14ac:dyDescent="0.25">
      <c r="B685" s="245" t="s">
        <v>3487</v>
      </c>
      <c r="D685" s="245" t="s">
        <v>4939</v>
      </c>
    </row>
    <row r="686" spans="2:4" x14ac:dyDescent="0.25">
      <c r="B686" s="245" t="s">
        <v>3489</v>
      </c>
      <c r="D686" s="245" t="s">
        <v>4941</v>
      </c>
    </row>
    <row r="687" spans="2:4" x14ac:dyDescent="0.25">
      <c r="B687" s="245" t="s">
        <v>3491</v>
      </c>
      <c r="D687" s="245" t="s">
        <v>4943</v>
      </c>
    </row>
    <row r="688" spans="2:4" x14ac:dyDescent="0.25">
      <c r="B688" s="245" t="s">
        <v>3493</v>
      </c>
      <c r="D688" s="245" t="s">
        <v>4945</v>
      </c>
    </row>
    <row r="689" spans="2:4" x14ac:dyDescent="0.25">
      <c r="B689" s="245" t="s">
        <v>3495</v>
      </c>
      <c r="D689" s="245" t="s">
        <v>4947</v>
      </c>
    </row>
    <row r="690" spans="2:4" x14ac:dyDescent="0.25">
      <c r="B690" s="245" t="s">
        <v>3497</v>
      </c>
      <c r="D690" s="245" t="s">
        <v>4949</v>
      </c>
    </row>
    <row r="691" spans="2:4" x14ac:dyDescent="0.25">
      <c r="B691" s="245" t="s">
        <v>3499</v>
      </c>
      <c r="D691" s="245" t="s">
        <v>4951</v>
      </c>
    </row>
    <row r="692" spans="2:4" x14ac:dyDescent="0.25">
      <c r="B692" s="245" t="s">
        <v>3501</v>
      </c>
      <c r="D692" s="245" t="s">
        <v>4953</v>
      </c>
    </row>
    <row r="693" spans="2:4" x14ac:dyDescent="0.25">
      <c r="B693" s="245" t="s">
        <v>3503</v>
      </c>
      <c r="D693" s="245" t="s">
        <v>4955</v>
      </c>
    </row>
    <row r="694" spans="2:4" x14ac:dyDescent="0.25">
      <c r="B694" s="245" t="s">
        <v>3505</v>
      </c>
      <c r="D694" s="245" t="s">
        <v>4957</v>
      </c>
    </row>
    <row r="695" spans="2:4" x14ac:dyDescent="0.25">
      <c r="B695" s="245" t="s">
        <v>3507</v>
      </c>
      <c r="D695" s="245" t="s">
        <v>4959</v>
      </c>
    </row>
    <row r="696" spans="2:4" x14ac:dyDescent="0.25">
      <c r="B696" s="245" t="s">
        <v>3509</v>
      </c>
      <c r="D696" s="245" t="s">
        <v>4961</v>
      </c>
    </row>
    <row r="697" spans="2:4" x14ac:dyDescent="0.25">
      <c r="B697" s="245" t="s">
        <v>3511</v>
      </c>
      <c r="D697" s="245" t="s">
        <v>4963</v>
      </c>
    </row>
    <row r="698" spans="2:4" x14ac:dyDescent="0.25">
      <c r="B698" s="245" t="s">
        <v>3513</v>
      </c>
      <c r="D698" s="245" t="s">
        <v>4965</v>
      </c>
    </row>
    <row r="699" spans="2:4" x14ac:dyDescent="0.25">
      <c r="B699" s="245" t="s">
        <v>3515</v>
      </c>
      <c r="D699" s="245" t="s">
        <v>4967</v>
      </c>
    </row>
    <row r="700" spans="2:4" x14ac:dyDescent="0.25">
      <c r="B700" s="245" t="s">
        <v>3517</v>
      </c>
      <c r="D700" s="245" t="s">
        <v>4969</v>
      </c>
    </row>
    <row r="701" spans="2:4" x14ac:dyDescent="0.25">
      <c r="B701" s="245" t="s">
        <v>3519</v>
      </c>
      <c r="D701" s="245" t="s">
        <v>4971</v>
      </c>
    </row>
    <row r="702" spans="2:4" x14ac:dyDescent="0.25">
      <c r="B702" s="245" t="s">
        <v>3521</v>
      </c>
      <c r="D702" s="245" t="s">
        <v>4973</v>
      </c>
    </row>
    <row r="703" spans="2:4" x14ac:dyDescent="0.25">
      <c r="D703" s="245" t="s">
        <v>4975</v>
      </c>
    </row>
    <row r="704" spans="2:4" x14ac:dyDescent="0.25">
      <c r="D704" s="245" t="s">
        <v>4977</v>
      </c>
    </row>
    <row r="705" spans="4:4" x14ac:dyDescent="0.25">
      <c r="D705" s="245" t="s">
        <v>4979</v>
      </c>
    </row>
    <row r="706" spans="4:4" x14ac:dyDescent="0.25">
      <c r="D706" s="245" t="s">
        <v>4981</v>
      </c>
    </row>
    <row r="707" spans="4:4" x14ac:dyDescent="0.25">
      <c r="D707" s="245" t="s">
        <v>4983</v>
      </c>
    </row>
    <row r="708" spans="4:4" x14ac:dyDescent="0.25">
      <c r="D708" s="245" t="s">
        <v>4985</v>
      </c>
    </row>
    <row r="709" spans="4:4" x14ac:dyDescent="0.25">
      <c r="D709" s="245" t="s">
        <v>4987</v>
      </c>
    </row>
    <row r="710" spans="4:4" x14ac:dyDescent="0.25">
      <c r="D710" s="245" t="s">
        <v>4989</v>
      </c>
    </row>
    <row r="711" spans="4:4" x14ac:dyDescent="0.25">
      <c r="D711" s="245" t="s">
        <v>4991</v>
      </c>
    </row>
    <row r="712" spans="4:4" x14ac:dyDescent="0.25">
      <c r="D712" s="245" t="s">
        <v>4993</v>
      </c>
    </row>
    <row r="713" spans="4:4" x14ac:dyDescent="0.25">
      <c r="D713" s="245" t="s">
        <v>4995</v>
      </c>
    </row>
    <row r="714" spans="4:4" x14ac:dyDescent="0.25">
      <c r="D714" s="245" t="s">
        <v>4997</v>
      </c>
    </row>
    <row r="715" spans="4:4" x14ac:dyDescent="0.25">
      <c r="D715" s="245" t="s">
        <v>4999</v>
      </c>
    </row>
    <row r="716" spans="4:4" x14ac:dyDescent="0.25">
      <c r="D716" s="245" t="s">
        <v>5001</v>
      </c>
    </row>
    <row r="717" spans="4:4" x14ac:dyDescent="0.25">
      <c r="D717" s="245" t="s">
        <v>5003</v>
      </c>
    </row>
    <row r="718" spans="4:4" x14ac:dyDescent="0.25">
      <c r="D718" s="245" t="s">
        <v>5005</v>
      </c>
    </row>
    <row r="719" spans="4:4" x14ac:dyDescent="0.25">
      <c r="D719" s="245" t="s">
        <v>5007</v>
      </c>
    </row>
    <row r="720" spans="4:4" x14ac:dyDescent="0.25">
      <c r="D720" s="245" t="s">
        <v>5009</v>
      </c>
    </row>
    <row r="721" spans="4:4" x14ac:dyDescent="0.25">
      <c r="D721" s="245" t="s">
        <v>5011</v>
      </c>
    </row>
    <row r="722" spans="4:4" x14ac:dyDescent="0.25">
      <c r="D722" s="245" t="s">
        <v>5013</v>
      </c>
    </row>
    <row r="723" spans="4:4" x14ac:dyDescent="0.25">
      <c r="D723" s="245" t="s">
        <v>5015</v>
      </c>
    </row>
    <row r="724" spans="4:4" x14ac:dyDescent="0.25">
      <c r="D724" s="245" t="s">
        <v>5017</v>
      </c>
    </row>
    <row r="725" spans="4:4" x14ac:dyDescent="0.25">
      <c r="D725" s="245" t="s">
        <v>5019</v>
      </c>
    </row>
    <row r="726" spans="4:4" x14ac:dyDescent="0.25">
      <c r="D726" s="245" t="s">
        <v>5021</v>
      </c>
    </row>
    <row r="727" spans="4:4" x14ac:dyDescent="0.25">
      <c r="D727" s="245" t="s">
        <v>5023</v>
      </c>
    </row>
    <row r="728" spans="4:4" x14ac:dyDescent="0.25">
      <c r="D728" s="245" t="s">
        <v>5025</v>
      </c>
    </row>
    <row r="729" spans="4:4" x14ac:dyDescent="0.25">
      <c r="D729" s="245" t="s">
        <v>5027</v>
      </c>
    </row>
    <row r="730" spans="4:4" x14ac:dyDescent="0.25">
      <c r="D730" s="245" t="s">
        <v>5029</v>
      </c>
    </row>
    <row r="731" spans="4:4" x14ac:dyDescent="0.25">
      <c r="D731" s="245" t="s">
        <v>5031</v>
      </c>
    </row>
    <row r="732" spans="4:4" x14ac:dyDescent="0.25">
      <c r="D732" s="245" t="s">
        <v>5033</v>
      </c>
    </row>
    <row r="733" spans="4:4" x14ac:dyDescent="0.25">
      <c r="D733" s="245" t="s">
        <v>5035</v>
      </c>
    </row>
    <row r="734" spans="4:4" x14ac:dyDescent="0.25">
      <c r="D734" s="245" t="s">
        <v>5037</v>
      </c>
    </row>
    <row r="735" spans="4:4" x14ac:dyDescent="0.25">
      <c r="D735" s="245" t="s">
        <v>5039</v>
      </c>
    </row>
    <row r="736" spans="4:4" x14ac:dyDescent="0.25">
      <c r="D736" s="245" t="s">
        <v>5041</v>
      </c>
    </row>
    <row r="737" spans="4:4" x14ac:dyDescent="0.25">
      <c r="D737" s="245" t="s">
        <v>5043</v>
      </c>
    </row>
    <row r="738" spans="4:4" x14ac:dyDescent="0.25">
      <c r="D738" s="245" t="s">
        <v>5045</v>
      </c>
    </row>
    <row r="739" spans="4:4" x14ac:dyDescent="0.25">
      <c r="D739" s="245" t="s">
        <v>5047</v>
      </c>
    </row>
    <row r="740" spans="4:4" x14ac:dyDescent="0.25">
      <c r="D740" s="245" t="s">
        <v>5049</v>
      </c>
    </row>
    <row r="741" spans="4:4" x14ac:dyDescent="0.25">
      <c r="D741" s="245" t="s">
        <v>5051</v>
      </c>
    </row>
    <row r="742" spans="4:4" x14ac:dyDescent="0.25">
      <c r="D742" s="245" t="s">
        <v>5053</v>
      </c>
    </row>
    <row r="743" spans="4:4" x14ac:dyDescent="0.25">
      <c r="D743" s="245" t="s">
        <v>5055</v>
      </c>
    </row>
    <row r="744" spans="4:4" x14ac:dyDescent="0.25">
      <c r="D744" s="245" t="s">
        <v>5057</v>
      </c>
    </row>
    <row r="745" spans="4:4" x14ac:dyDescent="0.25">
      <c r="D745" s="245" t="s">
        <v>5059</v>
      </c>
    </row>
    <row r="746" spans="4:4" x14ac:dyDescent="0.25">
      <c r="D746" s="245" t="s">
        <v>5061</v>
      </c>
    </row>
    <row r="747" spans="4:4" x14ac:dyDescent="0.25">
      <c r="D747" s="245" t="s">
        <v>5063</v>
      </c>
    </row>
    <row r="748" spans="4:4" x14ac:dyDescent="0.25">
      <c r="D748" s="245" t="s">
        <v>5065</v>
      </c>
    </row>
    <row r="749" spans="4:4" x14ac:dyDescent="0.25">
      <c r="D749" s="245" t="s">
        <v>5067</v>
      </c>
    </row>
    <row r="750" spans="4:4" x14ac:dyDescent="0.25">
      <c r="D750" s="245" t="s">
        <v>5069</v>
      </c>
    </row>
    <row r="751" spans="4:4" x14ac:dyDescent="0.25">
      <c r="D751" s="245" t="s">
        <v>5071</v>
      </c>
    </row>
    <row r="752" spans="4:4" x14ac:dyDescent="0.25">
      <c r="D752" s="245" t="s">
        <v>5073</v>
      </c>
    </row>
    <row r="753" spans="4:4" x14ac:dyDescent="0.25">
      <c r="D753" s="245" t="s">
        <v>5075</v>
      </c>
    </row>
    <row r="754" spans="4:4" x14ac:dyDescent="0.25">
      <c r="D754" s="245" t="s">
        <v>5077</v>
      </c>
    </row>
    <row r="755" spans="4:4" x14ac:dyDescent="0.25">
      <c r="D755" s="245" t="s">
        <v>5079</v>
      </c>
    </row>
    <row r="756" spans="4:4" x14ac:dyDescent="0.25">
      <c r="D756" s="245" t="s">
        <v>5081</v>
      </c>
    </row>
    <row r="757" spans="4:4" x14ac:dyDescent="0.25">
      <c r="D757" s="245" t="s">
        <v>5083</v>
      </c>
    </row>
    <row r="758" spans="4:4" x14ac:dyDescent="0.25">
      <c r="D758" s="245" t="s">
        <v>5085</v>
      </c>
    </row>
    <row r="759" spans="4:4" x14ac:dyDescent="0.25">
      <c r="D759" s="245" t="s">
        <v>5087</v>
      </c>
    </row>
    <row r="760" spans="4:4" x14ac:dyDescent="0.25">
      <c r="D760" s="245" t="s">
        <v>5089</v>
      </c>
    </row>
    <row r="761" spans="4:4" x14ac:dyDescent="0.25">
      <c r="D761" s="245" t="s">
        <v>5091</v>
      </c>
    </row>
    <row r="762" spans="4:4" x14ac:dyDescent="0.25">
      <c r="D762" s="245" t="s">
        <v>5093</v>
      </c>
    </row>
    <row r="763" spans="4:4" x14ac:dyDescent="0.25">
      <c r="D763" s="245" t="s">
        <v>5095</v>
      </c>
    </row>
    <row r="764" spans="4:4" x14ac:dyDescent="0.25">
      <c r="D764" s="245" t="s">
        <v>5097</v>
      </c>
    </row>
    <row r="765" spans="4:4" x14ac:dyDescent="0.25">
      <c r="D765" s="245" t="s">
        <v>5099</v>
      </c>
    </row>
    <row r="766" spans="4:4" x14ac:dyDescent="0.25">
      <c r="D766" s="245" t="s">
        <v>5101</v>
      </c>
    </row>
    <row r="767" spans="4:4" x14ac:dyDescent="0.25">
      <c r="D767" s="245" t="s">
        <v>5103</v>
      </c>
    </row>
    <row r="768" spans="4:4" x14ac:dyDescent="0.25">
      <c r="D768" s="245" t="s">
        <v>5105</v>
      </c>
    </row>
    <row r="769" spans="4:4" x14ac:dyDescent="0.25">
      <c r="D769" s="245" t="s">
        <v>5107</v>
      </c>
    </row>
    <row r="770" spans="4:4" x14ac:dyDescent="0.25">
      <c r="D770" s="245" t="s">
        <v>5109</v>
      </c>
    </row>
    <row r="771" spans="4:4" x14ac:dyDescent="0.25">
      <c r="D771" s="245" t="s">
        <v>5111</v>
      </c>
    </row>
    <row r="772" spans="4:4" x14ac:dyDescent="0.25">
      <c r="D772" s="245" t="s">
        <v>5113</v>
      </c>
    </row>
    <row r="773" spans="4:4" x14ac:dyDescent="0.25">
      <c r="D773" s="245" t="s">
        <v>5115</v>
      </c>
    </row>
    <row r="774" spans="4:4" x14ac:dyDescent="0.25">
      <c r="D774" s="245" t="s">
        <v>5117</v>
      </c>
    </row>
    <row r="775" spans="4:4" x14ac:dyDescent="0.25">
      <c r="D775" s="245" t="s">
        <v>5119</v>
      </c>
    </row>
    <row r="776" spans="4:4" x14ac:dyDescent="0.25">
      <c r="D776" s="245" t="s">
        <v>5121</v>
      </c>
    </row>
    <row r="777" spans="4:4" x14ac:dyDescent="0.25">
      <c r="D777" s="245" t="s">
        <v>5123</v>
      </c>
    </row>
    <row r="778" spans="4:4" x14ac:dyDescent="0.25">
      <c r="D778" s="245" t="s">
        <v>5125</v>
      </c>
    </row>
    <row r="779" spans="4:4" x14ac:dyDescent="0.25">
      <c r="D779" s="245" t="s">
        <v>5127</v>
      </c>
    </row>
    <row r="780" spans="4:4" x14ac:dyDescent="0.25">
      <c r="D780" s="245" t="s">
        <v>5129</v>
      </c>
    </row>
    <row r="781" spans="4:4" x14ac:dyDescent="0.25">
      <c r="D781" s="245" t="s">
        <v>5131</v>
      </c>
    </row>
    <row r="782" spans="4:4" x14ac:dyDescent="0.25">
      <c r="D782" s="245" t="s">
        <v>5133</v>
      </c>
    </row>
    <row r="783" spans="4:4" x14ac:dyDescent="0.25">
      <c r="D783" s="245" t="s">
        <v>5135</v>
      </c>
    </row>
    <row r="784" spans="4:4" x14ac:dyDescent="0.25">
      <c r="D784" s="245" t="s">
        <v>5137</v>
      </c>
    </row>
    <row r="785" spans="4:4" x14ac:dyDescent="0.25">
      <c r="D785" s="245" t="s">
        <v>5139</v>
      </c>
    </row>
    <row r="786" spans="4:4" x14ac:dyDescent="0.25">
      <c r="D786" s="245" t="s">
        <v>5141</v>
      </c>
    </row>
    <row r="787" spans="4:4" x14ac:dyDescent="0.25">
      <c r="D787" s="245" t="s">
        <v>5143</v>
      </c>
    </row>
    <row r="788" spans="4:4" x14ac:dyDescent="0.25">
      <c r="D788" s="245" t="s">
        <v>5145</v>
      </c>
    </row>
    <row r="789" spans="4:4" x14ac:dyDescent="0.25">
      <c r="D789" s="245" t="s">
        <v>5147</v>
      </c>
    </row>
    <row r="790" spans="4:4" x14ac:dyDescent="0.25">
      <c r="D790" s="245" t="s">
        <v>5149</v>
      </c>
    </row>
    <row r="791" spans="4:4" x14ac:dyDescent="0.25">
      <c r="D791" s="245" t="s">
        <v>5151</v>
      </c>
    </row>
    <row r="792" spans="4:4" x14ac:dyDescent="0.25">
      <c r="D792" s="245" t="s">
        <v>5153</v>
      </c>
    </row>
    <row r="793" spans="4:4" x14ac:dyDescent="0.25">
      <c r="D793" s="245" t="s">
        <v>5155</v>
      </c>
    </row>
    <row r="794" spans="4:4" x14ac:dyDescent="0.25">
      <c r="D794" s="245" t="s">
        <v>5157</v>
      </c>
    </row>
    <row r="795" spans="4:4" x14ac:dyDescent="0.25">
      <c r="D795" s="245" t="s">
        <v>5159</v>
      </c>
    </row>
    <row r="796" spans="4:4" x14ac:dyDescent="0.25">
      <c r="D796" s="245" t="s">
        <v>5161</v>
      </c>
    </row>
    <row r="797" spans="4:4" x14ac:dyDescent="0.25">
      <c r="D797" s="245" t="s">
        <v>5163</v>
      </c>
    </row>
    <row r="798" spans="4:4" x14ac:dyDescent="0.25">
      <c r="D798" s="245" t="s">
        <v>5165</v>
      </c>
    </row>
    <row r="799" spans="4:4" x14ac:dyDescent="0.25">
      <c r="D799" s="245" t="s">
        <v>5167</v>
      </c>
    </row>
    <row r="800" spans="4:4" x14ac:dyDescent="0.25">
      <c r="D800" s="245" t="s">
        <v>5169</v>
      </c>
    </row>
    <row r="801" spans="4:4" x14ac:dyDescent="0.25">
      <c r="D801" s="245" t="s">
        <v>5171</v>
      </c>
    </row>
    <row r="802" spans="4:4" x14ac:dyDescent="0.25">
      <c r="D802" s="245" t="s">
        <v>5173</v>
      </c>
    </row>
    <row r="803" spans="4:4" x14ac:dyDescent="0.25">
      <c r="D803" s="245" t="s">
        <v>5175</v>
      </c>
    </row>
    <row r="804" spans="4:4" x14ac:dyDescent="0.25">
      <c r="D804" s="245" t="s">
        <v>5177</v>
      </c>
    </row>
    <row r="805" spans="4:4" x14ac:dyDescent="0.25">
      <c r="D805" s="245" t="s">
        <v>5179</v>
      </c>
    </row>
    <row r="806" spans="4:4" x14ac:dyDescent="0.25">
      <c r="D806" s="245" t="s">
        <v>5181</v>
      </c>
    </row>
    <row r="807" spans="4:4" x14ac:dyDescent="0.25">
      <c r="D807" s="245" t="s">
        <v>5183</v>
      </c>
    </row>
    <row r="808" spans="4:4" x14ac:dyDescent="0.25">
      <c r="D808" s="245" t="s">
        <v>5185</v>
      </c>
    </row>
    <row r="809" spans="4:4" x14ac:dyDescent="0.25">
      <c r="D809" s="245" t="s">
        <v>5187</v>
      </c>
    </row>
    <row r="810" spans="4:4" x14ac:dyDescent="0.25">
      <c r="D810" s="245" t="s">
        <v>5189</v>
      </c>
    </row>
    <row r="811" spans="4:4" x14ac:dyDescent="0.25">
      <c r="D811" s="245" t="s">
        <v>5191</v>
      </c>
    </row>
    <row r="812" spans="4:4" x14ac:dyDescent="0.25">
      <c r="D812" s="245" t="s">
        <v>5193</v>
      </c>
    </row>
    <row r="813" spans="4:4" x14ac:dyDescent="0.25">
      <c r="D813" s="245" t="s">
        <v>5195</v>
      </c>
    </row>
    <row r="814" spans="4:4" x14ac:dyDescent="0.25">
      <c r="D814" s="245" t="s">
        <v>5197</v>
      </c>
    </row>
    <row r="815" spans="4:4" x14ac:dyDescent="0.25">
      <c r="D815" s="245" t="s">
        <v>5199</v>
      </c>
    </row>
    <row r="816" spans="4:4" x14ac:dyDescent="0.25">
      <c r="D816" s="245" t="s">
        <v>5201</v>
      </c>
    </row>
    <row r="817" spans="4:4" x14ac:dyDescent="0.25">
      <c r="D817" s="245" t="s">
        <v>5203</v>
      </c>
    </row>
    <row r="818" spans="4:4" x14ac:dyDescent="0.25">
      <c r="D818" s="245" t="s">
        <v>5205</v>
      </c>
    </row>
    <row r="819" spans="4:4" x14ac:dyDescent="0.25">
      <c r="D819" s="245" t="s">
        <v>5207</v>
      </c>
    </row>
    <row r="820" spans="4:4" x14ac:dyDescent="0.25">
      <c r="D820" s="245" t="s">
        <v>5209</v>
      </c>
    </row>
    <row r="821" spans="4:4" x14ac:dyDescent="0.25">
      <c r="D821" s="245" t="s">
        <v>5211</v>
      </c>
    </row>
    <row r="822" spans="4:4" x14ac:dyDescent="0.25">
      <c r="D822" s="245" t="s">
        <v>5213</v>
      </c>
    </row>
    <row r="823" spans="4:4" x14ac:dyDescent="0.25">
      <c r="D823" s="245" t="s">
        <v>5215</v>
      </c>
    </row>
    <row r="824" spans="4:4" x14ac:dyDescent="0.25">
      <c r="D824" s="245" t="s">
        <v>5217</v>
      </c>
    </row>
    <row r="825" spans="4:4" x14ac:dyDescent="0.25">
      <c r="D825" s="245" t="s">
        <v>5219</v>
      </c>
    </row>
    <row r="826" spans="4:4" x14ac:dyDescent="0.25">
      <c r="D826" s="245" t="s">
        <v>5221</v>
      </c>
    </row>
    <row r="827" spans="4:4" x14ac:dyDescent="0.25">
      <c r="D827" s="245" t="s">
        <v>5223</v>
      </c>
    </row>
    <row r="828" spans="4:4" x14ac:dyDescent="0.25">
      <c r="D828" s="245" t="s">
        <v>5225</v>
      </c>
    </row>
    <row r="829" spans="4:4" x14ac:dyDescent="0.25">
      <c r="D829" s="245" t="s">
        <v>5227</v>
      </c>
    </row>
    <row r="830" spans="4:4" x14ac:dyDescent="0.25">
      <c r="D830" s="245" t="s">
        <v>5229</v>
      </c>
    </row>
    <row r="831" spans="4:4" x14ac:dyDescent="0.25">
      <c r="D831" s="245" t="s">
        <v>5231</v>
      </c>
    </row>
    <row r="832" spans="4:4" x14ac:dyDescent="0.25">
      <c r="D832" s="245" t="s">
        <v>5233</v>
      </c>
    </row>
    <row r="833" spans="4:4" x14ac:dyDescent="0.25">
      <c r="D833" s="245" t="s">
        <v>5235</v>
      </c>
    </row>
    <row r="834" spans="4:4" x14ac:dyDescent="0.25">
      <c r="D834" s="245" t="s">
        <v>5237</v>
      </c>
    </row>
    <row r="835" spans="4:4" x14ac:dyDescent="0.25">
      <c r="D835" s="245" t="s">
        <v>5239</v>
      </c>
    </row>
    <row r="836" spans="4:4" x14ac:dyDescent="0.25">
      <c r="D836" s="245" t="s">
        <v>5241</v>
      </c>
    </row>
    <row r="837" spans="4:4" x14ac:dyDescent="0.25">
      <c r="D837" s="245" t="s">
        <v>5243</v>
      </c>
    </row>
    <row r="838" spans="4:4" x14ac:dyDescent="0.25">
      <c r="D838" s="245" t="s">
        <v>5245</v>
      </c>
    </row>
    <row r="839" spans="4:4" x14ac:dyDescent="0.25">
      <c r="D839" s="245" t="s">
        <v>5247</v>
      </c>
    </row>
    <row r="840" spans="4:4" x14ac:dyDescent="0.25">
      <c r="D840" s="245" t="s">
        <v>5249</v>
      </c>
    </row>
    <row r="841" spans="4:4" x14ac:dyDescent="0.25">
      <c r="D841" s="245" t="s">
        <v>5251</v>
      </c>
    </row>
    <row r="842" spans="4:4" x14ac:dyDescent="0.25">
      <c r="D842" s="245" t="s">
        <v>5253</v>
      </c>
    </row>
    <row r="843" spans="4:4" x14ac:dyDescent="0.25">
      <c r="D843" s="245" t="s">
        <v>5255</v>
      </c>
    </row>
    <row r="844" spans="4:4" x14ac:dyDescent="0.25">
      <c r="D844" s="245" t="s">
        <v>5257</v>
      </c>
    </row>
    <row r="845" spans="4:4" x14ac:dyDescent="0.25">
      <c r="D845" s="245" t="s">
        <v>5259</v>
      </c>
    </row>
    <row r="846" spans="4:4" x14ac:dyDescent="0.25">
      <c r="D846" s="245" t="s">
        <v>5261</v>
      </c>
    </row>
    <row r="847" spans="4:4" x14ac:dyDescent="0.25">
      <c r="D847" s="245" t="s">
        <v>5263</v>
      </c>
    </row>
    <row r="848" spans="4:4" x14ac:dyDescent="0.25">
      <c r="D848" s="245" t="s">
        <v>5265</v>
      </c>
    </row>
    <row r="849" spans="4:4" x14ac:dyDescent="0.25">
      <c r="D849" s="245" t="s">
        <v>5267</v>
      </c>
    </row>
    <row r="850" spans="4:4" x14ac:dyDescent="0.25">
      <c r="D850" s="245" t="s">
        <v>5269</v>
      </c>
    </row>
    <row r="851" spans="4:4" x14ac:dyDescent="0.25">
      <c r="D851" s="245" t="s">
        <v>5271</v>
      </c>
    </row>
    <row r="852" spans="4:4" x14ac:dyDescent="0.25">
      <c r="D852" s="245" t="s">
        <v>5273</v>
      </c>
    </row>
    <row r="853" spans="4:4" x14ac:dyDescent="0.25">
      <c r="D853" s="245" t="s">
        <v>5275</v>
      </c>
    </row>
    <row r="854" spans="4:4" x14ac:dyDescent="0.25">
      <c r="D854" s="245" t="s">
        <v>5277</v>
      </c>
    </row>
    <row r="855" spans="4:4" x14ac:dyDescent="0.25">
      <c r="D855" s="245" t="s">
        <v>5279</v>
      </c>
    </row>
    <row r="856" spans="4:4" x14ac:dyDescent="0.25">
      <c r="D856" s="245" t="s">
        <v>5281</v>
      </c>
    </row>
    <row r="857" spans="4:4" x14ac:dyDescent="0.25">
      <c r="D857" s="245" t="s">
        <v>5283</v>
      </c>
    </row>
    <row r="858" spans="4:4" x14ac:dyDescent="0.25">
      <c r="D858" s="245" t="s">
        <v>5285</v>
      </c>
    </row>
    <row r="859" spans="4:4" x14ac:dyDescent="0.25">
      <c r="D859" s="245" t="s">
        <v>5287</v>
      </c>
    </row>
    <row r="860" spans="4:4" x14ac:dyDescent="0.25">
      <c r="D860" s="245" t="s">
        <v>5289</v>
      </c>
    </row>
    <row r="861" spans="4:4" x14ac:dyDescent="0.25">
      <c r="D861" s="245" t="s">
        <v>5291</v>
      </c>
    </row>
    <row r="862" spans="4:4" x14ac:dyDescent="0.25">
      <c r="D862" s="245" t="s">
        <v>5293</v>
      </c>
    </row>
    <row r="863" spans="4:4" x14ac:dyDescent="0.25">
      <c r="D863" s="245" t="s">
        <v>5295</v>
      </c>
    </row>
    <row r="864" spans="4:4" x14ac:dyDescent="0.25">
      <c r="D864" s="245" t="s">
        <v>5297</v>
      </c>
    </row>
    <row r="865" spans="4:4" x14ac:dyDescent="0.25">
      <c r="D865" s="245" t="s">
        <v>5299</v>
      </c>
    </row>
    <row r="866" spans="4:4" x14ac:dyDescent="0.25">
      <c r="D866" s="245" t="s">
        <v>5301</v>
      </c>
    </row>
    <row r="867" spans="4:4" x14ac:dyDescent="0.25">
      <c r="D867" s="245" t="s">
        <v>5303</v>
      </c>
    </row>
    <row r="868" spans="4:4" x14ac:dyDescent="0.25">
      <c r="D868" s="245" t="s">
        <v>5305</v>
      </c>
    </row>
    <row r="869" spans="4:4" x14ac:dyDescent="0.25">
      <c r="D869" s="245" t="s">
        <v>5307</v>
      </c>
    </row>
    <row r="870" spans="4:4" x14ac:dyDescent="0.25">
      <c r="D870" s="245" t="s">
        <v>5309</v>
      </c>
    </row>
    <row r="871" spans="4:4" x14ac:dyDescent="0.25">
      <c r="D871" s="245" t="s">
        <v>5311</v>
      </c>
    </row>
    <row r="872" spans="4:4" x14ac:dyDescent="0.25">
      <c r="D872" s="245" t="s">
        <v>5313</v>
      </c>
    </row>
    <row r="873" spans="4:4" x14ac:dyDescent="0.25">
      <c r="D873" s="245" t="s">
        <v>5315</v>
      </c>
    </row>
    <row r="874" spans="4:4" x14ac:dyDescent="0.25">
      <c r="D874" s="245" t="s">
        <v>5317</v>
      </c>
    </row>
    <row r="875" spans="4:4" x14ac:dyDescent="0.25">
      <c r="D875" s="245" t="s">
        <v>5319</v>
      </c>
    </row>
    <row r="876" spans="4:4" x14ac:dyDescent="0.25">
      <c r="D876" s="245" t="s">
        <v>5321</v>
      </c>
    </row>
    <row r="877" spans="4:4" x14ac:dyDescent="0.25">
      <c r="D877" s="245" t="s">
        <v>5323</v>
      </c>
    </row>
    <row r="878" spans="4:4" x14ac:dyDescent="0.25">
      <c r="D878" s="245" t="s">
        <v>5325</v>
      </c>
    </row>
    <row r="879" spans="4:4" x14ac:dyDescent="0.25">
      <c r="D879" s="245" t="s">
        <v>5327</v>
      </c>
    </row>
    <row r="880" spans="4:4" x14ac:dyDescent="0.25">
      <c r="D880" s="245" t="s">
        <v>5329</v>
      </c>
    </row>
    <row r="881" spans="4:4" x14ac:dyDescent="0.25">
      <c r="D881" s="245" t="s">
        <v>5331</v>
      </c>
    </row>
    <row r="882" spans="4:4" x14ac:dyDescent="0.25">
      <c r="D882" s="245" t="s">
        <v>5333</v>
      </c>
    </row>
    <row r="883" spans="4:4" x14ac:dyDescent="0.25">
      <c r="D883" s="245" t="s">
        <v>5335</v>
      </c>
    </row>
    <row r="884" spans="4:4" x14ac:dyDescent="0.25">
      <c r="D884" s="245" t="s">
        <v>5337</v>
      </c>
    </row>
    <row r="885" spans="4:4" x14ac:dyDescent="0.25">
      <c r="D885" s="245" t="s">
        <v>5339</v>
      </c>
    </row>
    <row r="886" spans="4:4" x14ac:dyDescent="0.25">
      <c r="D886" s="245" t="s">
        <v>5341</v>
      </c>
    </row>
    <row r="887" spans="4:4" x14ac:dyDescent="0.25">
      <c r="D887" s="245" t="s">
        <v>5343</v>
      </c>
    </row>
    <row r="888" spans="4:4" x14ac:dyDescent="0.25">
      <c r="D888" s="245" t="s">
        <v>5345</v>
      </c>
    </row>
    <row r="889" spans="4:4" x14ac:dyDescent="0.25">
      <c r="D889" s="245" t="s">
        <v>5347</v>
      </c>
    </row>
    <row r="890" spans="4:4" x14ac:dyDescent="0.25">
      <c r="D890" s="245" t="s">
        <v>5349</v>
      </c>
    </row>
    <row r="891" spans="4:4" x14ac:dyDescent="0.25">
      <c r="D891" s="245" t="s">
        <v>5351</v>
      </c>
    </row>
    <row r="892" spans="4:4" x14ac:dyDescent="0.25">
      <c r="D892" s="245" t="s">
        <v>5353</v>
      </c>
    </row>
    <row r="893" spans="4:4" x14ac:dyDescent="0.25">
      <c r="D893" s="245" t="s">
        <v>5355</v>
      </c>
    </row>
    <row r="894" spans="4:4" x14ac:dyDescent="0.25">
      <c r="D894" s="245" t="s">
        <v>5357</v>
      </c>
    </row>
    <row r="895" spans="4:4" x14ac:dyDescent="0.25">
      <c r="D895" s="245" t="s">
        <v>5359</v>
      </c>
    </row>
    <row r="896" spans="4:4" x14ac:dyDescent="0.25">
      <c r="D896" s="245" t="s">
        <v>5361</v>
      </c>
    </row>
    <row r="897" spans="4:4" x14ac:dyDescent="0.25">
      <c r="D897" s="245" t="s">
        <v>5363</v>
      </c>
    </row>
    <row r="898" spans="4:4" x14ac:dyDescent="0.25">
      <c r="D898" s="245" t="s">
        <v>5365</v>
      </c>
    </row>
    <row r="899" spans="4:4" x14ac:dyDescent="0.25">
      <c r="D899" s="245" t="s">
        <v>5367</v>
      </c>
    </row>
    <row r="900" spans="4:4" x14ac:dyDescent="0.25">
      <c r="D900" s="245" t="s">
        <v>5369</v>
      </c>
    </row>
    <row r="901" spans="4:4" x14ac:dyDescent="0.25">
      <c r="D901" s="245" t="s">
        <v>5371</v>
      </c>
    </row>
    <row r="902" spans="4:4" x14ac:dyDescent="0.25">
      <c r="D902" s="245" t="s">
        <v>5373</v>
      </c>
    </row>
    <row r="903" spans="4:4" x14ac:dyDescent="0.25">
      <c r="D903" s="245" t="s">
        <v>5375</v>
      </c>
    </row>
    <row r="904" spans="4:4" x14ac:dyDescent="0.25">
      <c r="D904" s="245" t="s">
        <v>5377</v>
      </c>
    </row>
    <row r="905" spans="4:4" x14ac:dyDescent="0.25">
      <c r="D905" s="245" t="s">
        <v>5379</v>
      </c>
    </row>
    <row r="906" spans="4:4" x14ac:dyDescent="0.25">
      <c r="D906" s="245" t="s">
        <v>5381</v>
      </c>
    </row>
    <row r="907" spans="4:4" x14ac:dyDescent="0.25">
      <c r="D907" s="245" t="s">
        <v>5383</v>
      </c>
    </row>
    <row r="908" spans="4:4" x14ac:dyDescent="0.25">
      <c r="D908" s="245" t="s">
        <v>5385</v>
      </c>
    </row>
    <row r="909" spans="4:4" x14ac:dyDescent="0.25">
      <c r="D909" s="245" t="s">
        <v>5387</v>
      </c>
    </row>
    <row r="910" spans="4:4" x14ac:dyDescent="0.25">
      <c r="D910" s="245" t="s">
        <v>5389</v>
      </c>
    </row>
    <row r="911" spans="4:4" x14ac:dyDescent="0.25">
      <c r="D911" s="245" t="s">
        <v>5391</v>
      </c>
    </row>
    <row r="912" spans="4:4" x14ac:dyDescent="0.25">
      <c r="D912" s="245" t="s">
        <v>5393</v>
      </c>
    </row>
    <row r="913" spans="4:4" x14ac:dyDescent="0.25">
      <c r="D913" s="245" t="s">
        <v>5395</v>
      </c>
    </row>
    <row r="914" spans="4:4" x14ac:dyDescent="0.25">
      <c r="D914" s="245" t="s">
        <v>5397</v>
      </c>
    </row>
    <row r="915" spans="4:4" x14ac:dyDescent="0.25">
      <c r="D915" s="245" t="s">
        <v>5399</v>
      </c>
    </row>
    <row r="916" spans="4:4" x14ac:dyDescent="0.25">
      <c r="D916" s="245" t="s">
        <v>5401</v>
      </c>
    </row>
    <row r="917" spans="4:4" x14ac:dyDescent="0.25">
      <c r="D917" s="245" t="s">
        <v>5403</v>
      </c>
    </row>
    <row r="918" spans="4:4" x14ac:dyDescent="0.25">
      <c r="D918" s="245" t="s">
        <v>5405</v>
      </c>
    </row>
    <row r="919" spans="4:4" x14ac:dyDescent="0.25">
      <c r="D919" s="245" t="s">
        <v>5407</v>
      </c>
    </row>
    <row r="920" spans="4:4" x14ac:dyDescent="0.25">
      <c r="D920" s="245" t="s">
        <v>5409</v>
      </c>
    </row>
    <row r="921" spans="4:4" x14ac:dyDescent="0.25">
      <c r="D921" s="245" t="s">
        <v>5411</v>
      </c>
    </row>
    <row r="922" spans="4:4" x14ac:dyDescent="0.25">
      <c r="D922" s="245" t="s">
        <v>5413</v>
      </c>
    </row>
    <row r="923" spans="4:4" x14ac:dyDescent="0.25">
      <c r="D923" s="245" t="s">
        <v>5415</v>
      </c>
    </row>
    <row r="924" spans="4:4" x14ac:dyDescent="0.25">
      <c r="D924" s="245" t="s">
        <v>5417</v>
      </c>
    </row>
    <row r="925" spans="4:4" x14ac:dyDescent="0.25">
      <c r="D925" s="245" t="s">
        <v>5419</v>
      </c>
    </row>
    <row r="926" spans="4:4" x14ac:dyDescent="0.25">
      <c r="D926" s="245" t="s">
        <v>5421</v>
      </c>
    </row>
    <row r="927" spans="4:4" x14ac:dyDescent="0.25">
      <c r="D927" s="245" t="s">
        <v>5423</v>
      </c>
    </row>
    <row r="928" spans="4:4" x14ac:dyDescent="0.25">
      <c r="D928" s="245" t="s">
        <v>5425</v>
      </c>
    </row>
    <row r="929" spans="4:4" x14ac:dyDescent="0.25">
      <c r="D929" s="245" t="s">
        <v>5427</v>
      </c>
    </row>
    <row r="930" spans="4:4" x14ac:dyDescent="0.25">
      <c r="D930" s="245" t="s">
        <v>5429</v>
      </c>
    </row>
    <row r="931" spans="4:4" x14ac:dyDescent="0.25">
      <c r="D931" s="245" t="s">
        <v>5431</v>
      </c>
    </row>
    <row r="932" spans="4:4" x14ac:dyDescent="0.25">
      <c r="D932" s="245" t="s">
        <v>5433</v>
      </c>
    </row>
    <row r="933" spans="4:4" x14ac:dyDescent="0.25">
      <c r="D933" s="245" t="s">
        <v>5435</v>
      </c>
    </row>
    <row r="934" spans="4:4" x14ac:dyDescent="0.25">
      <c r="D934" s="245" t="s">
        <v>5437</v>
      </c>
    </row>
    <row r="935" spans="4:4" x14ac:dyDescent="0.25">
      <c r="D935" s="245" t="s">
        <v>5439</v>
      </c>
    </row>
    <row r="936" spans="4:4" x14ac:dyDescent="0.25">
      <c r="D936" s="245" t="s">
        <v>5441</v>
      </c>
    </row>
    <row r="937" spans="4:4" x14ac:dyDescent="0.25">
      <c r="D937" s="245" t="s">
        <v>5443</v>
      </c>
    </row>
    <row r="938" spans="4:4" x14ac:dyDescent="0.25">
      <c r="D938" s="245" t="s">
        <v>5445</v>
      </c>
    </row>
    <row r="939" spans="4:4" x14ac:dyDescent="0.25">
      <c r="D939" s="245" t="s">
        <v>5447</v>
      </c>
    </row>
    <row r="940" spans="4:4" x14ac:dyDescent="0.25">
      <c r="D940" s="245" t="s">
        <v>5449</v>
      </c>
    </row>
    <row r="941" spans="4:4" x14ac:dyDescent="0.25">
      <c r="D941" s="245" t="s">
        <v>5451</v>
      </c>
    </row>
    <row r="942" spans="4:4" x14ac:dyDescent="0.25">
      <c r="D942" s="245" t="s">
        <v>5453</v>
      </c>
    </row>
    <row r="943" spans="4:4" x14ac:dyDescent="0.25">
      <c r="D943" s="245" t="s">
        <v>5455</v>
      </c>
    </row>
    <row r="944" spans="4:4" x14ac:dyDescent="0.25">
      <c r="D944" s="245" t="s">
        <v>5457</v>
      </c>
    </row>
    <row r="945" spans="4:4" x14ac:dyDescent="0.25">
      <c r="D945" s="245" t="s">
        <v>5459</v>
      </c>
    </row>
    <row r="946" spans="4:4" x14ac:dyDescent="0.25">
      <c r="D946" s="245" t="s">
        <v>5461</v>
      </c>
    </row>
    <row r="947" spans="4:4" x14ac:dyDescent="0.25">
      <c r="D947" s="245" t="s">
        <v>5463</v>
      </c>
    </row>
    <row r="948" spans="4:4" x14ac:dyDescent="0.25">
      <c r="D948" s="245" t="s">
        <v>5465</v>
      </c>
    </row>
    <row r="949" spans="4:4" x14ac:dyDescent="0.25">
      <c r="D949" s="245" t="s">
        <v>5467</v>
      </c>
    </row>
    <row r="950" spans="4:4" x14ac:dyDescent="0.25">
      <c r="D950" s="245" t="s">
        <v>5469</v>
      </c>
    </row>
    <row r="951" spans="4:4" x14ac:dyDescent="0.25">
      <c r="D951" s="245" t="s">
        <v>5471</v>
      </c>
    </row>
    <row r="952" spans="4:4" x14ac:dyDescent="0.25">
      <c r="D952" s="245" t="s">
        <v>5473</v>
      </c>
    </row>
    <row r="953" spans="4:4" x14ac:dyDescent="0.25">
      <c r="D953" s="245" t="s">
        <v>5475</v>
      </c>
    </row>
    <row r="954" spans="4:4" x14ac:dyDescent="0.25">
      <c r="D954" s="245" t="s">
        <v>5477</v>
      </c>
    </row>
    <row r="955" spans="4:4" x14ac:dyDescent="0.25">
      <c r="D955" s="245" t="s">
        <v>5479</v>
      </c>
    </row>
    <row r="956" spans="4:4" x14ac:dyDescent="0.25">
      <c r="D956" s="245" t="s">
        <v>5481</v>
      </c>
    </row>
    <row r="957" spans="4:4" x14ac:dyDescent="0.25">
      <c r="D957" s="245" t="s">
        <v>5483</v>
      </c>
    </row>
    <row r="958" spans="4:4" x14ac:dyDescent="0.25">
      <c r="D958" s="245" t="s">
        <v>5485</v>
      </c>
    </row>
    <row r="959" spans="4:4" x14ac:dyDescent="0.25">
      <c r="D959" s="245" t="s">
        <v>5487</v>
      </c>
    </row>
    <row r="960" spans="4:4" x14ac:dyDescent="0.25">
      <c r="D960" s="245" t="s">
        <v>5489</v>
      </c>
    </row>
    <row r="961" spans="4:4" x14ac:dyDescent="0.25">
      <c r="D961" s="245" t="s">
        <v>5491</v>
      </c>
    </row>
    <row r="962" spans="4:4" x14ac:dyDescent="0.25">
      <c r="D962" s="245" t="s">
        <v>5493</v>
      </c>
    </row>
    <row r="963" spans="4:4" x14ac:dyDescent="0.25">
      <c r="D963" s="245" t="s">
        <v>5495</v>
      </c>
    </row>
    <row r="964" spans="4:4" x14ac:dyDescent="0.25">
      <c r="D964" s="245" t="s">
        <v>5497</v>
      </c>
    </row>
    <row r="965" spans="4:4" x14ac:dyDescent="0.25">
      <c r="D965" s="245" t="s">
        <v>5499</v>
      </c>
    </row>
    <row r="966" spans="4:4" x14ac:dyDescent="0.25">
      <c r="D966" s="245" t="s">
        <v>5501</v>
      </c>
    </row>
    <row r="967" spans="4:4" x14ac:dyDescent="0.25">
      <c r="D967" s="245" t="s">
        <v>5503</v>
      </c>
    </row>
    <row r="968" spans="4:4" x14ac:dyDescent="0.25">
      <c r="D968" s="245" t="s">
        <v>5505</v>
      </c>
    </row>
    <row r="969" spans="4:4" x14ac:dyDescent="0.25">
      <c r="D969" s="245" t="s">
        <v>5507</v>
      </c>
    </row>
    <row r="970" spans="4:4" x14ac:dyDescent="0.25">
      <c r="D970" s="245" t="s">
        <v>5509</v>
      </c>
    </row>
    <row r="971" spans="4:4" x14ac:dyDescent="0.25">
      <c r="D971" s="245" t="s">
        <v>5511</v>
      </c>
    </row>
    <row r="972" spans="4:4" x14ac:dyDescent="0.25">
      <c r="D972" s="245" t="s">
        <v>5513</v>
      </c>
    </row>
    <row r="973" spans="4:4" x14ac:dyDescent="0.25">
      <c r="D973" s="245" t="s">
        <v>5515</v>
      </c>
    </row>
    <row r="974" spans="4:4" x14ac:dyDescent="0.25">
      <c r="D974" s="245" t="s">
        <v>5517</v>
      </c>
    </row>
    <row r="975" spans="4:4" x14ac:dyDescent="0.25">
      <c r="D975" s="245" t="s">
        <v>5519</v>
      </c>
    </row>
    <row r="976" spans="4:4" x14ac:dyDescent="0.25">
      <c r="D976" s="245" t="s">
        <v>5521</v>
      </c>
    </row>
    <row r="977" spans="4:4" x14ac:dyDescent="0.25">
      <c r="D977" s="245" t="s">
        <v>5523</v>
      </c>
    </row>
    <row r="978" spans="4:4" x14ac:dyDescent="0.25">
      <c r="D978" s="245" t="s">
        <v>5525</v>
      </c>
    </row>
    <row r="979" spans="4:4" x14ac:dyDescent="0.25">
      <c r="D979" s="245" t="s">
        <v>5527</v>
      </c>
    </row>
    <row r="980" spans="4:4" x14ac:dyDescent="0.25">
      <c r="D980" s="245" t="s">
        <v>5529</v>
      </c>
    </row>
    <row r="981" spans="4:4" x14ac:dyDescent="0.25">
      <c r="D981" s="245" t="s">
        <v>5531</v>
      </c>
    </row>
    <row r="982" spans="4:4" x14ac:dyDescent="0.25">
      <c r="D982" s="245" t="s">
        <v>5533</v>
      </c>
    </row>
    <row r="983" spans="4:4" x14ac:dyDescent="0.25">
      <c r="D983" s="245" t="s">
        <v>5535</v>
      </c>
    </row>
    <row r="984" spans="4:4" x14ac:dyDescent="0.25">
      <c r="D984" s="245" t="s">
        <v>5537</v>
      </c>
    </row>
    <row r="985" spans="4:4" x14ac:dyDescent="0.25">
      <c r="D985" s="245" t="s">
        <v>5539</v>
      </c>
    </row>
    <row r="986" spans="4:4" x14ac:dyDescent="0.25">
      <c r="D986" s="245" t="s">
        <v>5541</v>
      </c>
    </row>
    <row r="987" spans="4:4" x14ac:dyDescent="0.25">
      <c r="D987" s="245" t="s">
        <v>5543</v>
      </c>
    </row>
    <row r="988" spans="4:4" x14ac:dyDescent="0.25">
      <c r="D988" s="245" t="s">
        <v>5545</v>
      </c>
    </row>
    <row r="989" spans="4:4" x14ac:dyDescent="0.25">
      <c r="D989" s="245" t="s">
        <v>5547</v>
      </c>
    </row>
    <row r="990" spans="4:4" x14ac:dyDescent="0.25">
      <c r="D990" s="245" t="s">
        <v>5549</v>
      </c>
    </row>
    <row r="991" spans="4:4" x14ac:dyDescent="0.25">
      <c r="D991" s="245" t="s">
        <v>5551</v>
      </c>
    </row>
    <row r="992" spans="4:4" x14ac:dyDescent="0.25">
      <c r="D992" s="245" t="s">
        <v>5553</v>
      </c>
    </row>
    <row r="993" spans="4:4" x14ac:dyDescent="0.25">
      <c r="D993" s="245" t="s">
        <v>5555</v>
      </c>
    </row>
    <row r="994" spans="4:4" x14ac:dyDescent="0.25">
      <c r="D994" s="245" t="s">
        <v>5557</v>
      </c>
    </row>
    <row r="995" spans="4:4" x14ac:dyDescent="0.25">
      <c r="D995" s="245" t="s">
        <v>5559</v>
      </c>
    </row>
    <row r="996" spans="4:4" x14ac:dyDescent="0.25">
      <c r="D996" s="245" t="s">
        <v>5561</v>
      </c>
    </row>
    <row r="997" spans="4:4" x14ac:dyDescent="0.25">
      <c r="D997" s="245" t="s">
        <v>5563</v>
      </c>
    </row>
    <row r="998" spans="4:4" x14ac:dyDescent="0.25">
      <c r="D998" s="245" t="s">
        <v>5565</v>
      </c>
    </row>
    <row r="999" spans="4:4" x14ac:dyDescent="0.25">
      <c r="D999" s="245" t="s">
        <v>5567</v>
      </c>
    </row>
    <row r="1000" spans="4:4" x14ac:dyDescent="0.25">
      <c r="D1000" s="245" t="s">
        <v>5569</v>
      </c>
    </row>
    <row r="1001" spans="4:4" x14ac:dyDescent="0.25">
      <c r="D1001" s="245" t="s">
        <v>5571</v>
      </c>
    </row>
    <row r="1002" spans="4:4" x14ac:dyDescent="0.25">
      <c r="D1002" s="245" t="s">
        <v>5573</v>
      </c>
    </row>
    <row r="1003" spans="4:4" x14ac:dyDescent="0.25">
      <c r="D1003" s="245" t="s">
        <v>5575</v>
      </c>
    </row>
    <row r="1004" spans="4:4" x14ac:dyDescent="0.25">
      <c r="D1004" s="245" t="s">
        <v>5577</v>
      </c>
    </row>
    <row r="1005" spans="4:4" x14ac:dyDescent="0.25">
      <c r="D1005" s="245" t="s">
        <v>5579</v>
      </c>
    </row>
    <row r="1006" spans="4:4" x14ac:dyDescent="0.25">
      <c r="D1006" s="245" t="s">
        <v>5581</v>
      </c>
    </row>
    <row r="1007" spans="4:4" x14ac:dyDescent="0.25">
      <c r="D1007" s="245" t="s">
        <v>5583</v>
      </c>
    </row>
    <row r="1008" spans="4:4" x14ac:dyDescent="0.25">
      <c r="D1008" s="245" t="s">
        <v>5585</v>
      </c>
    </row>
    <row r="1009" spans="4:4" x14ac:dyDescent="0.25">
      <c r="D1009" s="245" t="s">
        <v>5587</v>
      </c>
    </row>
    <row r="1010" spans="4:4" x14ac:dyDescent="0.25">
      <c r="D1010" s="245" t="s">
        <v>5589</v>
      </c>
    </row>
    <row r="1011" spans="4:4" x14ac:dyDescent="0.25">
      <c r="D1011" s="245" t="s">
        <v>5591</v>
      </c>
    </row>
    <row r="1012" spans="4:4" x14ac:dyDescent="0.25">
      <c r="D1012" s="245" t="s">
        <v>5593</v>
      </c>
    </row>
    <row r="1013" spans="4:4" x14ac:dyDescent="0.25">
      <c r="D1013" s="245" t="s">
        <v>5595</v>
      </c>
    </row>
    <row r="1014" spans="4:4" x14ac:dyDescent="0.25">
      <c r="D1014" s="245" t="s">
        <v>5597</v>
      </c>
    </row>
    <row r="1015" spans="4:4" x14ac:dyDescent="0.25">
      <c r="D1015" s="245" t="s">
        <v>5599</v>
      </c>
    </row>
    <row r="1016" spans="4:4" x14ac:dyDescent="0.25">
      <c r="D1016" s="245" t="s">
        <v>5601</v>
      </c>
    </row>
    <row r="1017" spans="4:4" x14ac:dyDescent="0.25">
      <c r="D1017" s="245" t="s">
        <v>5603</v>
      </c>
    </row>
    <row r="1018" spans="4:4" x14ac:dyDescent="0.25">
      <c r="D1018" s="245" t="s">
        <v>5605</v>
      </c>
    </row>
    <row r="1019" spans="4:4" x14ac:dyDescent="0.25">
      <c r="D1019" s="245" t="s">
        <v>5607</v>
      </c>
    </row>
    <row r="1020" spans="4:4" x14ac:dyDescent="0.25">
      <c r="D1020" s="245" t="s">
        <v>5609</v>
      </c>
    </row>
    <row r="1021" spans="4:4" x14ac:dyDescent="0.25">
      <c r="D1021" s="245" t="s">
        <v>5611</v>
      </c>
    </row>
    <row r="1022" spans="4:4" x14ac:dyDescent="0.25">
      <c r="D1022" s="245" t="s">
        <v>5613</v>
      </c>
    </row>
    <row r="1023" spans="4:4" x14ac:dyDescent="0.25">
      <c r="D1023" s="245" t="s">
        <v>5615</v>
      </c>
    </row>
    <row r="1024" spans="4:4" x14ac:dyDescent="0.25">
      <c r="D1024" s="245" t="s">
        <v>5617</v>
      </c>
    </row>
    <row r="1025" spans="4:4" x14ac:dyDescent="0.25">
      <c r="D1025" s="245" t="s">
        <v>5619</v>
      </c>
    </row>
    <row r="1026" spans="4:4" x14ac:dyDescent="0.25">
      <c r="D1026" s="245" t="s">
        <v>7924</v>
      </c>
    </row>
    <row r="1027" spans="4:4" x14ac:dyDescent="0.25">
      <c r="D1027" s="245" t="s">
        <v>5621</v>
      </c>
    </row>
    <row r="1028" spans="4:4" x14ac:dyDescent="0.25">
      <c r="D1028" s="245" t="s">
        <v>5623</v>
      </c>
    </row>
    <row r="1029" spans="4:4" x14ac:dyDescent="0.25">
      <c r="D1029" s="245" t="s">
        <v>5625</v>
      </c>
    </row>
    <row r="1030" spans="4:4" x14ac:dyDescent="0.25">
      <c r="D1030" s="245" t="s">
        <v>5627</v>
      </c>
    </row>
    <row r="1031" spans="4:4" x14ac:dyDescent="0.25">
      <c r="D1031" s="245" t="s">
        <v>5629</v>
      </c>
    </row>
    <row r="1032" spans="4:4" x14ac:dyDescent="0.25">
      <c r="D1032" s="245" t="s">
        <v>5631</v>
      </c>
    </row>
    <row r="1033" spans="4:4" x14ac:dyDescent="0.25">
      <c r="D1033" s="245" t="s">
        <v>5633</v>
      </c>
    </row>
    <row r="1034" spans="4:4" x14ac:dyDescent="0.25">
      <c r="D1034" s="245" t="s">
        <v>5635</v>
      </c>
    </row>
    <row r="1035" spans="4:4" x14ac:dyDescent="0.25">
      <c r="D1035" s="245" t="s">
        <v>5637</v>
      </c>
    </row>
    <row r="1036" spans="4:4" x14ac:dyDescent="0.25">
      <c r="D1036" s="245" t="s">
        <v>5639</v>
      </c>
    </row>
    <row r="1037" spans="4:4" x14ac:dyDescent="0.25">
      <c r="D1037" s="245" t="s">
        <v>5641</v>
      </c>
    </row>
    <row r="1038" spans="4:4" x14ac:dyDescent="0.25">
      <c r="D1038" s="245" t="s">
        <v>5643</v>
      </c>
    </row>
    <row r="1039" spans="4:4" x14ac:dyDescent="0.25">
      <c r="D1039" s="245" t="s">
        <v>5645</v>
      </c>
    </row>
    <row r="1040" spans="4:4" x14ac:dyDescent="0.25">
      <c r="D1040" s="245" t="s">
        <v>5647</v>
      </c>
    </row>
    <row r="1041" spans="4:4" x14ac:dyDescent="0.25">
      <c r="D1041" s="245" t="s">
        <v>5649</v>
      </c>
    </row>
    <row r="1042" spans="4:4" x14ac:dyDescent="0.25">
      <c r="D1042" s="245" t="s">
        <v>5651</v>
      </c>
    </row>
    <row r="1043" spans="4:4" x14ac:dyDescent="0.25">
      <c r="D1043" s="245" t="s">
        <v>5653</v>
      </c>
    </row>
    <row r="1044" spans="4:4" x14ac:dyDescent="0.25">
      <c r="D1044" s="245" t="s">
        <v>5655</v>
      </c>
    </row>
    <row r="1045" spans="4:4" x14ac:dyDescent="0.25">
      <c r="D1045" s="245" t="s">
        <v>5657</v>
      </c>
    </row>
    <row r="1046" spans="4:4" x14ac:dyDescent="0.25">
      <c r="D1046" s="245" t="s">
        <v>5659</v>
      </c>
    </row>
    <row r="1047" spans="4:4" x14ac:dyDescent="0.25">
      <c r="D1047" s="245" t="s">
        <v>5661</v>
      </c>
    </row>
    <row r="1048" spans="4:4" x14ac:dyDescent="0.25">
      <c r="D1048" s="245" t="s">
        <v>5663</v>
      </c>
    </row>
    <row r="1049" spans="4:4" x14ac:dyDescent="0.25">
      <c r="D1049" s="245" t="s">
        <v>5665</v>
      </c>
    </row>
    <row r="1050" spans="4:4" x14ac:dyDescent="0.25">
      <c r="D1050" s="245" t="s">
        <v>5667</v>
      </c>
    </row>
    <row r="1051" spans="4:4" x14ac:dyDescent="0.25">
      <c r="D1051" s="245" t="s">
        <v>5669</v>
      </c>
    </row>
    <row r="1052" spans="4:4" x14ac:dyDescent="0.25">
      <c r="D1052" s="245" t="s">
        <v>5671</v>
      </c>
    </row>
    <row r="1053" spans="4:4" x14ac:dyDescent="0.25">
      <c r="D1053" s="245" t="s">
        <v>5673</v>
      </c>
    </row>
    <row r="1054" spans="4:4" x14ac:dyDescent="0.25">
      <c r="D1054" s="245" t="s">
        <v>5675</v>
      </c>
    </row>
    <row r="1055" spans="4:4" x14ac:dyDescent="0.25">
      <c r="D1055" s="245" t="s">
        <v>5677</v>
      </c>
    </row>
    <row r="1056" spans="4:4" x14ac:dyDescent="0.25">
      <c r="D1056" s="245" t="s">
        <v>5679</v>
      </c>
    </row>
    <row r="1057" spans="4:4" x14ac:dyDescent="0.25">
      <c r="D1057" s="245" t="s">
        <v>5681</v>
      </c>
    </row>
    <row r="1058" spans="4:4" x14ac:dyDescent="0.25">
      <c r="D1058" s="245" t="s">
        <v>5683</v>
      </c>
    </row>
    <row r="1059" spans="4:4" x14ac:dyDescent="0.25">
      <c r="D1059" s="245" t="s">
        <v>5685</v>
      </c>
    </row>
    <row r="1060" spans="4:4" x14ac:dyDescent="0.25">
      <c r="D1060" s="245" t="s">
        <v>5687</v>
      </c>
    </row>
    <row r="1061" spans="4:4" x14ac:dyDescent="0.25">
      <c r="D1061" s="245" t="s">
        <v>5689</v>
      </c>
    </row>
    <row r="1062" spans="4:4" x14ac:dyDescent="0.25">
      <c r="D1062" s="245" t="s">
        <v>5691</v>
      </c>
    </row>
    <row r="1063" spans="4:4" x14ac:dyDescent="0.25">
      <c r="D1063" s="245" t="s">
        <v>5693</v>
      </c>
    </row>
    <row r="1064" spans="4:4" x14ac:dyDescent="0.25">
      <c r="D1064" s="245" t="s">
        <v>5695</v>
      </c>
    </row>
    <row r="1065" spans="4:4" x14ac:dyDescent="0.25">
      <c r="D1065" s="245" t="s">
        <v>5697</v>
      </c>
    </row>
    <row r="1066" spans="4:4" x14ac:dyDescent="0.25">
      <c r="D1066" s="245" t="s">
        <v>5699</v>
      </c>
    </row>
    <row r="1067" spans="4:4" x14ac:dyDescent="0.25">
      <c r="D1067" s="245" t="s">
        <v>5701</v>
      </c>
    </row>
    <row r="1068" spans="4:4" x14ac:dyDescent="0.25">
      <c r="D1068" s="245" t="s">
        <v>5703</v>
      </c>
    </row>
    <row r="1069" spans="4:4" x14ac:dyDescent="0.25">
      <c r="D1069" s="245" t="s">
        <v>5705</v>
      </c>
    </row>
    <row r="1070" spans="4:4" x14ac:dyDescent="0.25">
      <c r="D1070" s="245" t="s">
        <v>5707</v>
      </c>
    </row>
    <row r="1071" spans="4:4" x14ac:dyDescent="0.25">
      <c r="D1071" s="245" t="s">
        <v>5709</v>
      </c>
    </row>
    <row r="1072" spans="4:4" x14ac:dyDescent="0.25">
      <c r="D1072" s="245" t="s">
        <v>5711</v>
      </c>
    </row>
    <row r="1073" spans="4:4" x14ac:dyDescent="0.25">
      <c r="D1073" s="245" t="s">
        <v>5713</v>
      </c>
    </row>
    <row r="1074" spans="4:4" x14ac:dyDescent="0.25">
      <c r="D1074" s="245" t="s">
        <v>5715</v>
      </c>
    </row>
    <row r="1075" spans="4:4" x14ac:dyDescent="0.25">
      <c r="D1075" s="245" t="s">
        <v>5717</v>
      </c>
    </row>
    <row r="1076" spans="4:4" x14ac:dyDescent="0.25">
      <c r="D1076" s="245" t="s">
        <v>5719</v>
      </c>
    </row>
    <row r="1077" spans="4:4" x14ac:dyDescent="0.25">
      <c r="D1077" s="245" t="s">
        <v>5721</v>
      </c>
    </row>
    <row r="1078" spans="4:4" x14ac:dyDescent="0.25">
      <c r="D1078" s="245" t="s">
        <v>5723</v>
      </c>
    </row>
    <row r="1079" spans="4:4" x14ac:dyDescent="0.25">
      <c r="D1079" s="245" t="s">
        <v>5725</v>
      </c>
    </row>
    <row r="1080" spans="4:4" x14ac:dyDescent="0.25">
      <c r="D1080" s="245" t="s">
        <v>5727</v>
      </c>
    </row>
    <row r="1081" spans="4:4" x14ac:dyDescent="0.25">
      <c r="D1081" s="245" t="s">
        <v>5729</v>
      </c>
    </row>
    <row r="1082" spans="4:4" x14ac:dyDescent="0.25">
      <c r="D1082" s="245" t="s">
        <v>5731</v>
      </c>
    </row>
    <row r="1083" spans="4:4" x14ac:dyDescent="0.25">
      <c r="D1083" s="245" t="s">
        <v>5733</v>
      </c>
    </row>
    <row r="1084" spans="4:4" x14ac:dyDescent="0.25">
      <c r="D1084" s="245" t="s">
        <v>5735</v>
      </c>
    </row>
    <row r="1085" spans="4:4" x14ac:dyDescent="0.25">
      <c r="D1085" s="245" t="s">
        <v>5737</v>
      </c>
    </row>
    <row r="1086" spans="4:4" x14ac:dyDescent="0.25">
      <c r="D1086" s="245" t="s">
        <v>5739</v>
      </c>
    </row>
    <row r="1087" spans="4:4" x14ac:dyDescent="0.25">
      <c r="D1087" s="245" t="s">
        <v>5741</v>
      </c>
    </row>
    <row r="1088" spans="4:4" x14ac:dyDescent="0.25">
      <c r="D1088" s="245" t="s">
        <v>5743</v>
      </c>
    </row>
    <row r="1089" spans="4:4" x14ac:dyDescent="0.25">
      <c r="D1089" s="245" t="s">
        <v>5745</v>
      </c>
    </row>
    <row r="1090" spans="4:4" x14ac:dyDescent="0.25">
      <c r="D1090" s="245" t="s">
        <v>5747</v>
      </c>
    </row>
    <row r="1091" spans="4:4" x14ac:dyDescent="0.25">
      <c r="D1091" s="245" t="s">
        <v>5749</v>
      </c>
    </row>
    <row r="1092" spans="4:4" x14ac:dyDescent="0.25">
      <c r="D1092" s="245" t="s">
        <v>5751</v>
      </c>
    </row>
    <row r="1093" spans="4:4" x14ac:dyDescent="0.25">
      <c r="D1093" s="245" t="s">
        <v>5753</v>
      </c>
    </row>
    <row r="1094" spans="4:4" x14ac:dyDescent="0.25">
      <c r="D1094" s="245" t="s">
        <v>5755</v>
      </c>
    </row>
    <row r="1095" spans="4:4" x14ac:dyDescent="0.25">
      <c r="D1095" s="245" t="s">
        <v>5757</v>
      </c>
    </row>
    <row r="1096" spans="4:4" x14ac:dyDescent="0.25">
      <c r="D1096" s="245" t="s">
        <v>5759</v>
      </c>
    </row>
    <row r="1097" spans="4:4" x14ac:dyDescent="0.25">
      <c r="D1097" s="245" t="s">
        <v>5761</v>
      </c>
    </row>
    <row r="1098" spans="4:4" x14ac:dyDescent="0.25">
      <c r="D1098" s="245" t="s">
        <v>5763</v>
      </c>
    </row>
    <row r="1099" spans="4:4" x14ac:dyDescent="0.25">
      <c r="D1099" s="245" t="s">
        <v>5765</v>
      </c>
    </row>
    <row r="1100" spans="4:4" x14ac:dyDescent="0.25">
      <c r="D1100" s="245" t="s">
        <v>5767</v>
      </c>
    </row>
    <row r="1101" spans="4:4" x14ac:dyDescent="0.25">
      <c r="D1101" s="245" t="s">
        <v>5769</v>
      </c>
    </row>
    <row r="1102" spans="4:4" x14ac:dyDescent="0.25">
      <c r="D1102" s="245" t="s">
        <v>5771</v>
      </c>
    </row>
    <row r="1103" spans="4:4" x14ac:dyDescent="0.25">
      <c r="D1103" s="245" t="s">
        <v>5773</v>
      </c>
    </row>
    <row r="1104" spans="4:4" x14ac:dyDescent="0.25">
      <c r="D1104" s="245" t="s">
        <v>5775</v>
      </c>
    </row>
    <row r="1105" spans="4:4" x14ac:dyDescent="0.25">
      <c r="D1105" s="245" t="s">
        <v>5777</v>
      </c>
    </row>
    <row r="1106" spans="4:4" x14ac:dyDescent="0.25">
      <c r="D1106" s="245" t="s">
        <v>5779</v>
      </c>
    </row>
    <row r="1107" spans="4:4" x14ac:dyDescent="0.25">
      <c r="D1107" s="245" t="s">
        <v>5781</v>
      </c>
    </row>
    <row r="1108" spans="4:4" x14ac:dyDescent="0.25">
      <c r="D1108" s="245" t="s">
        <v>5783</v>
      </c>
    </row>
    <row r="1109" spans="4:4" x14ac:dyDescent="0.25">
      <c r="D1109" s="245" t="s">
        <v>5785</v>
      </c>
    </row>
    <row r="1110" spans="4:4" x14ac:dyDescent="0.25">
      <c r="D1110" s="245" t="s">
        <v>5787</v>
      </c>
    </row>
    <row r="1111" spans="4:4" x14ac:dyDescent="0.25">
      <c r="D1111" s="245" t="s">
        <v>5789</v>
      </c>
    </row>
    <row r="1112" spans="4:4" x14ac:dyDescent="0.25">
      <c r="D1112" s="245" t="s">
        <v>5791</v>
      </c>
    </row>
    <row r="1113" spans="4:4" x14ac:dyDescent="0.25">
      <c r="D1113" s="245" t="s">
        <v>5793</v>
      </c>
    </row>
    <row r="1114" spans="4:4" x14ac:dyDescent="0.25">
      <c r="D1114" s="245" t="s">
        <v>5795</v>
      </c>
    </row>
    <row r="1115" spans="4:4" x14ac:dyDescent="0.25">
      <c r="D1115" s="245" t="s">
        <v>5797</v>
      </c>
    </row>
    <row r="1116" spans="4:4" x14ac:dyDescent="0.25">
      <c r="D1116" s="245" t="s">
        <v>5799</v>
      </c>
    </row>
    <row r="1117" spans="4:4" x14ac:dyDescent="0.25">
      <c r="D1117" s="245" t="s">
        <v>5801</v>
      </c>
    </row>
    <row r="1118" spans="4:4" x14ac:dyDescent="0.25">
      <c r="D1118" s="245" t="s">
        <v>5803</v>
      </c>
    </row>
    <row r="1119" spans="4:4" x14ac:dyDescent="0.25">
      <c r="D1119" s="245" t="s">
        <v>5805</v>
      </c>
    </row>
    <row r="1120" spans="4:4" x14ac:dyDescent="0.25">
      <c r="D1120" s="245" t="s">
        <v>5807</v>
      </c>
    </row>
    <row r="1121" spans="4:4" x14ac:dyDescent="0.25">
      <c r="D1121" s="245" t="s">
        <v>5809</v>
      </c>
    </row>
    <row r="1122" spans="4:4" x14ac:dyDescent="0.25">
      <c r="D1122" s="245" t="s">
        <v>5811</v>
      </c>
    </row>
    <row r="1123" spans="4:4" x14ac:dyDescent="0.25">
      <c r="D1123" s="245" t="s">
        <v>5813</v>
      </c>
    </row>
    <row r="1124" spans="4:4" x14ac:dyDescent="0.25">
      <c r="D1124" s="245" t="s">
        <v>5815</v>
      </c>
    </row>
    <row r="1125" spans="4:4" x14ac:dyDescent="0.25">
      <c r="D1125" s="245" t="s">
        <v>5817</v>
      </c>
    </row>
    <row r="1126" spans="4:4" x14ac:dyDescent="0.25">
      <c r="D1126" s="245" t="s">
        <v>5819</v>
      </c>
    </row>
    <row r="1127" spans="4:4" x14ac:dyDescent="0.25">
      <c r="D1127" s="245" t="s">
        <v>5821</v>
      </c>
    </row>
    <row r="1128" spans="4:4" x14ac:dyDescent="0.25">
      <c r="D1128" s="245" t="s">
        <v>5823</v>
      </c>
    </row>
    <row r="1129" spans="4:4" x14ac:dyDescent="0.25">
      <c r="D1129" s="245" t="s">
        <v>5825</v>
      </c>
    </row>
    <row r="1130" spans="4:4" x14ac:dyDescent="0.25">
      <c r="D1130" s="245" t="s">
        <v>5827</v>
      </c>
    </row>
    <row r="1131" spans="4:4" x14ac:dyDescent="0.25">
      <c r="D1131" s="245" t="s">
        <v>5829</v>
      </c>
    </row>
    <row r="1132" spans="4:4" x14ac:dyDescent="0.25">
      <c r="D1132" s="245" t="s">
        <v>5831</v>
      </c>
    </row>
    <row r="1133" spans="4:4" x14ac:dyDescent="0.25">
      <c r="D1133" s="245" t="s">
        <v>5833</v>
      </c>
    </row>
    <row r="1134" spans="4:4" x14ac:dyDescent="0.25">
      <c r="D1134" s="245" t="s">
        <v>5835</v>
      </c>
    </row>
    <row r="1135" spans="4:4" x14ac:dyDescent="0.25">
      <c r="D1135" s="245" t="s">
        <v>5837</v>
      </c>
    </row>
    <row r="1136" spans="4:4" x14ac:dyDescent="0.25">
      <c r="D1136" s="245" t="s">
        <v>5839</v>
      </c>
    </row>
    <row r="1137" spans="4:4" x14ac:dyDescent="0.25">
      <c r="D1137" s="245" t="s">
        <v>5841</v>
      </c>
    </row>
    <row r="1138" spans="4:4" x14ac:dyDescent="0.25">
      <c r="D1138" s="245" t="s">
        <v>5843</v>
      </c>
    </row>
    <row r="1139" spans="4:4" x14ac:dyDescent="0.25">
      <c r="D1139" s="245" t="s">
        <v>5845</v>
      </c>
    </row>
    <row r="1140" spans="4:4" x14ac:dyDescent="0.25">
      <c r="D1140" s="245" t="s">
        <v>5847</v>
      </c>
    </row>
    <row r="1141" spans="4:4" x14ac:dyDescent="0.25">
      <c r="D1141" s="245" t="s">
        <v>5849</v>
      </c>
    </row>
    <row r="1142" spans="4:4" x14ac:dyDescent="0.25">
      <c r="D1142" s="245" t="s">
        <v>5851</v>
      </c>
    </row>
    <row r="1143" spans="4:4" x14ac:dyDescent="0.25">
      <c r="D1143" s="245" t="s">
        <v>5853</v>
      </c>
    </row>
    <row r="1144" spans="4:4" x14ac:dyDescent="0.25">
      <c r="D1144" s="245" t="s">
        <v>5855</v>
      </c>
    </row>
    <row r="1145" spans="4:4" x14ac:dyDescent="0.25">
      <c r="D1145" s="245" t="s">
        <v>5857</v>
      </c>
    </row>
    <row r="1146" spans="4:4" x14ac:dyDescent="0.25">
      <c r="D1146" s="245" t="s">
        <v>5859</v>
      </c>
    </row>
    <row r="1147" spans="4:4" x14ac:dyDescent="0.25">
      <c r="D1147" s="245" t="s">
        <v>5861</v>
      </c>
    </row>
    <row r="1148" spans="4:4" x14ac:dyDescent="0.25">
      <c r="D1148" s="245" t="s">
        <v>5863</v>
      </c>
    </row>
    <row r="1149" spans="4:4" x14ac:dyDescent="0.25">
      <c r="D1149" s="245" t="s">
        <v>5865</v>
      </c>
    </row>
    <row r="1150" spans="4:4" x14ac:dyDescent="0.25">
      <c r="D1150" s="245" t="s">
        <v>5867</v>
      </c>
    </row>
    <row r="1151" spans="4:4" x14ac:dyDescent="0.25">
      <c r="D1151" s="245" t="s">
        <v>5869</v>
      </c>
    </row>
    <row r="1152" spans="4:4" x14ac:dyDescent="0.25">
      <c r="D1152" s="245" t="s">
        <v>5871</v>
      </c>
    </row>
    <row r="1153" spans="4:4" x14ac:dyDescent="0.25">
      <c r="D1153" s="245" t="s">
        <v>7925</v>
      </c>
    </row>
    <row r="1154" spans="4:4" x14ac:dyDescent="0.25">
      <c r="D1154" s="245" t="s">
        <v>7926</v>
      </c>
    </row>
    <row r="1155" spans="4:4" x14ac:dyDescent="0.25">
      <c r="D1155" s="245" t="s">
        <v>7927</v>
      </c>
    </row>
    <row r="1156" spans="4:4" x14ac:dyDescent="0.25">
      <c r="D1156" s="245" t="s">
        <v>5873</v>
      </c>
    </row>
    <row r="1157" spans="4:4" x14ac:dyDescent="0.25">
      <c r="D1157" s="245" t="s">
        <v>5874</v>
      </c>
    </row>
    <row r="1158" spans="4:4" x14ac:dyDescent="0.25">
      <c r="D1158" s="245" t="s">
        <v>5875</v>
      </c>
    </row>
    <row r="1159" spans="4:4" x14ac:dyDescent="0.25">
      <c r="D1159" s="245" t="s">
        <v>5876</v>
      </c>
    </row>
    <row r="1160" spans="4:4" x14ac:dyDescent="0.25">
      <c r="D1160" s="245" t="s">
        <v>5877</v>
      </c>
    </row>
    <row r="1161" spans="4:4" x14ac:dyDescent="0.25">
      <c r="D1161" s="245" t="s">
        <v>5878</v>
      </c>
    </row>
    <row r="1162" spans="4:4" x14ac:dyDescent="0.25">
      <c r="D1162" s="245" t="s">
        <v>5879</v>
      </c>
    </row>
    <row r="1163" spans="4:4" x14ac:dyDescent="0.25">
      <c r="D1163" s="245" t="s">
        <v>5880</v>
      </c>
    </row>
    <row r="1164" spans="4:4" x14ac:dyDescent="0.25">
      <c r="D1164" s="245" t="s">
        <v>5881</v>
      </c>
    </row>
    <row r="1165" spans="4:4" x14ac:dyDescent="0.25">
      <c r="D1165" s="245" t="s">
        <v>5882</v>
      </c>
    </row>
    <row r="1166" spans="4:4" x14ac:dyDescent="0.25">
      <c r="D1166" s="245" t="s">
        <v>5883</v>
      </c>
    </row>
    <row r="1167" spans="4:4" x14ac:dyDescent="0.25">
      <c r="D1167" s="245" t="s">
        <v>5884</v>
      </c>
    </row>
    <row r="1168" spans="4:4" x14ac:dyDescent="0.25">
      <c r="D1168" s="245" t="s">
        <v>5885</v>
      </c>
    </row>
    <row r="1169" spans="4:4" x14ac:dyDescent="0.25">
      <c r="D1169" s="245" t="s">
        <v>5886</v>
      </c>
    </row>
    <row r="1170" spans="4:4" x14ac:dyDescent="0.25">
      <c r="D1170" s="245" t="s">
        <v>5887</v>
      </c>
    </row>
    <row r="1171" spans="4:4" x14ac:dyDescent="0.25">
      <c r="D1171" s="245" t="s">
        <v>5888</v>
      </c>
    </row>
    <row r="1172" spans="4:4" x14ac:dyDescent="0.25">
      <c r="D1172" s="245" t="s">
        <v>5890</v>
      </c>
    </row>
    <row r="1173" spans="4:4" x14ac:dyDescent="0.25">
      <c r="D1173" s="245" t="s">
        <v>5892</v>
      </c>
    </row>
    <row r="1174" spans="4:4" x14ac:dyDescent="0.25">
      <c r="D1174" s="245" t="s">
        <v>5894</v>
      </c>
    </row>
    <row r="1175" spans="4:4" x14ac:dyDescent="0.25">
      <c r="D1175" s="245" t="s">
        <v>5895</v>
      </c>
    </row>
    <row r="1176" spans="4:4" x14ac:dyDescent="0.25">
      <c r="D1176" s="245" t="s">
        <v>5896</v>
      </c>
    </row>
    <row r="1177" spans="4:4" x14ac:dyDescent="0.25">
      <c r="D1177" s="245" t="s">
        <v>5897</v>
      </c>
    </row>
    <row r="1178" spans="4:4" x14ac:dyDescent="0.25">
      <c r="D1178" s="245" t="s">
        <v>5898</v>
      </c>
    </row>
    <row r="1179" spans="4:4" x14ac:dyDescent="0.25">
      <c r="D1179" s="245" t="s">
        <v>5899</v>
      </c>
    </row>
    <row r="1180" spans="4:4" x14ac:dyDescent="0.25">
      <c r="D1180" s="245" t="s">
        <v>5900</v>
      </c>
    </row>
    <row r="1181" spans="4:4" x14ac:dyDescent="0.25">
      <c r="D1181" s="245" t="s">
        <v>5901</v>
      </c>
    </row>
    <row r="1182" spans="4:4" x14ac:dyDescent="0.25">
      <c r="D1182" s="245" t="s">
        <v>5902</v>
      </c>
    </row>
    <row r="1183" spans="4:4" x14ac:dyDescent="0.25">
      <c r="D1183" s="245" t="s">
        <v>5903</v>
      </c>
    </row>
    <row r="1184" spans="4:4" x14ac:dyDescent="0.25">
      <c r="D1184" s="245" t="s">
        <v>7928</v>
      </c>
    </row>
    <row r="1185" spans="4:4" x14ac:dyDescent="0.25">
      <c r="D1185" s="245" t="s">
        <v>5904</v>
      </c>
    </row>
    <row r="1186" spans="4:4" x14ac:dyDescent="0.25">
      <c r="D1186" s="245" t="s">
        <v>5905</v>
      </c>
    </row>
    <row r="1187" spans="4:4" x14ac:dyDescent="0.25">
      <c r="D1187" s="245" t="s">
        <v>5906</v>
      </c>
    </row>
    <row r="1188" spans="4:4" x14ac:dyDescent="0.25">
      <c r="D1188" s="245" t="s">
        <v>5907</v>
      </c>
    </row>
    <row r="1189" spans="4:4" x14ac:dyDescent="0.25">
      <c r="D1189" s="245" t="s">
        <v>5908</v>
      </c>
    </row>
    <row r="1190" spans="4:4" x14ac:dyDescent="0.25">
      <c r="D1190" s="245" t="s">
        <v>5909</v>
      </c>
    </row>
    <row r="1191" spans="4:4" x14ac:dyDescent="0.25">
      <c r="D1191" s="245" t="s">
        <v>5910</v>
      </c>
    </row>
    <row r="1192" spans="4:4" x14ac:dyDescent="0.25">
      <c r="D1192" s="245" t="s">
        <v>5911</v>
      </c>
    </row>
    <row r="1193" spans="4:4" x14ac:dyDescent="0.25">
      <c r="D1193" s="245" t="s">
        <v>5912</v>
      </c>
    </row>
    <row r="1194" spans="4:4" x14ac:dyDescent="0.25">
      <c r="D1194" s="245" t="s">
        <v>5913</v>
      </c>
    </row>
    <row r="1195" spans="4:4" x14ac:dyDescent="0.25">
      <c r="D1195" s="245" t="s">
        <v>5914</v>
      </c>
    </row>
    <row r="1196" spans="4:4" x14ac:dyDescent="0.25">
      <c r="D1196" s="245" t="s">
        <v>5915</v>
      </c>
    </row>
    <row r="1197" spans="4:4" x14ac:dyDescent="0.25">
      <c r="D1197" s="245" t="s">
        <v>181</v>
      </c>
    </row>
    <row r="1198" spans="4:4" x14ac:dyDescent="0.25">
      <c r="D1198" s="245" t="s">
        <v>5916</v>
      </c>
    </row>
    <row r="1199" spans="4:4" x14ac:dyDescent="0.25">
      <c r="D1199" s="245" t="s">
        <v>5917</v>
      </c>
    </row>
    <row r="1200" spans="4:4" x14ac:dyDescent="0.25">
      <c r="D1200" s="245" t="s">
        <v>5918</v>
      </c>
    </row>
    <row r="1201" spans="4:4" x14ac:dyDescent="0.25">
      <c r="D1201" s="245" t="s">
        <v>5919</v>
      </c>
    </row>
    <row r="1202" spans="4:4" x14ac:dyDescent="0.25">
      <c r="D1202" s="245" t="s">
        <v>5920</v>
      </c>
    </row>
    <row r="1203" spans="4:4" x14ac:dyDescent="0.25">
      <c r="D1203" s="245" t="s">
        <v>5921</v>
      </c>
    </row>
    <row r="1204" spans="4:4" x14ac:dyDescent="0.25">
      <c r="D1204" s="245" t="s">
        <v>5922</v>
      </c>
    </row>
    <row r="1205" spans="4:4" x14ac:dyDescent="0.25">
      <c r="D1205" s="245" t="s">
        <v>5923</v>
      </c>
    </row>
    <row r="1206" spans="4:4" x14ac:dyDescent="0.25">
      <c r="D1206" s="245" t="s">
        <v>5924</v>
      </c>
    </row>
    <row r="1207" spans="4:4" x14ac:dyDescent="0.25">
      <c r="D1207" s="245" t="s">
        <v>5925</v>
      </c>
    </row>
    <row r="1208" spans="4:4" x14ac:dyDescent="0.25">
      <c r="D1208" s="245" t="s">
        <v>5926</v>
      </c>
    </row>
    <row r="1209" spans="4:4" x14ac:dyDescent="0.25">
      <c r="D1209" s="245" t="s">
        <v>5927</v>
      </c>
    </row>
    <row r="1210" spans="4:4" x14ac:dyDescent="0.25">
      <c r="D1210" s="245" t="s">
        <v>5928</v>
      </c>
    </row>
    <row r="1211" spans="4:4" x14ac:dyDescent="0.25">
      <c r="D1211" s="245" t="s">
        <v>5929</v>
      </c>
    </row>
    <row r="1212" spans="4:4" x14ac:dyDescent="0.25">
      <c r="D1212" s="245" t="s">
        <v>5930</v>
      </c>
    </row>
    <row r="1213" spans="4:4" x14ac:dyDescent="0.25">
      <c r="D1213" s="245" t="s">
        <v>5931</v>
      </c>
    </row>
    <row r="1214" spans="4:4" x14ac:dyDescent="0.25">
      <c r="D1214" s="245" t="s">
        <v>5932</v>
      </c>
    </row>
    <row r="1215" spans="4:4" x14ac:dyDescent="0.25">
      <c r="D1215" s="245" t="s">
        <v>5933</v>
      </c>
    </row>
    <row r="1216" spans="4:4" x14ac:dyDescent="0.25">
      <c r="D1216" s="245" t="s">
        <v>5934</v>
      </c>
    </row>
    <row r="1217" spans="4:4" x14ac:dyDescent="0.25">
      <c r="D1217" s="245" t="s">
        <v>5935</v>
      </c>
    </row>
    <row r="1218" spans="4:4" x14ac:dyDescent="0.25">
      <c r="D1218" s="245" t="s">
        <v>5936</v>
      </c>
    </row>
    <row r="1219" spans="4:4" x14ac:dyDescent="0.25">
      <c r="D1219" s="245" t="s">
        <v>5937</v>
      </c>
    </row>
    <row r="1220" spans="4:4" x14ac:dyDescent="0.25">
      <c r="D1220" s="245" t="s">
        <v>5938</v>
      </c>
    </row>
    <row r="1221" spans="4:4" x14ac:dyDescent="0.25">
      <c r="D1221" s="245" t="s">
        <v>5939</v>
      </c>
    </row>
    <row r="1222" spans="4:4" x14ac:dyDescent="0.25">
      <c r="D1222" s="245" t="s">
        <v>5940</v>
      </c>
    </row>
    <row r="1223" spans="4:4" x14ac:dyDescent="0.25">
      <c r="D1223" s="245" t="s">
        <v>5941</v>
      </c>
    </row>
    <row r="1224" spans="4:4" x14ac:dyDescent="0.25">
      <c r="D1224" s="245" t="s">
        <v>5942</v>
      </c>
    </row>
    <row r="1225" spans="4:4" x14ac:dyDescent="0.25">
      <c r="D1225" s="245" t="s">
        <v>5943</v>
      </c>
    </row>
    <row r="1226" spans="4:4" x14ac:dyDescent="0.25">
      <c r="D1226" s="245" t="s">
        <v>5944</v>
      </c>
    </row>
    <row r="1227" spans="4:4" x14ac:dyDescent="0.25">
      <c r="D1227" s="245" t="s">
        <v>5945</v>
      </c>
    </row>
    <row r="1228" spans="4:4" x14ac:dyDescent="0.25">
      <c r="D1228" s="245" t="s">
        <v>5946</v>
      </c>
    </row>
    <row r="1229" spans="4:4" x14ac:dyDescent="0.25">
      <c r="D1229" s="245" t="s">
        <v>5947</v>
      </c>
    </row>
    <row r="1230" spans="4:4" x14ac:dyDescent="0.25">
      <c r="D1230" s="245" t="s">
        <v>5948</v>
      </c>
    </row>
    <row r="1231" spans="4:4" x14ac:dyDescent="0.25">
      <c r="D1231" s="245" t="s">
        <v>7929</v>
      </c>
    </row>
    <row r="1232" spans="4:4" x14ac:dyDescent="0.25">
      <c r="D1232" s="245" t="s">
        <v>7930</v>
      </c>
    </row>
    <row r="1233" spans="4:4" x14ac:dyDescent="0.25">
      <c r="D1233" s="245" t="s">
        <v>5949</v>
      </c>
    </row>
    <row r="1234" spans="4:4" x14ac:dyDescent="0.25">
      <c r="D1234" s="245" t="s">
        <v>5950</v>
      </c>
    </row>
    <row r="1235" spans="4:4" x14ac:dyDescent="0.25">
      <c r="D1235" s="245" t="s">
        <v>5951</v>
      </c>
    </row>
    <row r="1236" spans="4:4" x14ac:dyDescent="0.25">
      <c r="D1236" s="245" t="s">
        <v>5952</v>
      </c>
    </row>
    <row r="1237" spans="4:4" x14ac:dyDescent="0.25">
      <c r="D1237" s="245" t="s">
        <v>7931</v>
      </c>
    </row>
    <row r="1238" spans="4:4" x14ac:dyDescent="0.25">
      <c r="D1238" s="245" t="s">
        <v>7932</v>
      </c>
    </row>
    <row r="1239" spans="4:4" x14ac:dyDescent="0.25">
      <c r="D1239" s="245" t="s">
        <v>5953</v>
      </c>
    </row>
    <row r="1240" spans="4:4" x14ac:dyDescent="0.25">
      <c r="D1240" s="245" t="s">
        <v>5954</v>
      </c>
    </row>
    <row r="1241" spans="4:4" x14ac:dyDescent="0.25">
      <c r="D1241" s="245" t="s">
        <v>5955</v>
      </c>
    </row>
    <row r="1242" spans="4:4" x14ac:dyDescent="0.25">
      <c r="D1242" s="245" t="s">
        <v>5956</v>
      </c>
    </row>
    <row r="1243" spans="4:4" x14ac:dyDescent="0.25">
      <c r="D1243" s="245" t="s">
        <v>5957</v>
      </c>
    </row>
    <row r="1244" spans="4:4" x14ac:dyDescent="0.25">
      <c r="D1244" s="245" t="s">
        <v>5958</v>
      </c>
    </row>
    <row r="1245" spans="4:4" x14ac:dyDescent="0.25">
      <c r="D1245" s="245" t="s">
        <v>5959</v>
      </c>
    </row>
    <row r="1246" spans="4:4" x14ac:dyDescent="0.25">
      <c r="D1246" s="245" t="s">
        <v>5960</v>
      </c>
    </row>
    <row r="1247" spans="4:4" x14ac:dyDescent="0.25">
      <c r="D1247" s="245" t="s">
        <v>5961</v>
      </c>
    </row>
    <row r="1248" spans="4:4" x14ac:dyDescent="0.25">
      <c r="D1248" s="245" t="s">
        <v>5962</v>
      </c>
    </row>
    <row r="1249" spans="4:4" x14ac:dyDescent="0.25">
      <c r="D1249" s="245" t="s">
        <v>5963</v>
      </c>
    </row>
    <row r="1250" spans="4:4" x14ac:dyDescent="0.25">
      <c r="D1250" s="245" t="s">
        <v>5964</v>
      </c>
    </row>
    <row r="1251" spans="4:4" x14ac:dyDescent="0.25">
      <c r="D1251" s="245" t="s">
        <v>5965</v>
      </c>
    </row>
    <row r="1252" spans="4:4" x14ac:dyDescent="0.25">
      <c r="D1252" s="245" t="s">
        <v>5966</v>
      </c>
    </row>
    <row r="1253" spans="4:4" x14ac:dyDescent="0.25">
      <c r="D1253" s="245" t="s">
        <v>5967</v>
      </c>
    </row>
    <row r="1254" spans="4:4" x14ac:dyDescent="0.25">
      <c r="D1254" s="245" t="s">
        <v>5968</v>
      </c>
    </row>
    <row r="1255" spans="4:4" x14ac:dyDescent="0.25">
      <c r="D1255" s="245" t="s">
        <v>5969</v>
      </c>
    </row>
    <row r="1256" spans="4:4" x14ac:dyDescent="0.25">
      <c r="D1256" s="245" t="s">
        <v>5970</v>
      </c>
    </row>
    <row r="1257" spans="4:4" x14ac:dyDescent="0.25">
      <c r="D1257" s="245" t="s">
        <v>5971</v>
      </c>
    </row>
    <row r="1258" spans="4:4" x14ac:dyDescent="0.25">
      <c r="D1258" s="245" t="s">
        <v>5972</v>
      </c>
    </row>
    <row r="1259" spans="4:4" x14ac:dyDescent="0.25">
      <c r="D1259" s="245" t="s">
        <v>5973</v>
      </c>
    </row>
    <row r="1260" spans="4:4" x14ac:dyDescent="0.25">
      <c r="D1260" s="245" t="s">
        <v>5974</v>
      </c>
    </row>
    <row r="1261" spans="4:4" x14ac:dyDescent="0.25">
      <c r="D1261" s="245" t="s">
        <v>5975</v>
      </c>
    </row>
    <row r="1262" spans="4:4" x14ac:dyDescent="0.25">
      <c r="D1262" s="245" t="s">
        <v>5976</v>
      </c>
    </row>
    <row r="1263" spans="4:4" x14ac:dyDescent="0.25">
      <c r="D1263" s="245" t="s">
        <v>5977</v>
      </c>
    </row>
    <row r="1264" spans="4:4" x14ac:dyDescent="0.25">
      <c r="D1264" s="245" t="s">
        <v>5978</v>
      </c>
    </row>
    <row r="1265" spans="4:4" x14ac:dyDescent="0.25">
      <c r="D1265" s="245" t="s">
        <v>5979</v>
      </c>
    </row>
    <row r="1266" spans="4:4" x14ac:dyDescent="0.25">
      <c r="D1266" s="245" t="s">
        <v>5980</v>
      </c>
    </row>
    <row r="1267" spans="4:4" x14ac:dyDescent="0.25">
      <c r="D1267" s="245" t="s">
        <v>5981</v>
      </c>
    </row>
    <row r="1268" spans="4:4" x14ac:dyDescent="0.25">
      <c r="D1268" s="245" t="s">
        <v>5982</v>
      </c>
    </row>
    <row r="1269" spans="4:4" x14ac:dyDescent="0.25">
      <c r="D1269" s="245" t="s">
        <v>5983</v>
      </c>
    </row>
    <row r="1270" spans="4:4" x14ac:dyDescent="0.25">
      <c r="D1270" s="245" t="s">
        <v>5984</v>
      </c>
    </row>
    <row r="1271" spans="4:4" x14ac:dyDescent="0.25">
      <c r="D1271" s="245" t="s">
        <v>5985</v>
      </c>
    </row>
    <row r="1272" spans="4:4" x14ac:dyDescent="0.25">
      <c r="D1272" s="245" t="s">
        <v>5986</v>
      </c>
    </row>
    <row r="1273" spans="4:4" x14ac:dyDescent="0.25">
      <c r="D1273" s="245" t="s">
        <v>5987</v>
      </c>
    </row>
    <row r="1274" spans="4:4" x14ac:dyDescent="0.25">
      <c r="D1274" s="245" t="s">
        <v>7933</v>
      </c>
    </row>
    <row r="1275" spans="4:4" x14ac:dyDescent="0.25">
      <c r="D1275" s="245" t="s">
        <v>7934</v>
      </c>
    </row>
    <row r="1276" spans="4:4" x14ac:dyDescent="0.25">
      <c r="D1276" s="245" t="s">
        <v>5988</v>
      </c>
    </row>
    <row r="1277" spans="4:4" x14ac:dyDescent="0.25">
      <c r="D1277" s="245" t="s">
        <v>5989</v>
      </c>
    </row>
    <row r="1278" spans="4:4" x14ac:dyDescent="0.25">
      <c r="D1278" s="245" t="s">
        <v>5990</v>
      </c>
    </row>
    <row r="1279" spans="4:4" x14ac:dyDescent="0.25">
      <c r="D1279" s="245" t="s">
        <v>5991</v>
      </c>
    </row>
    <row r="1280" spans="4:4" x14ac:dyDescent="0.25">
      <c r="D1280" s="245" t="s">
        <v>5992</v>
      </c>
    </row>
    <row r="1281" spans="4:4" x14ac:dyDescent="0.25">
      <c r="D1281" s="245" t="s">
        <v>5993</v>
      </c>
    </row>
    <row r="1282" spans="4:4" x14ac:dyDescent="0.25">
      <c r="D1282" s="245" t="s">
        <v>5994</v>
      </c>
    </row>
    <row r="1283" spans="4:4" x14ac:dyDescent="0.25">
      <c r="D1283" s="245" t="s">
        <v>5995</v>
      </c>
    </row>
    <row r="1284" spans="4:4" x14ac:dyDescent="0.25">
      <c r="D1284" s="245" t="s">
        <v>5996</v>
      </c>
    </row>
    <row r="1285" spans="4:4" x14ac:dyDescent="0.25">
      <c r="D1285" s="245" t="s">
        <v>5997</v>
      </c>
    </row>
    <row r="1286" spans="4:4" x14ac:dyDescent="0.25">
      <c r="D1286" s="245" t="s">
        <v>5998</v>
      </c>
    </row>
    <row r="1287" spans="4:4" x14ac:dyDescent="0.25">
      <c r="D1287" s="245" t="s">
        <v>5999</v>
      </c>
    </row>
    <row r="1288" spans="4:4" x14ac:dyDescent="0.25">
      <c r="D1288" s="245" t="s">
        <v>6000</v>
      </c>
    </row>
    <row r="1289" spans="4:4" x14ac:dyDescent="0.25">
      <c r="D1289" s="245" t="s">
        <v>6001</v>
      </c>
    </row>
    <row r="1290" spans="4:4" x14ac:dyDescent="0.25">
      <c r="D1290" s="245" t="s">
        <v>6003</v>
      </c>
    </row>
    <row r="1291" spans="4:4" x14ac:dyDescent="0.25">
      <c r="D1291" s="245" t="s">
        <v>6005</v>
      </c>
    </row>
    <row r="1292" spans="4:4" x14ac:dyDescent="0.25">
      <c r="D1292" s="245" t="s">
        <v>6007</v>
      </c>
    </row>
    <row r="1293" spans="4:4" x14ac:dyDescent="0.25">
      <c r="D1293" s="245" t="s">
        <v>6009</v>
      </c>
    </row>
    <row r="1294" spans="4:4" x14ac:dyDescent="0.25">
      <c r="D1294" s="245" t="s">
        <v>6011</v>
      </c>
    </row>
    <row r="1295" spans="4:4" x14ac:dyDescent="0.25">
      <c r="D1295" s="245" t="s">
        <v>6013</v>
      </c>
    </row>
    <row r="1296" spans="4:4" x14ac:dyDescent="0.25">
      <c r="D1296" s="245" t="s">
        <v>6015</v>
      </c>
    </row>
    <row r="1297" spans="4:4" x14ac:dyDescent="0.25">
      <c r="D1297" s="245" t="s">
        <v>6017</v>
      </c>
    </row>
    <row r="1298" spans="4:4" x14ac:dyDescent="0.25">
      <c r="D1298" s="245" t="s">
        <v>6019</v>
      </c>
    </row>
    <row r="1299" spans="4:4" x14ac:dyDescent="0.25">
      <c r="D1299" s="245" t="s">
        <v>6021</v>
      </c>
    </row>
    <row r="1300" spans="4:4" x14ac:dyDescent="0.25">
      <c r="D1300" s="245" t="s">
        <v>6023</v>
      </c>
    </row>
    <row r="1301" spans="4:4" x14ac:dyDescent="0.25">
      <c r="D1301" s="245" t="s">
        <v>6025</v>
      </c>
    </row>
    <row r="1302" spans="4:4" x14ac:dyDescent="0.25">
      <c r="D1302" s="245" t="s">
        <v>6027</v>
      </c>
    </row>
    <row r="1303" spans="4:4" x14ac:dyDescent="0.25">
      <c r="D1303" s="245" t="s">
        <v>6029</v>
      </c>
    </row>
    <row r="1304" spans="4:4" x14ac:dyDescent="0.25">
      <c r="D1304" s="245" t="s">
        <v>6031</v>
      </c>
    </row>
    <row r="1305" spans="4:4" x14ac:dyDescent="0.25">
      <c r="D1305" s="245" t="s">
        <v>6033</v>
      </c>
    </row>
    <row r="1306" spans="4:4" x14ac:dyDescent="0.25">
      <c r="D1306" s="245" t="s">
        <v>6035</v>
      </c>
    </row>
    <row r="1307" spans="4:4" x14ac:dyDescent="0.25">
      <c r="D1307" s="245" t="s">
        <v>6037</v>
      </c>
    </row>
    <row r="1308" spans="4:4" x14ac:dyDescent="0.25">
      <c r="D1308" s="245" t="s">
        <v>6039</v>
      </c>
    </row>
    <row r="1309" spans="4:4" x14ac:dyDescent="0.25">
      <c r="D1309" s="245" t="s">
        <v>6041</v>
      </c>
    </row>
    <row r="1310" spans="4:4" x14ac:dyDescent="0.25">
      <c r="D1310" s="245" t="s">
        <v>6043</v>
      </c>
    </row>
    <row r="1311" spans="4:4" x14ac:dyDescent="0.25">
      <c r="D1311" s="245" t="s">
        <v>6045</v>
      </c>
    </row>
    <row r="1312" spans="4:4" x14ac:dyDescent="0.25">
      <c r="D1312" s="245" t="s">
        <v>6047</v>
      </c>
    </row>
    <row r="1313" spans="4:4" x14ac:dyDescent="0.25">
      <c r="D1313" s="245" t="s">
        <v>6049</v>
      </c>
    </row>
    <row r="1314" spans="4:4" x14ac:dyDescent="0.25">
      <c r="D1314" s="245" t="s">
        <v>6051</v>
      </c>
    </row>
    <row r="1315" spans="4:4" x14ac:dyDescent="0.25">
      <c r="D1315" s="245" t="s">
        <v>6053</v>
      </c>
    </row>
    <row r="1316" spans="4:4" x14ac:dyDescent="0.25">
      <c r="D1316" s="245" t="s">
        <v>6055</v>
      </c>
    </row>
    <row r="1317" spans="4:4" x14ac:dyDescent="0.25">
      <c r="D1317" s="245" t="s">
        <v>6057</v>
      </c>
    </row>
    <row r="1318" spans="4:4" x14ac:dyDescent="0.25">
      <c r="D1318" s="245" t="s">
        <v>6059</v>
      </c>
    </row>
    <row r="1319" spans="4:4" x14ac:dyDescent="0.25">
      <c r="D1319" s="245" t="s">
        <v>6061</v>
      </c>
    </row>
    <row r="1320" spans="4:4" x14ac:dyDescent="0.25">
      <c r="D1320" s="245" t="s">
        <v>6063</v>
      </c>
    </row>
    <row r="1321" spans="4:4" x14ac:dyDescent="0.25">
      <c r="D1321" s="245" t="s">
        <v>6065</v>
      </c>
    </row>
    <row r="1322" spans="4:4" x14ac:dyDescent="0.25">
      <c r="D1322" s="245" t="s">
        <v>6067</v>
      </c>
    </row>
    <row r="1323" spans="4:4" x14ac:dyDescent="0.25">
      <c r="D1323" s="245" t="s">
        <v>6069</v>
      </c>
    </row>
    <row r="1324" spans="4:4" x14ac:dyDescent="0.25">
      <c r="D1324" s="245" t="s">
        <v>6071</v>
      </c>
    </row>
    <row r="1325" spans="4:4" x14ac:dyDescent="0.25">
      <c r="D1325" s="245" t="s">
        <v>6073</v>
      </c>
    </row>
    <row r="1326" spans="4:4" x14ac:dyDescent="0.25">
      <c r="D1326" s="245" t="s">
        <v>6075</v>
      </c>
    </row>
    <row r="1327" spans="4:4" x14ac:dyDescent="0.25">
      <c r="D1327" s="245" t="s">
        <v>6077</v>
      </c>
    </row>
    <row r="1328" spans="4:4" x14ac:dyDescent="0.25">
      <c r="D1328" s="245" t="s">
        <v>6079</v>
      </c>
    </row>
    <row r="1329" spans="4:4" x14ac:dyDescent="0.25">
      <c r="D1329" s="245" t="s">
        <v>6081</v>
      </c>
    </row>
    <row r="1330" spans="4:4" x14ac:dyDescent="0.25">
      <c r="D1330" s="245" t="s">
        <v>6083</v>
      </c>
    </row>
    <row r="1331" spans="4:4" x14ac:dyDescent="0.25">
      <c r="D1331" s="245" t="s">
        <v>6085</v>
      </c>
    </row>
    <row r="1332" spans="4:4" x14ac:dyDescent="0.25">
      <c r="D1332" s="245" t="s">
        <v>6087</v>
      </c>
    </row>
    <row r="1333" spans="4:4" x14ac:dyDescent="0.25">
      <c r="D1333" s="245" t="s">
        <v>6089</v>
      </c>
    </row>
    <row r="1334" spans="4:4" x14ac:dyDescent="0.25">
      <c r="D1334" s="245" t="s">
        <v>6091</v>
      </c>
    </row>
    <row r="1335" spans="4:4" x14ac:dyDescent="0.25">
      <c r="D1335" s="245" t="s">
        <v>6093</v>
      </c>
    </row>
    <row r="1336" spans="4:4" x14ac:dyDescent="0.25">
      <c r="D1336" s="245" t="s">
        <v>6095</v>
      </c>
    </row>
    <row r="1337" spans="4:4" x14ac:dyDescent="0.25">
      <c r="D1337" s="245" t="s">
        <v>6097</v>
      </c>
    </row>
    <row r="1338" spans="4:4" x14ac:dyDescent="0.25">
      <c r="D1338" s="245" t="s">
        <v>6099</v>
      </c>
    </row>
    <row r="1339" spans="4:4" x14ac:dyDescent="0.25">
      <c r="D1339" s="245" t="s">
        <v>6101</v>
      </c>
    </row>
    <row r="1340" spans="4:4" x14ac:dyDescent="0.25">
      <c r="D1340" s="245" t="s">
        <v>6103</v>
      </c>
    </row>
    <row r="1341" spans="4:4" x14ac:dyDescent="0.25">
      <c r="D1341" s="245" t="s">
        <v>6105</v>
      </c>
    </row>
    <row r="1342" spans="4:4" x14ac:dyDescent="0.25">
      <c r="D1342" s="245" t="s">
        <v>6107</v>
      </c>
    </row>
    <row r="1343" spans="4:4" x14ac:dyDescent="0.25">
      <c r="D1343" s="245" t="s">
        <v>6109</v>
      </c>
    </row>
    <row r="1344" spans="4:4" x14ac:dyDescent="0.25">
      <c r="D1344" s="245" t="s">
        <v>6111</v>
      </c>
    </row>
    <row r="1345" spans="4:4" x14ac:dyDescent="0.25">
      <c r="D1345" s="245" t="s">
        <v>6113</v>
      </c>
    </row>
    <row r="1346" spans="4:4" x14ac:dyDescent="0.25">
      <c r="D1346" s="245" t="s">
        <v>6115</v>
      </c>
    </row>
    <row r="1347" spans="4:4" x14ac:dyDescent="0.25">
      <c r="D1347" s="245" t="s">
        <v>6117</v>
      </c>
    </row>
    <row r="1348" spans="4:4" x14ac:dyDescent="0.25">
      <c r="D1348" s="245" t="s">
        <v>6119</v>
      </c>
    </row>
    <row r="1349" spans="4:4" x14ac:dyDescent="0.25">
      <c r="D1349" s="245" t="s">
        <v>6121</v>
      </c>
    </row>
    <row r="1350" spans="4:4" x14ac:dyDescent="0.25">
      <c r="D1350" s="245" t="s">
        <v>6123</v>
      </c>
    </row>
    <row r="1351" spans="4:4" x14ac:dyDescent="0.25">
      <c r="D1351" s="245" t="s">
        <v>6125</v>
      </c>
    </row>
    <row r="1352" spans="4:4" x14ac:dyDescent="0.25">
      <c r="D1352" s="245" t="s">
        <v>6127</v>
      </c>
    </row>
    <row r="1353" spans="4:4" x14ac:dyDescent="0.25">
      <c r="D1353" s="245" t="s">
        <v>6129</v>
      </c>
    </row>
    <row r="1354" spans="4:4" x14ac:dyDescent="0.25">
      <c r="D1354" s="245" t="s">
        <v>6131</v>
      </c>
    </row>
    <row r="1355" spans="4:4" x14ac:dyDescent="0.25">
      <c r="D1355" s="245" t="s">
        <v>6133</v>
      </c>
    </row>
    <row r="1356" spans="4:4" x14ac:dyDescent="0.25">
      <c r="D1356" s="245" t="s">
        <v>6135</v>
      </c>
    </row>
    <row r="1357" spans="4:4" x14ac:dyDescent="0.25">
      <c r="D1357" s="245" t="s">
        <v>6137</v>
      </c>
    </row>
    <row r="1358" spans="4:4" x14ac:dyDescent="0.25">
      <c r="D1358" s="245" t="s">
        <v>6139</v>
      </c>
    </row>
    <row r="1359" spans="4:4" x14ac:dyDescent="0.25">
      <c r="D1359" s="245" t="s">
        <v>6141</v>
      </c>
    </row>
    <row r="1360" spans="4:4" x14ac:dyDescent="0.25">
      <c r="D1360" s="245" t="s">
        <v>6143</v>
      </c>
    </row>
    <row r="1361" spans="4:4" x14ac:dyDescent="0.25">
      <c r="D1361" s="245" t="s">
        <v>6145</v>
      </c>
    </row>
    <row r="1362" spans="4:4" x14ac:dyDescent="0.25">
      <c r="D1362" s="245" t="s">
        <v>6147</v>
      </c>
    </row>
    <row r="1363" spans="4:4" x14ac:dyDescent="0.25">
      <c r="D1363" s="245" t="s">
        <v>6149</v>
      </c>
    </row>
    <row r="1364" spans="4:4" x14ac:dyDescent="0.25">
      <c r="D1364" s="245" t="s">
        <v>6151</v>
      </c>
    </row>
    <row r="1365" spans="4:4" x14ac:dyDescent="0.25">
      <c r="D1365" s="245" t="s">
        <v>6153</v>
      </c>
    </row>
    <row r="1366" spans="4:4" x14ac:dyDescent="0.25">
      <c r="D1366" s="245" t="s">
        <v>6155</v>
      </c>
    </row>
    <row r="1367" spans="4:4" x14ac:dyDescent="0.25">
      <c r="D1367" s="245" t="s">
        <v>6157</v>
      </c>
    </row>
    <row r="1368" spans="4:4" x14ac:dyDescent="0.25">
      <c r="D1368" s="245" t="s">
        <v>6159</v>
      </c>
    </row>
    <row r="1369" spans="4:4" x14ac:dyDescent="0.25">
      <c r="D1369" s="245" t="s">
        <v>6161</v>
      </c>
    </row>
    <row r="1370" spans="4:4" x14ac:dyDescent="0.25">
      <c r="D1370" s="245" t="s">
        <v>6163</v>
      </c>
    </row>
    <row r="1371" spans="4:4" x14ac:dyDescent="0.25">
      <c r="D1371" s="245" t="s">
        <v>6165</v>
      </c>
    </row>
    <row r="1372" spans="4:4" x14ac:dyDescent="0.25">
      <c r="D1372" s="245" t="s">
        <v>6167</v>
      </c>
    </row>
    <row r="1373" spans="4:4" x14ac:dyDescent="0.25">
      <c r="D1373" s="245" t="s">
        <v>6169</v>
      </c>
    </row>
    <row r="1374" spans="4:4" x14ac:dyDescent="0.25">
      <c r="D1374" s="245" t="s">
        <v>6171</v>
      </c>
    </row>
    <row r="1375" spans="4:4" x14ac:dyDescent="0.25">
      <c r="D1375" s="245" t="s">
        <v>6173</v>
      </c>
    </row>
    <row r="1376" spans="4:4" x14ac:dyDescent="0.25">
      <c r="D1376" s="245" t="s">
        <v>6175</v>
      </c>
    </row>
    <row r="1377" spans="4:4" x14ac:dyDescent="0.25">
      <c r="D1377" s="245" t="s">
        <v>6177</v>
      </c>
    </row>
    <row r="1378" spans="4:4" x14ac:dyDescent="0.25">
      <c r="D1378" s="245" t="s">
        <v>6179</v>
      </c>
    </row>
    <row r="1379" spans="4:4" x14ac:dyDescent="0.25">
      <c r="D1379" s="245" t="s">
        <v>6181</v>
      </c>
    </row>
    <row r="1380" spans="4:4" x14ac:dyDescent="0.25">
      <c r="D1380" s="245" t="s">
        <v>6183</v>
      </c>
    </row>
    <row r="1381" spans="4:4" x14ac:dyDescent="0.25">
      <c r="D1381" s="245" t="s">
        <v>6185</v>
      </c>
    </row>
    <row r="1382" spans="4:4" x14ac:dyDescent="0.25">
      <c r="D1382" s="245" t="s">
        <v>6187</v>
      </c>
    </row>
    <row r="1383" spans="4:4" x14ac:dyDescent="0.25">
      <c r="D1383" s="245" t="s">
        <v>6189</v>
      </c>
    </row>
    <row r="1384" spans="4:4" x14ac:dyDescent="0.25">
      <c r="D1384" s="245" t="s">
        <v>6191</v>
      </c>
    </row>
    <row r="1385" spans="4:4" x14ac:dyDescent="0.25">
      <c r="D1385" s="245" t="s">
        <v>6193</v>
      </c>
    </row>
    <row r="1386" spans="4:4" x14ac:dyDescent="0.25">
      <c r="D1386" s="245" t="s">
        <v>6195</v>
      </c>
    </row>
    <row r="1387" spans="4:4" x14ac:dyDescent="0.25">
      <c r="D1387" s="245" t="s">
        <v>6197</v>
      </c>
    </row>
    <row r="1388" spans="4:4" x14ac:dyDescent="0.25">
      <c r="D1388" s="245" t="s">
        <v>6199</v>
      </c>
    </row>
    <row r="1389" spans="4:4" x14ac:dyDescent="0.25">
      <c r="D1389" s="245" t="s">
        <v>6201</v>
      </c>
    </row>
    <row r="1390" spans="4:4" x14ac:dyDescent="0.25">
      <c r="D1390" s="245" t="s">
        <v>6203</v>
      </c>
    </row>
    <row r="1391" spans="4:4" x14ac:dyDescent="0.25">
      <c r="D1391" s="245" t="s">
        <v>6205</v>
      </c>
    </row>
    <row r="1392" spans="4:4" x14ac:dyDescent="0.25">
      <c r="D1392" s="245" t="s">
        <v>6207</v>
      </c>
    </row>
    <row r="1393" spans="4:4" x14ac:dyDescent="0.25">
      <c r="D1393" s="245" t="s">
        <v>6209</v>
      </c>
    </row>
    <row r="1394" spans="4:4" x14ac:dyDescent="0.25">
      <c r="D1394" s="245" t="s">
        <v>6211</v>
      </c>
    </row>
    <row r="1395" spans="4:4" x14ac:dyDescent="0.25">
      <c r="D1395" s="245" t="s">
        <v>6213</v>
      </c>
    </row>
    <row r="1396" spans="4:4" x14ac:dyDescent="0.25">
      <c r="D1396" s="245" t="s">
        <v>6215</v>
      </c>
    </row>
    <row r="1397" spans="4:4" x14ac:dyDescent="0.25">
      <c r="D1397" s="245" t="s">
        <v>6217</v>
      </c>
    </row>
    <row r="1398" spans="4:4" x14ac:dyDescent="0.25">
      <c r="D1398" s="245" t="s">
        <v>6219</v>
      </c>
    </row>
    <row r="1399" spans="4:4" x14ac:dyDescent="0.25">
      <c r="D1399" s="245" t="s">
        <v>6221</v>
      </c>
    </row>
    <row r="1400" spans="4:4" x14ac:dyDescent="0.25">
      <c r="D1400" s="245" t="s">
        <v>6223</v>
      </c>
    </row>
    <row r="1401" spans="4:4" x14ac:dyDescent="0.25">
      <c r="D1401" s="245" t="s">
        <v>6225</v>
      </c>
    </row>
    <row r="1402" spans="4:4" x14ac:dyDescent="0.25">
      <c r="D1402" s="245" t="s">
        <v>6227</v>
      </c>
    </row>
    <row r="1403" spans="4:4" x14ac:dyDescent="0.25">
      <c r="D1403" s="245" t="s">
        <v>6229</v>
      </c>
    </row>
    <row r="1404" spans="4:4" x14ac:dyDescent="0.25">
      <c r="D1404" s="245" t="s">
        <v>6231</v>
      </c>
    </row>
    <row r="1405" spans="4:4" x14ac:dyDescent="0.25">
      <c r="D1405" s="245" t="s">
        <v>6233</v>
      </c>
    </row>
    <row r="1406" spans="4:4" x14ac:dyDescent="0.25">
      <c r="D1406" s="245" t="s">
        <v>6235</v>
      </c>
    </row>
    <row r="1407" spans="4:4" x14ac:dyDescent="0.25">
      <c r="D1407" s="245" t="s">
        <v>6237</v>
      </c>
    </row>
    <row r="1408" spans="4:4" x14ac:dyDescent="0.25">
      <c r="D1408" s="245" t="s">
        <v>6239</v>
      </c>
    </row>
    <row r="1409" spans="4:4" x14ac:dyDescent="0.25">
      <c r="D1409" s="245" t="s">
        <v>6241</v>
      </c>
    </row>
    <row r="1410" spans="4:4" x14ac:dyDescent="0.25">
      <c r="D1410" s="245" t="s">
        <v>6243</v>
      </c>
    </row>
    <row r="1411" spans="4:4" x14ac:dyDescent="0.25">
      <c r="D1411" s="245" t="s">
        <v>6245</v>
      </c>
    </row>
    <row r="1412" spans="4:4" x14ac:dyDescent="0.25">
      <c r="D1412" s="245" t="s">
        <v>6247</v>
      </c>
    </row>
    <row r="1413" spans="4:4" x14ac:dyDescent="0.25">
      <c r="D1413" s="245" t="s">
        <v>6249</v>
      </c>
    </row>
    <row r="1414" spans="4:4" x14ac:dyDescent="0.25">
      <c r="D1414" s="245" t="s">
        <v>6251</v>
      </c>
    </row>
    <row r="1415" spans="4:4" x14ac:dyDescent="0.25">
      <c r="D1415" s="245" t="s">
        <v>6253</v>
      </c>
    </row>
    <row r="1416" spans="4:4" x14ac:dyDescent="0.25">
      <c r="D1416" s="245" t="s">
        <v>6255</v>
      </c>
    </row>
    <row r="1417" spans="4:4" x14ac:dyDescent="0.25">
      <c r="D1417" s="245" t="s">
        <v>6257</v>
      </c>
    </row>
    <row r="1418" spans="4:4" x14ac:dyDescent="0.25">
      <c r="D1418" s="245" t="s">
        <v>6259</v>
      </c>
    </row>
    <row r="1419" spans="4:4" x14ac:dyDescent="0.25">
      <c r="D1419" s="245" t="s">
        <v>6261</v>
      </c>
    </row>
    <row r="1420" spans="4:4" x14ac:dyDescent="0.25">
      <c r="D1420" s="245" t="s">
        <v>6263</v>
      </c>
    </row>
    <row r="1421" spans="4:4" x14ac:dyDescent="0.25">
      <c r="D1421" s="245" t="s">
        <v>6265</v>
      </c>
    </row>
    <row r="1422" spans="4:4" x14ac:dyDescent="0.25">
      <c r="D1422" s="245" t="s">
        <v>6267</v>
      </c>
    </row>
    <row r="1423" spans="4:4" x14ac:dyDescent="0.25">
      <c r="D1423" s="245" t="s">
        <v>6269</v>
      </c>
    </row>
    <row r="1424" spans="4:4" x14ac:dyDescent="0.25">
      <c r="D1424" s="245" t="s">
        <v>6271</v>
      </c>
    </row>
    <row r="1425" spans="4:4" x14ac:dyDescent="0.25">
      <c r="D1425" s="245" t="s">
        <v>6273</v>
      </c>
    </row>
    <row r="1426" spans="4:4" x14ac:dyDescent="0.25">
      <c r="D1426" s="245" t="s">
        <v>6275</v>
      </c>
    </row>
    <row r="1427" spans="4:4" x14ac:dyDescent="0.25">
      <c r="D1427" s="245" t="s">
        <v>6277</v>
      </c>
    </row>
    <row r="1428" spans="4:4" x14ac:dyDescent="0.25">
      <c r="D1428" s="245" t="s">
        <v>6279</v>
      </c>
    </row>
    <row r="1429" spans="4:4" x14ac:dyDescent="0.25">
      <c r="D1429" s="245" t="s">
        <v>6281</v>
      </c>
    </row>
    <row r="1430" spans="4:4" x14ac:dyDescent="0.25">
      <c r="D1430" s="245" t="s">
        <v>6283</v>
      </c>
    </row>
    <row r="1431" spans="4:4" x14ac:dyDescent="0.25">
      <c r="D1431" s="245" t="s">
        <v>6285</v>
      </c>
    </row>
    <row r="1432" spans="4:4" x14ac:dyDescent="0.25">
      <c r="D1432" s="245" t="s">
        <v>6287</v>
      </c>
    </row>
    <row r="1433" spans="4:4" x14ac:dyDescent="0.25">
      <c r="D1433" s="245" t="s">
        <v>6289</v>
      </c>
    </row>
    <row r="1434" spans="4:4" x14ac:dyDescent="0.25">
      <c r="D1434" s="245" t="s">
        <v>6291</v>
      </c>
    </row>
    <row r="1435" spans="4:4" x14ac:dyDescent="0.25">
      <c r="D1435" s="245" t="s">
        <v>6293</v>
      </c>
    </row>
    <row r="1436" spans="4:4" x14ac:dyDescent="0.25">
      <c r="D1436" s="245" t="s">
        <v>6295</v>
      </c>
    </row>
    <row r="1437" spans="4:4" x14ac:dyDescent="0.25">
      <c r="D1437" s="245" t="s">
        <v>6297</v>
      </c>
    </row>
    <row r="1438" spans="4:4" x14ac:dyDescent="0.25">
      <c r="D1438" s="245" t="s">
        <v>6299</v>
      </c>
    </row>
    <row r="1439" spans="4:4" x14ac:dyDescent="0.25">
      <c r="D1439" s="245" t="s">
        <v>6301</v>
      </c>
    </row>
    <row r="1440" spans="4:4" x14ac:dyDescent="0.25">
      <c r="D1440" s="245" t="s">
        <v>6303</v>
      </c>
    </row>
    <row r="1441" spans="4:4" x14ac:dyDescent="0.25">
      <c r="D1441" s="245" t="s">
        <v>6305</v>
      </c>
    </row>
    <row r="1442" spans="4:4" x14ac:dyDescent="0.25">
      <c r="D1442" s="245" t="s">
        <v>6307</v>
      </c>
    </row>
    <row r="1443" spans="4:4" x14ac:dyDescent="0.25">
      <c r="D1443" s="245" t="s">
        <v>6309</v>
      </c>
    </row>
    <row r="1444" spans="4:4" x14ac:dyDescent="0.25">
      <c r="D1444" s="245" t="s">
        <v>6311</v>
      </c>
    </row>
    <row r="1445" spans="4:4" x14ac:dyDescent="0.25">
      <c r="D1445" s="245" t="s">
        <v>6313</v>
      </c>
    </row>
    <row r="1446" spans="4:4" x14ac:dyDescent="0.25">
      <c r="D1446" s="245" t="s">
        <v>6315</v>
      </c>
    </row>
    <row r="1447" spans="4:4" x14ac:dyDescent="0.25">
      <c r="D1447" s="245" t="s">
        <v>6317</v>
      </c>
    </row>
    <row r="1448" spans="4:4" x14ac:dyDescent="0.25">
      <c r="D1448" s="245" t="s">
        <v>6319</v>
      </c>
    </row>
    <row r="1449" spans="4:4" x14ac:dyDescent="0.25">
      <c r="D1449" s="245" t="s">
        <v>6320</v>
      </c>
    </row>
    <row r="1450" spans="4:4" x14ac:dyDescent="0.25">
      <c r="D1450" s="245" t="s">
        <v>6322</v>
      </c>
    </row>
    <row r="1451" spans="4:4" x14ac:dyDescent="0.25">
      <c r="D1451" s="245" t="s">
        <v>6324</v>
      </c>
    </row>
    <row r="1452" spans="4:4" x14ac:dyDescent="0.25">
      <c r="D1452" s="245" t="s">
        <v>6326</v>
      </c>
    </row>
    <row r="1453" spans="4:4" x14ac:dyDescent="0.25">
      <c r="D1453" s="245" t="s">
        <v>6328</v>
      </c>
    </row>
    <row r="1454" spans="4:4" x14ac:dyDescent="0.25">
      <c r="D1454" s="245" t="s">
        <v>6330</v>
      </c>
    </row>
    <row r="1455" spans="4:4" x14ac:dyDescent="0.25">
      <c r="D1455" s="245" t="s">
        <v>6332</v>
      </c>
    </row>
    <row r="1456" spans="4:4" x14ac:dyDescent="0.25">
      <c r="D1456" s="245" t="s">
        <v>6334</v>
      </c>
    </row>
    <row r="1457" spans="4:4" x14ac:dyDescent="0.25">
      <c r="D1457" s="245" t="s">
        <v>6336</v>
      </c>
    </row>
    <row r="1458" spans="4:4" x14ac:dyDescent="0.25">
      <c r="D1458" s="245" t="s">
        <v>6338</v>
      </c>
    </row>
    <row r="1459" spans="4:4" x14ac:dyDescent="0.25">
      <c r="D1459" s="245" t="s">
        <v>6340</v>
      </c>
    </row>
    <row r="1460" spans="4:4" x14ac:dyDescent="0.25">
      <c r="D1460" s="245" t="s">
        <v>6342</v>
      </c>
    </row>
    <row r="1461" spans="4:4" x14ac:dyDescent="0.25">
      <c r="D1461" s="245" t="s">
        <v>6344</v>
      </c>
    </row>
    <row r="1462" spans="4:4" x14ac:dyDescent="0.25">
      <c r="D1462" s="245" t="s">
        <v>6346</v>
      </c>
    </row>
    <row r="1463" spans="4:4" x14ac:dyDescent="0.25">
      <c r="D1463" s="245" t="s">
        <v>6348</v>
      </c>
    </row>
    <row r="1464" spans="4:4" x14ac:dyDescent="0.25">
      <c r="D1464" s="245" t="s">
        <v>6350</v>
      </c>
    </row>
    <row r="1465" spans="4:4" x14ac:dyDescent="0.25">
      <c r="D1465" s="245" t="s">
        <v>6352</v>
      </c>
    </row>
    <row r="1466" spans="4:4" x14ac:dyDescent="0.25">
      <c r="D1466" s="245" t="s">
        <v>6354</v>
      </c>
    </row>
    <row r="1467" spans="4:4" x14ac:dyDescent="0.25">
      <c r="D1467" s="245" t="s">
        <v>6356</v>
      </c>
    </row>
    <row r="1468" spans="4:4" x14ac:dyDescent="0.25">
      <c r="D1468" s="245" t="s">
        <v>6358</v>
      </c>
    </row>
    <row r="1469" spans="4:4" x14ac:dyDescent="0.25">
      <c r="D1469" s="245" t="s">
        <v>6360</v>
      </c>
    </row>
    <row r="1470" spans="4:4" x14ac:dyDescent="0.25">
      <c r="D1470" s="245" t="s">
        <v>6362</v>
      </c>
    </row>
    <row r="1471" spans="4:4" x14ac:dyDescent="0.25">
      <c r="D1471" s="245" t="s">
        <v>6364</v>
      </c>
    </row>
    <row r="1472" spans="4:4" x14ac:dyDescent="0.25">
      <c r="D1472" s="245" t="s">
        <v>6366</v>
      </c>
    </row>
    <row r="1473" spans="4:4" x14ac:dyDescent="0.25">
      <c r="D1473" s="245" t="s">
        <v>6368</v>
      </c>
    </row>
    <row r="1474" spans="4:4" x14ac:dyDescent="0.25">
      <c r="D1474" s="245" t="s">
        <v>6370</v>
      </c>
    </row>
    <row r="1475" spans="4:4" x14ac:dyDescent="0.25">
      <c r="D1475" s="245" t="s">
        <v>6372</v>
      </c>
    </row>
    <row r="1476" spans="4:4" x14ac:dyDescent="0.25">
      <c r="D1476" s="245" t="s">
        <v>6374</v>
      </c>
    </row>
    <row r="1477" spans="4:4" x14ac:dyDescent="0.25">
      <c r="D1477" s="245" t="s">
        <v>6376</v>
      </c>
    </row>
    <row r="1478" spans="4:4" x14ac:dyDescent="0.25">
      <c r="D1478" s="245" t="s">
        <v>6378</v>
      </c>
    </row>
    <row r="1479" spans="4:4" x14ac:dyDescent="0.25">
      <c r="D1479" s="245" t="s">
        <v>6380</v>
      </c>
    </row>
    <row r="1480" spans="4:4" x14ac:dyDescent="0.25">
      <c r="D1480" s="245" t="s">
        <v>6382</v>
      </c>
    </row>
    <row r="1481" spans="4:4" x14ac:dyDescent="0.25">
      <c r="D1481" s="245" t="s">
        <v>6384</v>
      </c>
    </row>
    <row r="1482" spans="4:4" x14ac:dyDescent="0.25">
      <c r="D1482" s="245" t="s">
        <v>6386</v>
      </c>
    </row>
    <row r="1483" spans="4:4" x14ac:dyDescent="0.25">
      <c r="D1483" s="245" t="s">
        <v>6388</v>
      </c>
    </row>
    <row r="1484" spans="4:4" x14ac:dyDescent="0.25">
      <c r="D1484" s="245" t="s">
        <v>6390</v>
      </c>
    </row>
    <row r="1485" spans="4:4" x14ac:dyDescent="0.25">
      <c r="D1485" s="245" t="s">
        <v>6392</v>
      </c>
    </row>
    <row r="1486" spans="4:4" x14ac:dyDescent="0.25">
      <c r="D1486" s="245" t="s">
        <v>6394</v>
      </c>
    </row>
    <row r="1487" spans="4:4" x14ac:dyDescent="0.25">
      <c r="D1487" s="245" t="s">
        <v>6396</v>
      </c>
    </row>
    <row r="1488" spans="4:4" x14ac:dyDescent="0.25">
      <c r="D1488" s="245" t="s">
        <v>6398</v>
      </c>
    </row>
    <row r="1489" spans="4:4" x14ac:dyDescent="0.25">
      <c r="D1489" s="245" t="s">
        <v>6400</v>
      </c>
    </row>
    <row r="1490" spans="4:4" x14ac:dyDescent="0.25">
      <c r="D1490" s="245" t="s">
        <v>6402</v>
      </c>
    </row>
    <row r="1491" spans="4:4" x14ac:dyDescent="0.25">
      <c r="D1491" s="245" t="s">
        <v>6404</v>
      </c>
    </row>
    <row r="1492" spans="4:4" x14ac:dyDescent="0.25">
      <c r="D1492" s="245" t="s">
        <v>6406</v>
      </c>
    </row>
    <row r="1493" spans="4:4" x14ac:dyDescent="0.25">
      <c r="D1493" s="245" t="s">
        <v>6408</v>
      </c>
    </row>
    <row r="1494" spans="4:4" x14ac:dyDescent="0.25">
      <c r="D1494" s="245" t="s">
        <v>6410</v>
      </c>
    </row>
    <row r="1495" spans="4:4" x14ac:dyDescent="0.25">
      <c r="D1495" s="245" t="s">
        <v>6412</v>
      </c>
    </row>
    <row r="1496" spans="4:4" x14ac:dyDescent="0.25">
      <c r="D1496" s="245" t="s">
        <v>6414</v>
      </c>
    </row>
    <row r="1497" spans="4:4" x14ac:dyDescent="0.25">
      <c r="D1497" s="245" t="s">
        <v>6416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86"/>
  <sheetViews>
    <sheetView workbookViewId="0"/>
  </sheetViews>
  <sheetFormatPr defaultColWidth="9.33203125" defaultRowHeight="15" x14ac:dyDescent="0.25"/>
  <cols>
    <col min="1" max="1" width="13.6640625" style="127" bestFit="1" customWidth="1"/>
    <col min="2" max="2" width="59.1640625" style="127" customWidth="1"/>
    <col min="3" max="3" width="9.33203125" style="127"/>
    <col min="4" max="4" width="29.5" style="127" bestFit="1" customWidth="1"/>
    <col min="5" max="5" width="19.5" style="127" bestFit="1" customWidth="1"/>
    <col min="6" max="6" width="19.6640625" style="127" bestFit="1" customWidth="1"/>
    <col min="7" max="16384" width="9.33203125" style="127"/>
  </cols>
  <sheetData>
    <row r="1" spans="1:6" x14ac:dyDescent="0.25">
      <c r="A1" s="126" t="s">
        <v>571</v>
      </c>
      <c r="B1" s="126" t="s">
        <v>212</v>
      </c>
      <c r="C1" s="126"/>
      <c r="D1" s="126" t="s">
        <v>572</v>
      </c>
      <c r="E1" s="126" t="s">
        <v>573</v>
      </c>
      <c r="F1" s="126" t="s">
        <v>574</v>
      </c>
    </row>
    <row r="4" spans="1:6" x14ac:dyDescent="0.25">
      <c r="A4" s="417" t="s">
        <v>192</v>
      </c>
      <c r="B4" s="417"/>
      <c r="D4" s="417" t="s">
        <v>575</v>
      </c>
      <c r="E4" s="417"/>
      <c r="F4" s="417"/>
    </row>
    <row r="5" spans="1:6" x14ac:dyDescent="0.25">
      <c r="A5" s="128" t="s">
        <v>576</v>
      </c>
      <c r="B5" s="128" t="s">
        <v>577</v>
      </c>
    </row>
    <row r="6" spans="1:6" x14ac:dyDescent="0.25">
      <c r="A6" s="128" t="s">
        <v>578</v>
      </c>
      <c r="B6" s="128" t="s">
        <v>579</v>
      </c>
    </row>
    <row r="7" spans="1:6" x14ac:dyDescent="0.25">
      <c r="A7" s="128" t="s">
        <v>580</v>
      </c>
      <c r="B7" s="128" t="s">
        <v>581</v>
      </c>
    </row>
    <row r="8" spans="1:6" x14ac:dyDescent="0.25">
      <c r="A8" s="128" t="s">
        <v>582</v>
      </c>
      <c r="B8" s="128" t="s">
        <v>583</v>
      </c>
    </row>
    <row r="9" spans="1:6" x14ac:dyDescent="0.25">
      <c r="A9" s="128" t="s">
        <v>584</v>
      </c>
      <c r="B9" s="128" t="s">
        <v>585</v>
      </c>
    </row>
    <row r="10" spans="1:6" x14ac:dyDescent="0.25">
      <c r="A10" s="128" t="s">
        <v>586</v>
      </c>
      <c r="B10" s="128" t="s">
        <v>587</v>
      </c>
    </row>
    <row r="11" spans="1:6" x14ac:dyDescent="0.25">
      <c r="A11" s="128" t="s">
        <v>588</v>
      </c>
      <c r="B11" s="128" t="s">
        <v>589</v>
      </c>
    </row>
    <row r="12" spans="1:6" x14ac:dyDescent="0.25">
      <c r="A12" s="128" t="s">
        <v>590</v>
      </c>
      <c r="B12" s="128" t="s">
        <v>591</v>
      </c>
    </row>
    <row r="13" spans="1:6" x14ac:dyDescent="0.25">
      <c r="A13" s="128" t="s">
        <v>592</v>
      </c>
      <c r="B13" s="128" t="s">
        <v>593</v>
      </c>
    </row>
    <row r="14" spans="1:6" x14ac:dyDescent="0.25">
      <c r="A14" s="128" t="s">
        <v>594</v>
      </c>
      <c r="B14" s="128" t="s">
        <v>595</v>
      </c>
    </row>
    <row r="15" spans="1:6" x14ac:dyDescent="0.25">
      <c r="A15" s="128" t="s">
        <v>596</v>
      </c>
      <c r="B15" s="128" t="s">
        <v>597</v>
      </c>
    </row>
    <row r="16" spans="1:6" x14ac:dyDescent="0.25">
      <c r="A16" s="128" t="s">
        <v>598</v>
      </c>
      <c r="B16" s="128" t="s">
        <v>599</v>
      </c>
    </row>
    <row r="17" spans="1:2" x14ac:dyDescent="0.25">
      <c r="A17" s="128" t="s">
        <v>600</v>
      </c>
      <c r="B17" s="128" t="s">
        <v>601</v>
      </c>
    </row>
    <row r="18" spans="1:2" x14ac:dyDescent="0.25">
      <c r="A18" s="128" t="s">
        <v>602</v>
      </c>
      <c r="B18" s="128" t="s">
        <v>603</v>
      </c>
    </row>
    <row r="19" spans="1:2" x14ac:dyDescent="0.25">
      <c r="A19" s="128" t="s">
        <v>604</v>
      </c>
      <c r="B19" s="128" t="s">
        <v>605</v>
      </c>
    </row>
    <row r="20" spans="1:2" x14ac:dyDescent="0.25">
      <c r="A20" s="128" t="s">
        <v>606</v>
      </c>
      <c r="B20" s="128" t="s">
        <v>607</v>
      </c>
    </row>
    <row r="21" spans="1:2" x14ac:dyDescent="0.25">
      <c r="A21" s="128" t="s">
        <v>608</v>
      </c>
      <c r="B21" s="128" t="s">
        <v>609</v>
      </c>
    </row>
    <row r="22" spans="1:2" x14ac:dyDescent="0.25">
      <c r="A22" s="128" t="s">
        <v>610</v>
      </c>
      <c r="B22" s="128" t="s">
        <v>611</v>
      </c>
    </row>
    <row r="23" spans="1:2" x14ac:dyDescent="0.25">
      <c r="A23" s="128" t="s">
        <v>612</v>
      </c>
      <c r="B23" s="128" t="s">
        <v>613</v>
      </c>
    </row>
    <row r="24" spans="1:2" x14ac:dyDescent="0.25">
      <c r="A24" s="128" t="s">
        <v>614</v>
      </c>
      <c r="B24" s="128" t="s">
        <v>615</v>
      </c>
    </row>
    <row r="25" spans="1:2" x14ac:dyDescent="0.25">
      <c r="A25" s="128" t="s">
        <v>616</v>
      </c>
      <c r="B25" s="128" t="s">
        <v>617</v>
      </c>
    </row>
    <row r="26" spans="1:2" x14ac:dyDescent="0.25">
      <c r="A26" s="128" t="s">
        <v>618</v>
      </c>
      <c r="B26" s="128" t="s">
        <v>619</v>
      </c>
    </row>
    <row r="27" spans="1:2" x14ac:dyDescent="0.25">
      <c r="A27" s="128" t="s">
        <v>620</v>
      </c>
      <c r="B27" s="128" t="s">
        <v>621</v>
      </c>
    </row>
    <row r="28" spans="1:2" x14ac:dyDescent="0.25">
      <c r="A28" s="128" t="s">
        <v>622</v>
      </c>
      <c r="B28" s="128" t="s">
        <v>623</v>
      </c>
    </row>
    <row r="29" spans="1:2" x14ac:dyDescent="0.25">
      <c r="A29" s="128" t="s">
        <v>624</v>
      </c>
      <c r="B29" s="128" t="s">
        <v>625</v>
      </c>
    </row>
    <row r="30" spans="1:2" x14ac:dyDescent="0.25">
      <c r="A30" s="128" t="s">
        <v>626</v>
      </c>
      <c r="B30" s="128" t="s">
        <v>627</v>
      </c>
    </row>
    <row r="31" spans="1:2" x14ac:dyDescent="0.25">
      <c r="A31" s="128" t="s">
        <v>628</v>
      </c>
      <c r="B31" s="128" t="s">
        <v>629</v>
      </c>
    </row>
    <row r="32" spans="1:2" x14ac:dyDescent="0.25">
      <c r="A32" s="128" t="s">
        <v>630</v>
      </c>
      <c r="B32" s="128" t="s">
        <v>631</v>
      </c>
    </row>
    <row r="33" spans="1:2" x14ac:dyDescent="0.25">
      <c r="A33" s="128" t="s">
        <v>632</v>
      </c>
      <c r="B33" s="128" t="s">
        <v>633</v>
      </c>
    </row>
    <row r="34" spans="1:2" x14ac:dyDescent="0.25">
      <c r="A34" s="128" t="s">
        <v>634</v>
      </c>
      <c r="B34" s="128" t="s">
        <v>635</v>
      </c>
    </row>
    <row r="35" spans="1:2" x14ac:dyDescent="0.25">
      <c r="A35" s="128" t="s">
        <v>636</v>
      </c>
      <c r="B35" s="128" t="s">
        <v>637</v>
      </c>
    </row>
    <row r="36" spans="1:2" x14ac:dyDescent="0.25">
      <c r="A36" s="128" t="s">
        <v>638</v>
      </c>
      <c r="B36" s="128" t="s">
        <v>639</v>
      </c>
    </row>
    <row r="37" spans="1:2" x14ac:dyDescent="0.25">
      <c r="A37" s="128" t="s">
        <v>640</v>
      </c>
      <c r="B37" s="128" t="s">
        <v>641</v>
      </c>
    </row>
    <row r="38" spans="1:2" x14ac:dyDescent="0.25">
      <c r="A38" s="128" t="s">
        <v>642</v>
      </c>
      <c r="B38" s="128" t="s">
        <v>643</v>
      </c>
    </row>
    <row r="39" spans="1:2" x14ac:dyDescent="0.25">
      <c r="A39" s="128" t="s">
        <v>644</v>
      </c>
      <c r="B39" s="128" t="s">
        <v>645</v>
      </c>
    </row>
    <row r="40" spans="1:2" x14ac:dyDescent="0.25">
      <c r="A40" s="128" t="s">
        <v>646</v>
      </c>
      <c r="B40" s="128" t="s">
        <v>647</v>
      </c>
    </row>
    <row r="41" spans="1:2" x14ac:dyDescent="0.25">
      <c r="A41" s="128" t="s">
        <v>648</v>
      </c>
      <c r="B41" s="128" t="s">
        <v>649</v>
      </c>
    </row>
    <row r="42" spans="1:2" x14ac:dyDescent="0.25">
      <c r="A42" s="128" t="s">
        <v>650</v>
      </c>
      <c r="B42" s="128" t="s">
        <v>651</v>
      </c>
    </row>
    <row r="43" spans="1:2" x14ac:dyDescent="0.25">
      <c r="A43" s="128" t="s">
        <v>652</v>
      </c>
      <c r="B43" s="128" t="s">
        <v>653</v>
      </c>
    </row>
    <row r="44" spans="1:2" x14ac:dyDescent="0.25">
      <c r="A44" s="128" t="s">
        <v>654</v>
      </c>
      <c r="B44" s="128" t="s">
        <v>655</v>
      </c>
    </row>
    <row r="45" spans="1:2" x14ac:dyDescent="0.25">
      <c r="A45" s="128" t="s">
        <v>656</v>
      </c>
      <c r="B45" s="128" t="s">
        <v>657</v>
      </c>
    </row>
    <row r="46" spans="1:2" x14ac:dyDescent="0.25">
      <c r="A46" s="128" t="s">
        <v>658</v>
      </c>
      <c r="B46" s="128" t="s">
        <v>659</v>
      </c>
    </row>
    <row r="49" spans="1:2" x14ac:dyDescent="0.25">
      <c r="A49" s="417" t="s">
        <v>193</v>
      </c>
      <c r="B49" s="417"/>
    </row>
    <row r="50" spans="1:2" x14ac:dyDescent="0.25">
      <c r="A50" s="128" t="s">
        <v>660</v>
      </c>
      <c r="B50" s="128" t="s">
        <v>661</v>
      </c>
    </row>
    <row r="51" spans="1:2" x14ac:dyDescent="0.25">
      <c r="A51" s="128" t="s">
        <v>184</v>
      </c>
      <c r="B51" s="128" t="s">
        <v>662</v>
      </c>
    </row>
    <row r="52" spans="1:2" x14ac:dyDescent="0.25">
      <c r="A52" s="128" t="s">
        <v>663</v>
      </c>
      <c r="B52" s="128" t="s">
        <v>664</v>
      </c>
    </row>
    <row r="53" spans="1:2" x14ac:dyDescent="0.25">
      <c r="A53" s="128" t="s">
        <v>665</v>
      </c>
      <c r="B53" s="128" t="s">
        <v>666</v>
      </c>
    </row>
    <row r="54" spans="1:2" x14ac:dyDescent="0.25">
      <c r="A54" s="128" t="s">
        <v>667</v>
      </c>
      <c r="B54" s="128" t="s">
        <v>666</v>
      </c>
    </row>
    <row r="55" spans="1:2" x14ac:dyDescent="0.25">
      <c r="A55" s="128" t="s">
        <v>668</v>
      </c>
      <c r="B55" s="128" t="s">
        <v>669</v>
      </c>
    </row>
    <row r="56" spans="1:2" x14ac:dyDescent="0.25">
      <c r="A56" s="128" t="s">
        <v>670</v>
      </c>
      <c r="B56" s="128" t="s">
        <v>671</v>
      </c>
    </row>
    <row r="57" spans="1:2" x14ac:dyDescent="0.25">
      <c r="A57" s="128" t="s">
        <v>672</v>
      </c>
      <c r="B57" s="128" t="s">
        <v>673</v>
      </c>
    </row>
    <row r="58" spans="1:2" x14ac:dyDescent="0.25">
      <c r="A58" s="128" t="s">
        <v>674</v>
      </c>
      <c r="B58" s="128" t="s">
        <v>675</v>
      </c>
    </row>
    <row r="59" spans="1:2" x14ac:dyDescent="0.25">
      <c r="A59" s="128" t="s">
        <v>676</v>
      </c>
      <c r="B59" s="128" t="s">
        <v>677</v>
      </c>
    </row>
    <row r="60" spans="1:2" x14ac:dyDescent="0.25">
      <c r="A60" s="128" t="s">
        <v>678</v>
      </c>
      <c r="B60" s="128" t="s">
        <v>679</v>
      </c>
    </row>
    <row r="61" spans="1:2" x14ac:dyDescent="0.25">
      <c r="A61" s="128" t="s">
        <v>680</v>
      </c>
      <c r="B61" s="128" t="s">
        <v>681</v>
      </c>
    </row>
    <row r="62" spans="1:2" x14ac:dyDescent="0.25">
      <c r="A62" s="128" t="s">
        <v>682</v>
      </c>
      <c r="B62" s="128" t="s">
        <v>683</v>
      </c>
    </row>
    <row r="63" spans="1:2" x14ac:dyDescent="0.25">
      <c r="A63" s="128" t="s">
        <v>684</v>
      </c>
      <c r="B63" s="128" t="s">
        <v>685</v>
      </c>
    </row>
    <row r="64" spans="1:2" x14ac:dyDescent="0.25">
      <c r="A64" s="128" t="s">
        <v>686</v>
      </c>
      <c r="B64" s="128" t="s">
        <v>687</v>
      </c>
    </row>
    <row r="65" spans="1:2" x14ac:dyDescent="0.25">
      <c r="A65" s="128" t="s">
        <v>220</v>
      </c>
      <c r="B65" s="128" t="s">
        <v>688</v>
      </c>
    </row>
    <row r="66" spans="1:2" x14ac:dyDescent="0.25">
      <c r="A66" s="128" t="s">
        <v>689</v>
      </c>
      <c r="B66" s="128" t="s">
        <v>690</v>
      </c>
    </row>
    <row r="67" spans="1:2" x14ac:dyDescent="0.25">
      <c r="A67" s="128" t="s">
        <v>691</v>
      </c>
      <c r="B67" s="128" t="s">
        <v>692</v>
      </c>
    </row>
    <row r="68" spans="1:2" x14ac:dyDescent="0.25">
      <c r="A68" s="128" t="s">
        <v>693</v>
      </c>
      <c r="B68" s="128" t="s">
        <v>694</v>
      </c>
    </row>
    <row r="69" spans="1:2" x14ac:dyDescent="0.25">
      <c r="A69" s="128" t="s">
        <v>695</v>
      </c>
      <c r="B69" s="128" t="s">
        <v>696</v>
      </c>
    </row>
    <row r="70" spans="1:2" x14ac:dyDescent="0.25">
      <c r="A70" s="128" t="s">
        <v>697</v>
      </c>
      <c r="B70" s="128" t="s">
        <v>698</v>
      </c>
    </row>
    <row r="71" spans="1:2" x14ac:dyDescent="0.25">
      <c r="A71" s="128" t="s">
        <v>699</v>
      </c>
      <c r="B71" s="128" t="s">
        <v>700</v>
      </c>
    </row>
    <row r="74" spans="1:2" x14ac:dyDescent="0.25">
      <c r="A74" s="417" t="s">
        <v>197</v>
      </c>
      <c r="B74" s="417"/>
    </row>
    <row r="75" spans="1:2" x14ac:dyDescent="0.25">
      <c r="A75" s="128" t="s">
        <v>185</v>
      </c>
      <c r="B75" s="128" t="s">
        <v>701</v>
      </c>
    </row>
    <row r="76" spans="1:2" x14ac:dyDescent="0.25">
      <c r="A76" s="128" t="s">
        <v>702</v>
      </c>
      <c r="B76" s="128" t="s">
        <v>703</v>
      </c>
    </row>
    <row r="79" spans="1:2" x14ac:dyDescent="0.25">
      <c r="A79" s="417" t="s">
        <v>216</v>
      </c>
      <c r="B79" s="417"/>
    </row>
    <row r="80" spans="1:2" x14ac:dyDescent="0.25">
      <c r="A80" s="128" t="s">
        <v>704</v>
      </c>
      <c r="B80" s="128" t="s">
        <v>705</v>
      </c>
    </row>
    <row r="81" spans="1:2" x14ac:dyDescent="0.25">
      <c r="A81" s="128" t="s">
        <v>706</v>
      </c>
      <c r="B81" s="128" t="s">
        <v>707</v>
      </c>
    </row>
    <row r="82" spans="1:2" x14ac:dyDescent="0.25">
      <c r="A82" s="128" t="s">
        <v>708</v>
      </c>
      <c r="B82" s="128" t="s">
        <v>709</v>
      </c>
    </row>
    <row r="83" spans="1:2" x14ac:dyDescent="0.25">
      <c r="A83" s="128" t="s">
        <v>710</v>
      </c>
      <c r="B83" s="128" t="s">
        <v>711</v>
      </c>
    </row>
    <row r="84" spans="1:2" x14ac:dyDescent="0.25">
      <c r="A84" s="128" t="s">
        <v>712</v>
      </c>
      <c r="B84" s="128" t="s">
        <v>713</v>
      </c>
    </row>
    <row r="85" spans="1:2" x14ac:dyDescent="0.25">
      <c r="A85" s="128" t="s">
        <v>714</v>
      </c>
      <c r="B85" s="128" t="s">
        <v>715</v>
      </c>
    </row>
    <row r="86" spans="1:2" x14ac:dyDescent="0.25">
      <c r="A86" s="128" t="s">
        <v>716</v>
      </c>
      <c r="B86" s="128" t="s">
        <v>717</v>
      </c>
    </row>
    <row r="87" spans="1:2" x14ac:dyDescent="0.25">
      <c r="A87" s="128" t="s">
        <v>718</v>
      </c>
      <c r="B87" s="128" t="s">
        <v>719</v>
      </c>
    </row>
    <row r="88" spans="1:2" x14ac:dyDescent="0.25">
      <c r="A88" s="128" t="s">
        <v>720</v>
      </c>
      <c r="B88" s="128" t="s">
        <v>721</v>
      </c>
    </row>
    <row r="89" spans="1:2" x14ac:dyDescent="0.25">
      <c r="A89" s="128" t="s">
        <v>722</v>
      </c>
      <c r="B89" s="128" t="s">
        <v>723</v>
      </c>
    </row>
    <row r="90" spans="1:2" x14ac:dyDescent="0.25">
      <c r="A90" s="128" t="s">
        <v>724</v>
      </c>
      <c r="B90" s="128" t="s">
        <v>725</v>
      </c>
    </row>
    <row r="91" spans="1:2" x14ac:dyDescent="0.25">
      <c r="A91" s="128" t="s">
        <v>726</v>
      </c>
      <c r="B91" s="128" t="s">
        <v>727</v>
      </c>
    </row>
    <row r="92" spans="1:2" x14ac:dyDescent="0.25">
      <c r="A92" s="128" t="s">
        <v>728</v>
      </c>
      <c r="B92" s="128" t="s">
        <v>729</v>
      </c>
    </row>
    <row r="93" spans="1:2" x14ac:dyDescent="0.25">
      <c r="A93" s="128" t="s">
        <v>730</v>
      </c>
      <c r="B93" s="128" t="s">
        <v>731</v>
      </c>
    </row>
    <row r="94" spans="1:2" x14ac:dyDescent="0.25">
      <c r="A94" s="128" t="s">
        <v>732</v>
      </c>
      <c r="B94" s="128" t="s">
        <v>265</v>
      </c>
    </row>
    <row r="95" spans="1:2" x14ac:dyDescent="0.25">
      <c r="A95" s="128" t="s">
        <v>667</v>
      </c>
      <c r="B95" s="128" t="s">
        <v>733</v>
      </c>
    </row>
    <row r="96" spans="1:2" x14ac:dyDescent="0.25">
      <c r="A96" s="128" t="s">
        <v>220</v>
      </c>
      <c r="B96" s="128" t="s">
        <v>734</v>
      </c>
    </row>
    <row r="97" spans="1:2" x14ac:dyDescent="0.25">
      <c r="A97" s="128" t="s">
        <v>735</v>
      </c>
      <c r="B97" s="128" t="s">
        <v>736</v>
      </c>
    </row>
    <row r="98" spans="1:2" x14ac:dyDescent="0.25">
      <c r="A98" s="128" t="s">
        <v>670</v>
      </c>
      <c r="B98" s="128" t="s">
        <v>671</v>
      </c>
    </row>
    <row r="99" spans="1:2" x14ac:dyDescent="0.25">
      <c r="A99" s="128" t="s">
        <v>737</v>
      </c>
      <c r="B99" s="128" t="s">
        <v>738</v>
      </c>
    </row>
    <row r="100" spans="1:2" x14ac:dyDescent="0.25">
      <c r="A100" s="128" t="s">
        <v>739</v>
      </c>
      <c r="B100" s="128" t="s">
        <v>740</v>
      </c>
    </row>
    <row r="101" spans="1:2" x14ac:dyDescent="0.25">
      <c r="A101" s="128" t="s">
        <v>741</v>
      </c>
      <c r="B101" s="128" t="s">
        <v>742</v>
      </c>
    </row>
    <row r="102" spans="1:2" x14ac:dyDescent="0.25">
      <c r="A102" s="128" t="s">
        <v>743</v>
      </c>
      <c r="B102" s="128" t="s">
        <v>744</v>
      </c>
    </row>
    <row r="103" spans="1:2" x14ac:dyDescent="0.25">
      <c r="A103" s="128" t="s">
        <v>745</v>
      </c>
      <c r="B103" s="128" t="s">
        <v>746</v>
      </c>
    </row>
    <row r="104" spans="1:2" x14ac:dyDescent="0.25">
      <c r="A104" s="128" t="s">
        <v>747</v>
      </c>
      <c r="B104" s="128" t="s">
        <v>748</v>
      </c>
    </row>
    <row r="105" spans="1:2" x14ac:dyDescent="0.25">
      <c r="A105" s="128" t="s">
        <v>676</v>
      </c>
      <c r="B105" s="128" t="s">
        <v>749</v>
      </c>
    </row>
    <row r="106" spans="1:2" x14ac:dyDescent="0.25">
      <c r="A106" s="128" t="s">
        <v>750</v>
      </c>
      <c r="B106" s="128" t="s">
        <v>751</v>
      </c>
    </row>
    <row r="107" spans="1:2" x14ac:dyDescent="0.25">
      <c r="A107" s="128" t="s">
        <v>682</v>
      </c>
      <c r="B107" s="128" t="s">
        <v>752</v>
      </c>
    </row>
    <row r="108" spans="1:2" x14ac:dyDescent="0.25">
      <c r="A108" s="128" t="s">
        <v>753</v>
      </c>
      <c r="B108" s="128" t="s">
        <v>754</v>
      </c>
    </row>
    <row r="109" spans="1:2" x14ac:dyDescent="0.25">
      <c r="A109" s="128" t="s">
        <v>680</v>
      </c>
      <c r="B109" s="128" t="s">
        <v>755</v>
      </c>
    </row>
    <row r="110" spans="1:2" x14ac:dyDescent="0.25">
      <c r="A110" s="128" t="s">
        <v>756</v>
      </c>
      <c r="B110" s="128" t="s">
        <v>757</v>
      </c>
    </row>
    <row r="111" spans="1:2" x14ac:dyDescent="0.25">
      <c r="A111" s="128" t="s">
        <v>758</v>
      </c>
      <c r="B111" s="128" t="s">
        <v>759</v>
      </c>
    </row>
    <row r="112" spans="1:2" x14ac:dyDescent="0.25">
      <c r="A112" s="128" t="s">
        <v>760</v>
      </c>
      <c r="B112" s="128" t="s">
        <v>761</v>
      </c>
    </row>
    <row r="113" spans="1:2" x14ac:dyDescent="0.25">
      <c r="A113" s="128" t="s">
        <v>762</v>
      </c>
      <c r="B113" s="128" t="s">
        <v>763</v>
      </c>
    </row>
    <row r="114" spans="1:2" x14ac:dyDescent="0.25">
      <c r="A114" s="128" t="s">
        <v>764</v>
      </c>
      <c r="B114" s="128" t="s">
        <v>765</v>
      </c>
    </row>
    <row r="115" spans="1:2" x14ac:dyDescent="0.25">
      <c r="A115" s="128" t="s">
        <v>766</v>
      </c>
      <c r="B115" s="128" t="s">
        <v>767</v>
      </c>
    </row>
    <row r="116" spans="1:2" x14ac:dyDescent="0.25">
      <c r="A116" s="128" t="s">
        <v>686</v>
      </c>
      <c r="B116" s="128" t="s">
        <v>768</v>
      </c>
    </row>
    <row r="117" spans="1:2" x14ac:dyDescent="0.25">
      <c r="A117" s="128" t="s">
        <v>769</v>
      </c>
      <c r="B117" s="128" t="s">
        <v>770</v>
      </c>
    </row>
    <row r="118" spans="1:2" x14ac:dyDescent="0.25">
      <c r="A118" s="128" t="s">
        <v>771</v>
      </c>
      <c r="B118" s="128" t="s">
        <v>772</v>
      </c>
    </row>
    <row r="119" spans="1:2" x14ac:dyDescent="0.25">
      <c r="A119" s="128" t="s">
        <v>773</v>
      </c>
      <c r="B119" s="128" t="s">
        <v>774</v>
      </c>
    </row>
    <row r="120" spans="1:2" x14ac:dyDescent="0.25">
      <c r="A120" s="128" t="s">
        <v>775</v>
      </c>
      <c r="B120" s="128" t="s">
        <v>776</v>
      </c>
    </row>
    <row r="121" spans="1:2" x14ac:dyDescent="0.25">
      <c r="A121" s="128" t="s">
        <v>693</v>
      </c>
      <c r="B121" s="128" t="s">
        <v>777</v>
      </c>
    </row>
    <row r="122" spans="1:2" x14ac:dyDescent="0.25">
      <c r="A122" s="128" t="s">
        <v>695</v>
      </c>
      <c r="B122" s="128" t="s">
        <v>696</v>
      </c>
    </row>
    <row r="123" spans="1:2" x14ac:dyDescent="0.25">
      <c r="A123" s="128" t="s">
        <v>697</v>
      </c>
      <c r="B123" s="128" t="s">
        <v>778</v>
      </c>
    </row>
    <row r="124" spans="1:2" x14ac:dyDescent="0.25">
      <c r="A124" s="128" t="s">
        <v>699</v>
      </c>
      <c r="B124" s="128" t="s">
        <v>779</v>
      </c>
    </row>
    <row r="125" spans="1:2" x14ac:dyDescent="0.25">
      <c r="A125" s="128" t="s">
        <v>780</v>
      </c>
      <c r="B125" s="128" t="s">
        <v>781</v>
      </c>
    </row>
    <row r="126" spans="1:2" x14ac:dyDescent="0.25">
      <c r="A126" s="128" t="s">
        <v>782</v>
      </c>
      <c r="B126" s="128" t="s">
        <v>783</v>
      </c>
    </row>
    <row r="127" spans="1:2" x14ac:dyDescent="0.25">
      <c r="A127" s="128" t="s">
        <v>784</v>
      </c>
      <c r="B127" s="128" t="s">
        <v>785</v>
      </c>
    </row>
    <row r="128" spans="1:2" x14ac:dyDescent="0.25">
      <c r="A128" s="128" t="s">
        <v>786</v>
      </c>
      <c r="B128" s="128" t="s">
        <v>787</v>
      </c>
    </row>
    <row r="129" spans="1:2" x14ac:dyDescent="0.25">
      <c r="A129" s="128" t="s">
        <v>788</v>
      </c>
      <c r="B129" s="128" t="s">
        <v>789</v>
      </c>
    </row>
    <row r="132" spans="1:2" x14ac:dyDescent="0.25">
      <c r="A132" s="417" t="s">
        <v>217</v>
      </c>
      <c r="B132" s="417"/>
    </row>
    <row r="133" spans="1:2" x14ac:dyDescent="0.25">
      <c r="A133" s="128" t="s">
        <v>220</v>
      </c>
      <c r="B133" s="128" t="s">
        <v>790</v>
      </c>
    </row>
    <row r="134" spans="1:2" x14ac:dyDescent="0.25">
      <c r="A134" s="128" t="s">
        <v>791</v>
      </c>
      <c r="B134" s="128" t="s">
        <v>792</v>
      </c>
    </row>
    <row r="135" spans="1:2" x14ac:dyDescent="0.25">
      <c r="A135" s="128" t="s">
        <v>793</v>
      </c>
      <c r="B135" s="128" t="s">
        <v>794</v>
      </c>
    </row>
    <row r="136" spans="1:2" x14ac:dyDescent="0.25">
      <c r="A136" s="128" t="s">
        <v>795</v>
      </c>
      <c r="B136" s="128" t="s">
        <v>796</v>
      </c>
    </row>
    <row r="139" spans="1:2" x14ac:dyDescent="0.25">
      <c r="A139" s="417" t="s">
        <v>192</v>
      </c>
      <c r="B139" s="417"/>
    </row>
    <row r="140" spans="1:2" x14ac:dyDescent="0.25">
      <c r="A140" s="128"/>
      <c r="B140" s="128" t="s">
        <v>797</v>
      </c>
    </row>
    <row r="141" spans="1:2" x14ac:dyDescent="0.25">
      <c r="A141" s="128" t="s">
        <v>576</v>
      </c>
      <c r="B141" s="128" t="s">
        <v>577</v>
      </c>
    </row>
    <row r="142" spans="1:2" x14ac:dyDescent="0.25">
      <c r="A142" s="128" t="s">
        <v>578</v>
      </c>
      <c r="B142" s="128" t="s">
        <v>579</v>
      </c>
    </row>
    <row r="143" spans="1:2" x14ac:dyDescent="0.25">
      <c r="A143" s="128" t="s">
        <v>580</v>
      </c>
      <c r="B143" s="128" t="s">
        <v>581</v>
      </c>
    </row>
    <row r="144" spans="1:2" x14ac:dyDescent="0.25">
      <c r="A144" s="128" t="s">
        <v>582</v>
      </c>
      <c r="B144" s="128" t="s">
        <v>583</v>
      </c>
    </row>
    <row r="145" spans="1:2" x14ac:dyDescent="0.25">
      <c r="A145" s="128" t="s">
        <v>584</v>
      </c>
      <c r="B145" s="128" t="s">
        <v>585</v>
      </c>
    </row>
    <row r="146" spans="1:2" x14ac:dyDescent="0.25">
      <c r="A146" s="128" t="s">
        <v>586</v>
      </c>
      <c r="B146" s="128" t="s">
        <v>587</v>
      </c>
    </row>
    <row r="147" spans="1:2" x14ac:dyDescent="0.25">
      <c r="A147" s="128" t="s">
        <v>588</v>
      </c>
      <c r="B147" s="128" t="s">
        <v>589</v>
      </c>
    </row>
    <row r="148" spans="1:2" x14ac:dyDescent="0.25">
      <c r="A148" s="128" t="s">
        <v>590</v>
      </c>
      <c r="B148" s="128" t="s">
        <v>591</v>
      </c>
    </row>
    <row r="149" spans="1:2" x14ac:dyDescent="0.25">
      <c r="A149" s="128" t="s">
        <v>592</v>
      </c>
      <c r="B149" s="128" t="s">
        <v>593</v>
      </c>
    </row>
    <row r="150" spans="1:2" x14ac:dyDescent="0.25">
      <c r="A150" s="128" t="s">
        <v>594</v>
      </c>
      <c r="B150" s="128" t="s">
        <v>595</v>
      </c>
    </row>
    <row r="151" spans="1:2" x14ac:dyDescent="0.25">
      <c r="A151" s="128" t="s">
        <v>596</v>
      </c>
      <c r="B151" s="128" t="s">
        <v>597</v>
      </c>
    </row>
    <row r="152" spans="1:2" x14ac:dyDescent="0.25">
      <c r="A152" s="128" t="s">
        <v>598</v>
      </c>
      <c r="B152" s="128" t="s">
        <v>599</v>
      </c>
    </row>
    <row r="153" spans="1:2" x14ac:dyDescent="0.25">
      <c r="A153" s="128" t="s">
        <v>600</v>
      </c>
      <c r="B153" s="128" t="s">
        <v>601</v>
      </c>
    </row>
    <row r="154" spans="1:2" x14ac:dyDescent="0.25">
      <c r="A154" s="128" t="s">
        <v>602</v>
      </c>
      <c r="B154" s="128" t="s">
        <v>603</v>
      </c>
    </row>
    <row r="155" spans="1:2" x14ac:dyDescent="0.25">
      <c r="A155" s="128" t="s">
        <v>604</v>
      </c>
      <c r="B155" s="128" t="s">
        <v>605</v>
      </c>
    </row>
    <row r="156" spans="1:2" x14ac:dyDescent="0.25">
      <c r="A156" s="128" t="s">
        <v>606</v>
      </c>
      <c r="B156" s="128" t="s">
        <v>607</v>
      </c>
    </row>
    <row r="157" spans="1:2" x14ac:dyDescent="0.25">
      <c r="A157" s="128" t="s">
        <v>608</v>
      </c>
      <c r="B157" s="128" t="s">
        <v>609</v>
      </c>
    </row>
    <row r="158" spans="1:2" x14ac:dyDescent="0.25">
      <c r="A158" s="128" t="s">
        <v>610</v>
      </c>
      <c r="B158" s="128" t="s">
        <v>611</v>
      </c>
    </row>
    <row r="159" spans="1:2" x14ac:dyDescent="0.25">
      <c r="A159" s="128" t="s">
        <v>612</v>
      </c>
      <c r="B159" s="128" t="s">
        <v>613</v>
      </c>
    </row>
    <row r="160" spans="1:2" x14ac:dyDescent="0.25">
      <c r="A160" s="128" t="s">
        <v>614</v>
      </c>
      <c r="B160" s="128" t="s">
        <v>615</v>
      </c>
    </row>
    <row r="161" spans="1:2" x14ac:dyDescent="0.25">
      <c r="A161" s="128" t="s">
        <v>616</v>
      </c>
      <c r="B161" s="128" t="s">
        <v>617</v>
      </c>
    </row>
    <row r="162" spans="1:2" x14ac:dyDescent="0.25">
      <c r="A162" s="128" t="s">
        <v>618</v>
      </c>
      <c r="B162" s="128" t="s">
        <v>619</v>
      </c>
    </row>
    <row r="163" spans="1:2" x14ac:dyDescent="0.25">
      <c r="A163" s="128" t="s">
        <v>620</v>
      </c>
      <c r="B163" s="128" t="s">
        <v>621</v>
      </c>
    </row>
    <row r="164" spans="1:2" x14ac:dyDescent="0.25">
      <c r="A164" s="128" t="s">
        <v>622</v>
      </c>
      <c r="B164" s="128" t="s">
        <v>623</v>
      </c>
    </row>
    <row r="165" spans="1:2" x14ac:dyDescent="0.25">
      <c r="A165" s="128" t="s">
        <v>624</v>
      </c>
      <c r="B165" s="128" t="s">
        <v>625</v>
      </c>
    </row>
    <row r="166" spans="1:2" x14ac:dyDescent="0.25">
      <c r="A166" s="128" t="s">
        <v>626</v>
      </c>
      <c r="B166" s="128" t="s">
        <v>627</v>
      </c>
    </row>
    <row r="167" spans="1:2" x14ac:dyDescent="0.25">
      <c r="A167" s="128" t="s">
        <v>628</v>
      </c>
      <c r="B167" s="128" t="s">
        <v>629</v>
      </c>
    </row>
    <row r="168" spans="1:2" x14ac:dyDescent="0.25">
      <c r="A168" s="128" t="s">
        <v>630</v>
      </c>
      <c r="B168" s="128" t="s">
        <v>631</v>
      </c>
    </row>
    <row r="169" spans="1:2" x14ac:dyDescent="0.25">
      <c r="A169" s="128" t="s">
        <v>632</v>
      </c>
      <c r="B169" s="128" t="s">
        <v>633</v>
      </c>
    </row>
    <row r="170" spans="1:2" x14ac:dyDescent="0.25">
      <c r="A170" s="128" t="s">
        <v>634</v>
      </c>
      <c r="B170" s="128" t="s">
        <v>635</v>
      </c>
    </row>
    <row r="171" spans="1:2" x14ac:dyDescent="0.25">
      <c r="A171" s="128" t="s">
        <v>636</v>
      </c>
      <c r="B171" s="128" t="s">
        <v>637</v>
      </c>
    </row>
    <row r="172" spans="1:2" x14ac:dyDescent="0.25">
      <c r="A172" s="128" t="s">
        <v>638</v>
      </c>
      <c r="B172" s="128" t="s">
        <v>639</v>
      </c>
    </row>
    <row r="173" spans="1:2" x14ac:dyDescent="0.25">
      <c r="A173" s="128" t="s">
        <v>640</v>
      </c>
      <c r="B173" s="128" t="s">
        <v>641</v>
      </c>
    </row>
    <row r="174" spans="1:2" x14ac:dyDescent="0.25">
      <c r="A174" s="128" t="s">
        <v>642</v>
      </c>
      <c r="B174" s="128" t="s">
        <v>643</v>
      </c>
    </row>
    <row r="175" spans="1:2" x14ac:dyDescent="0.25">
      <c r="A175" s="128" t="s">
        <v>644</v>
      </c>
      <c r="B175" s="128" t="s">
        <v>645</v>
      </c>
    </row>
    <row r="176" spans="1:2" x14ac:dyDescent="0.25">
      <c r="A176" s="128" t="s">
        <v>646</v>
      </c>
      <c r="B176" s="128" t="s">
        <v>647</v>
      </c>
    </row>
    <row r="177" spans="1:2" x14ac:dyDescent="0.25">
      <c r="A177" s="128" t="s">
        <v>648</v>
      </c>
      <c r="B177" s="128" t="s">
        <v>649</v>
      </c>
    </row>
    <row r="178" spans="1:2" x14ac:dyDescent="0.25">
      <c r="A178" s="128" t="s">
        <v>650</v>
      </c>
      <c r="B178" s="128" t="s">
        <v>651</v>
      </c>
    </row>
    <row r="179" spans="1:2" x14ac:dyDescent="0.25">
      <c r="A179" s="128" t="s">
        <v>652</v>
      </c>
      <c r="B179" s="128" t="s">
        <v>653</v>
      </c>
    </row>
    <row r="180" spans="1:2" x14ac:dyDescent="0.25">
      <c r="A180" s="128" t="s">
        <v>654</v>
      </c>
      <c r="B180" s="128" t="s">
        <v>655</v>
      </c>
    </row>
    <row r="181" spans="1:2" x14ac:dyDescent="0.25">
      <c r="A181" s="128" t="s">
        <v>656</v>
      </c>
      <c r="B181" s="128" t="s">
        <v>657</v>
      </c>
    </row>
    <row r="182" spans="1:2" x14ac:dyDescent="0.25">
      <c r="A182" s="128" t="s">
        <v>658</v>
      </c>
      <c r="B182" s="128" t="s">
        <v>659</v>
      </c>
    </row>
    <row r="185" spans="1:2" x14ac:dyDescent="0.25">
      <c r="A185" s="417" t="s">
        <v>49</v>
      </c>
      <c r="B185" s="417"/>
    </row>
    <row r="186" spans="1:2" x14ac:dyDescent="0.25">
      <c r="A186" s="128" t="s">
        <v>370</v>
      </c>
      <c r="B186" s="128" t="s">
        <v>371</v>
      </c>
    </row>
    <row r="187" spans="1:2" x14ac:dyDescent="0.25">
      <c r="A187" s="128" t="s">
        <v>300</v>
      </c>
      <c r="B187" s="128" t="s">
        <v>301</v>
      </c>
    </row>
    <row r="188" spans="1:2" x14ac:dyDescent="0.25">
      <c r="A188" s="128" t="s">
        <v>302</v>
      </c>
      <c r="B188" s="128" t="s">
        <v>303</v>
      </c>
    </row>
    <row r="189" spans="1:2" x14ac:dyDescent="0.25">
      <c r="A189" s="128" t="s">
        <v>798</v>
      </c>
      <c r="B189" s="128" t="s">
        <v>799</v>
      </c>
    </row>
    <row r="190" spans="1:2" x14ac:dyDescent="0.25">
      <c r="A190" s="128" t="s">
        <v>800</v>
      </c>
      <c r="B190" s="128" t="s">
        <v>801</v>
      </c>
    </row>
    <row r="191" spans="1:2" x14ac:dyDescent="0.25">
      <c r="A191" s="128" t="s">
        <v>802</v>
      </c>
      <c r="B191" s="128" t="s">
        <v>36</v>
      </c>
    </row>
    <row r="192" spans="1:2" x14ac:dyDescent="0.25">
      <c r="A192" s="128" t="s">
        <v>803</v>
      </c>
      <c r="B192" s="128" t="s">
        <v>804</v>
      </c>
    </row>
    <row r="193" spans="1:2" x14ac:dyDescent="0.25">
      <c r="A193" s="128" t="s">
        <v>805</v>
      </c>
      <c r="B193" s="128" t="s">
        <v>806</v>
      </c>
    </row>
    <row r="194" spans="1:2" x14ac:dyDescent="0.25">
      <c r="A194" s="128" t="s">
        <v>133</v>
      </c>
      <c r="B194" s="128" t="s">
        <v>134</v>
      </c>
    </row>
    <row r="195" spans="1:2" x14ac:dyDescent="0.25">
      <c r="A195" s="128" t="s">
        <v>807</v>
      </c>
      <c r="B195" s="128" t="s">
        <v>808</v>
      </c>
    </row>
    <row r="196" spans="1:2" x14ac:dyDescent="0.25">
      <c r="A196" s="128" t="s">
        <v>372</v>
      </c>
      <c r="B196" s="128" t="s">
        <v>373</v>
      </c>
    </row>
    <row r="197" spans="1:2" x14ac:dyDescent="0.25">
      <c r="A197" s="128" t="s">
        <v>374</v>
      </c>
      <c r="B197" s="128" t="s">
        <v>375</v>
      </c>
    </row>
    <row r="198" spans="1:2" x14ac:dyDescent="0.25">
      <c r="A198" s="128" t="s">
        <v>376</v>
      </c>
      <c r="B198" s="128" t="s">
        <v>377</v>
      </c>
    </row>
    <row r="199" spans="1:2" x14ac:dyDescent="0.25">
      <c r="A199" s="128" t="s">
        <v>809</v>
      </c>
      <c r="B199" s="128" t="s">
        <v>810</v>
      </c>
    </row>
    <row r="200" spans="1:2" x14ac:dyDescent="0.25">
      <c r="A200" s="128" t="s">
        <v>811</v>
      </c>
      <c r="B200" s="128" t="s">
        <v>812</v>
      </c>
    </row>
    <row r="201" spans="1:2" x14ac:dyDescent="0.25">
      <c r="A201" s="128" t="s">
        <v>813</v>
      </c>
      <c r="B201" s="128" t="s">
        <v>814</v>
      </c>
    </row>
    <row r="202" spans="1:2" x14ac:dyDescent="0.25">
      <c r="A202" s="128" t="s">
        <v>815</v>
      </c>
      <c r="B202" s="128" t="s">
        <v>816</v>
      </c>
    </row>
    <row r="203" spans="1:2" x14ac:dyDescent="0.25">
      <c r="A203" s="128" t="s">
        <v>817</v>
      </c>
      <c r="B203" s="128" t="s">
        <v>818</v>
      </c>
    </row>
    <row r="204" spans="1:2" x14ac:dyDescent="0.25">
      <c r="A204" s="128" t="s">
        <v>819</v>
      </c>
      <c r="B204" s="128" t="s">
        <v>820</v>
      </c>
    </row>
    <row r="205" spans="1:2" x14ac:dyDescent="0.25">
      <c r="A205" s="128" t="s">
        <v>821</v>
      </c>
      <c r="B205" s="128" t="s">
        <v>822</v>
      </c>
    </row>
    <row r="206" spans="1:2" x14ac:dyDescent="0.25">
      <c r="A206" s="128" t="s">
        <v>823</v>
      </c>
      <c r="B206" s="128" t="s">
        <v>824</v>
      </c>
    </row>
    <row r="207" spans="1:2" x14ac:dyDescent="0.25">
      <c r="A207" s="128" t="s">
        <v>825</v>
      </c>
      <c r="B207" s="128" t="s">
        <v>826</v>
      </c>
    </row>
    <row r="208" spans="1:2" x14ac:dyDescent="0.25">
      <c r="A208" s="128" t="s">
        <v>827</v>
      </c>
      <c r="B208" s="128" t="s">
        <v>828</v>
      </c>
    </row>
    <row r="209" spans="1:2" x14ac:dyDescent="0.25">
      <c r="A209" s="128" t="s">
        <v>829</v>
      </c>
      <c r="B209" s="128" t="s">
        <v>830</v>
      </c>
    </row>
    <row r="210" spans="1:2" x14ac:dyDescent="0.25">
      <c r="A210" s="128" t="s">
        <v>831</v>
      </c>
      <c r="B210" s="128" t="s">
        <v>832</v>
      </c>
    </row>
    <row r="211" spans="1:2" x14ac:dyDescent="0.25">
      <c r="A211" s="128" t="s">
        <v>833</v>
      </c>
      <c r="B211" s="128" t="s">
        <v>834</v>
      </c>
    </row>
    <row r="212" spans="1:2" x14ac:dyDescent="0.25">
      <c r="A212" s="128" t="s">
        <v>835</v>
      </c>
      <c r="B212" s="128" t="s">
        <v>836</v>
      </c>
    </row>
    <row r="213" spans="1:2" x14ac:dyDescent="0.25">
      <c r="A213" s="128" t="s">
        <v>837</v>
      </c>
      <c r="B213" s="128" t="s">
        <v>838</v>
      </c>
    </row>
    <row r="214" spans="1:2" x14ac:dyDescent="0.25">
      <c r="A214" s="128" t="s">
        <v>839</v>
      </c>
      <c r="B214" s="128" t="s">
        <v>840</v>
      </c>
    </row>
    <row r="215" spans="1:2" x14ac:dyDescent="0.25">
      <c r="A215" s="128" t="s">
        <v>378</v>
      </c>
      <c r="B215" s="128" t="s">
        <v>37</v>
      </c>
    </row>
    <row r="216" spans="1:2" x14ac:dyDescent="0.25">
      <c r="A216" s="128" t="s">
        <v>379</v>
      </c>
      <c r="B216" s="128" t="s">
        <v>380</v>
      </c>
    </row>
    <row r="217" spans="1:2" x14ac:dyDescent="0.25">
      <c r="A217" s="128" t="s">
        <v>841</v>
      </c>
      <c r="B217" s="128" t="s">
        <v>842</v>
      </c>
    </row>
    <row r="218" spans="1:2" x14ac:dyDescent="0.25">
      <c r="A218" s="128" t="s">
        <v>843</v>
      </c>
      <c r="B218" s="128" t="s">
        <v>844</v>
      </c>
    </row>
    <row r="219" spans="1:2" x14ac:dyDescent="0.25">
      <c r="A219" s="128" t="s">
        <v>845</v>
      </c>
      <c r="B219" s="128" t="s">
        <v>846</v>
      </c>
    </row>
    <row r="220" spans="1:2" x14ac:dyDescent="0.25">
      <c r="A220" s="128" t="s">
        <v>847</v>
      </c>
      <c r="B220" s="128" t="s">
        <v>848</v>
      </c>
    </row>
    <row r="221" spans="1:2" x14ac:dyDescent="0.25">
      <c r="A221" s="128" t="s">
        <v>382</v>
      </c>
      <c r="B221" s="128" t="s">
        <v>383</v>
      </c>
    </row>
    <row r="222" spans="1:2" x14ac:dyDescent="0.25">
      <c r="A222" s="128" t="s">
        <v>384</v>
      </c>
      <c r="B222" s="128" t="s">
        <v>385</v>
      </c>
    </row>
    <row r="223" spans="1:2" x14ac:dyDescent="0.25">
      <c r="A223" s="128" t="s">
        <v>386</v>
      </c>
      <c r="B223" s="128" t="s">
        <v>387</v>
      </c>
    </row>
    <row r="224" spans="1:2" x14ac:dyDescent="0.25">
      <c r="A224" s="128" t="s">
        <v>388</v>
      </c>
      <c r="B224" s="128" t="s">
        <v>389</v>
      </c>
    </row>
    <row r="225" spans="1:2" x14ac:dyDescent="0.25">
      <c r="A225" s="128" t="s">
        <v>390</v>
      </c>
      <c r="B225" s="128" t="s">
        <v>391</v>
      </c>
    </row>
    <row r="226" spans="1:2" x14ac:dyDescent="0.25">
      <c r="A226" s="128" t="s">
        <v>849</v>
      </c>
      <c r="B226" s="128" t="s">
        <v>850</v>
      </c>
    </row>
    <row r="227" spans="1:2" x14ac:dyDescent="0.25">
      <c r="A227" s="128" t="s">
        <v>851</v>
      </c>
      <c r="B227" s="128" t="s">
        <v>852</v>
      </c>
    </row>
    <row r="228" spans="1:2" x14ac:dyDescent="0.25">
      <c r="A228" s="128" t="s">
        <v>392</v>
      </c>
      <c r="B228" s="128" t="s">
        <v>853</v>
      </c>
    </row>
    <row r="229" spans="1:2" x14ac:dyDescent="0.25">
      <c r="A229" s="128" t="s">
        <v>393</v>
      </c>
      <c r="B229" s="128" t="s">
        <v>394</v>
      </c>
    </row>
    <row r="230" spans="1:2" x14ac:dyDescent="0.25">
      <c r="A230" s="128" t="s">
        <v>399</v>
      </c>
      <c r="B230" s="128" t="s">
        <v>400</v>
      </c>
    </row>
    <row r="231" spans="1:2" x14ac:dyDescent="0.25">
      <c r="A231" s="128" t="s">
        <v>854</v>
      </c>
      <c r="B231" s="128" t="s">
        <v>855</v>
      </c>
    </row>
    <row r="232" spans="1:2" x14ac:dyDescent="0.25">
      <c r="A232" s="128" t="s">
        <v>856</v>
      </c>
      <c r="B232" s="128" t="s">
        <v>857</v>
      </c>
    </row>
    <row r="233" spans="1:2" x14ac:dyDescent="0.25">
      <c r="A233" s="128" t="s">
        <v>858</v>
      </c>
      <c r="B233" s="128" t="s">
        <v>859</v>
      </c>
    </row>
    <row r="234" spans="1:2" x14ac:dyDescent="0.25">
      <c r="A234" s="128" t="s">
        <v>401</v>
      </c>
      <c r="B234" s="128" t="s">
        <v>402</v>
      </c>
    </row>
    <row r="235" spans="1:2" x14ac:dyDescent="0.25">
      <c r="A235" s="128" t="s">
        <v>403</v>
      </c>
      <c r="B235" s="128" t="s">
        <v>404</v>
      </c>
    </row>
    <row r="236" spans="1:2" x14ac:dyDescent="0.25">
      <c r="A236" s="128" t="s">
        <v>395</v>
      </c>
      <c r="B236" s="128" t="s">
        <v>396</v>
      </c>
    </row>
    <row r="237" spans="1:2" x14ac:dyDescent="0.25">
      <c r="A237" s="128" t="s">
        <v>397</v>
      </c>
      <c r="B237" s="128" t="s">
        <v>398</v>
      </c>
    </row>
    <row r="238" spans="1:2" x14ac:dyDescent="0.25">
      <c r="A238" s="128" t="s">
        <v>860</v>
      </c>
      <c r="B238" s="128" t="s">
        <v>861</v>
      </c>
    </row>
    <row r="239" spans="1:2" x14ac:dyDescent="0.25">
      <c r="A239" s="128" t="s">
        <v>862</v>
      </c>
      <c r="B239" s="128" t="s">
        <v>863</v>
      </c>
    </row>
    <row r="240" spans="1:2" x14ac:dyDescent="0.25">
      <c r="A240" s="128" t="s">
        <v>864</v>
      </c>
      <c r="B240" s="128" t="s">
        <v>865</v>
      </c>
    </row>
    <row r="241" spans="1:2" x14ac:dyDescent="0.25">
      <c r="A241" s="128" t="s">
        <v>866</v>
      </c>
      <c r="B241" s="128" t="s">
        <v>867</v>
      </c>
    </row>
    <row r="242" spans="1:2" x14ac:dyDescent="0.25">
      <c r="A242" s="128" t="s">
        <v>868</v>
      </c>
      <c r="B242" s="128" t="s">
        <v>869</v>
      </c>
    </row>
    <row r="243" spans="1:2" x14ac:dyDescent="0.25">
      <c r="A243" s="128" t="s">
        <v>870</v>
      </c>
      <c r="B243" s="128" t="s">
        <v>871</v>
      </c>
    </row>
    <row r="244" spans="1:2" x14ac:dyDescent="0.25">
      <c r="A244" s="128" t="s">
        <v>872</v>
      </c>
      <c r="B244" s="128" t="s">
        <v>873</v>
      </c>
    </row>
    <row r="245" spans="1:2" x14ac:dyDescent="0.25">
      <c r="A245" s="128" t="s">
        <v>874</v>
      </c>
      <c r="B245" s="128" t="s">
        <v>875</v>
      </c>
    </row>
    <row r="246" spans="1:2" x14ac:dyDescent="0.25">
      <c r="A246" s="128" t="s">
        <v>876</v>
      </c>
      <c r="B246" s="128" t="s">
        <v>877</v>
      </c>
    </row>
    <row r="247" spans="1:2" x14ac:dyDescent="0.25">
      <c r="A247" s="128" t="s">
        <v>878</v>
      </c>
      <c r="B247" s="128" t="s">
        <v>879</v>
      </c>
    </row>
    <row r="248" spans="1:2" x14ac:dyDescent="0.25">
      <c r="A248" s="128" t="s">
        <v>880</v>
      </c>
      <c r="B248" s="128" t="s">
        <v>881</v>
      </c>
    </row>
    <row r="249" spans="1:2" x14ac:dyDescent="0.25">
      <c r="A249" s="128" t="s">
        <v>882</v>
      </c>
      <c r="B249" s="128" t="s">
        <v>883</v>
      </c>
    </row>
    <row r="250" spans="1:2" x14ac:dyDescent="0.25">
      <c r="A250" s="128" t="s">
        <v>884</v>
      </c>
      <c r="B250" s="128" t="s">
        <v>885</v>
      </c>
    </row>
    <row r="251" spans="1:2" x14ac:dyDescent="0.25">
      <c r="A251" s="128" t="s">
        <v>886</v>
      </c>
      <c r="B251" s="128" t="s">
        <v>887</v>
      </c>
    </row>
    <row r="252" spans="1:2" x14ac:dyDescent="0.25">
      <c r="A252" s="128" t="s">
        <v>888</v>
      </c>
      <c r="B252" s="128" t="s">
        <v>889</v>
      </c>
    </row>
    <row r="253" spans="1:2" x14ac:dyDescent="0.25">
      <c r="A253" s="128" t="s">
        <v>890</v>
      </c>
      <c r="B253" s="128" t="s">
        <v>891</v>
      </c>
    </row>
    <row r="254" spans="1:2" x14ac:dyDescent="0.25">
      <c r="A254" s="128" t="s">
        <v>892</v>
      </c>
      <c r="B254" s="128" t="s">
        <v>893</v>
      </c>
    </row>
    <row r="255" spans="1:2" x14ac:dyDescent="0.25">
      <c r="A255" s="128" t="s">
        <v>894</v>
      </c>
      <c r="B255" s="128" t="s">
        <v>895</v>
      </c>
    </row>
    <row r="256" spans="1:2" x14ac:dyDescent="0.25">
      <c r="A256" s="128" t="s">
        <v>896</v>
      </c>
      <c r="B256" s="128" t="s">
        <v>897</v>
      </c>
    </row>
    <row r="257" spans="1:2" x14ac:dyDescent="0.25">
      <c r="A257" s="128" t="s">
        <v>898</v>
      </c>
      <c r="B257" s="128" t="s">
        <v>899</v>
      </c>
    </row>
    <row r="258" spans="1:2" x14ac:dyDescent="0.25">
      <c r="A258" s="128" t="s">
        <v>900</v>
      </c>
      <c r="B258" s="128" t="s">
        <v>901</v>
      </c>
    </row>
    <row r="259" spans="1:2" x14ac:dyDescent="0.25">
      <c r="A259" s="128" t="s">
        <v>902</v>
      </c>
      <c r="B259" s="128" t="s">
        <v>903</v>
      </c>
    </row>
    <row r="260" spans="1:2" x14ac:dyDescent="0.25">
      <c r="A260" s="128" t="s">
        <v>904</v>
      </c>
      <c r="B260" s="128" t="s">
        <v>905</v>
      </c>
    </row>
    <row r="261" spans="1:2" x14ac:dyDescent="0.25">
      <c r="A261" s="128" t="s">
        <v>906</v>
      </c>
      <c r="B261" s="128" t="s">
        <v>907</v>
      </c>
    </row>
    <row r="262" spans="1:2" x14ac:dyDescent="0.25">
      <c r="A262" s="128" t="s">
        <v>908</v>
      </c>
      <c r="B262" s="128" t="s">
        <v>909</v>
      </c>
    </row>
    <row r="263" spans="1:2" x14ac:dyDescent="0.25">
      <c r="A263" s="128" t="s">
        <v>910</v>
      </c>
      <c r="B263" s="128" t="s">
        <v>911</v>
      </c>
    </row>
    <row r="264" spans="1:2" x14ac:dyDescent="0.25">
      <c r="A264" s="128" t="s">
        <v>912</v>
      </c>
      <c r="B264" s="128" t="s">
        <v>913</v>
      </c>
    </row>
    <row r="265" spans="1:2" x14ac:dyDescent="0.25">
      <c r="A265" s="128" t="s">
        <v>914</v>
      </c>
      <c r="B265" s="128" t="s">
        <v>915</v>
      </c>
    </row>
    <row r="266" spans="1:2" x14ac:dyDescent="0.25">
      <c r="A266" s="128" t="s">
        <v>916</v>
      </c>
      <c r="B266" s="128" t="s">
        <v>917</v>
      </c>
    </row>
    <row r="267" spans="1:2" x14ac:dyDescent="0.25">
      <c r="A267" s="128" t="s">
        <v>918</v>
      </c>
      <c r="B267" s="128" t="s">
        <v>919</v>
      </c>
    </row>
    <row r="268" spans="1:2" x14ac:dyDescent="0.25">
      <c r="A268" s="128" t="s">
        <v>920</v>
      </c>
      <c r="B268" s="128" t="s">
        <v>921</v>
      </c>
    </row>
    <row r="269" spans="1:2" x14ac:dyDescent="0.25">
      <c r="A269" s="128" t="s">
        <v>922</v>
      </c>
      <c r="B269" s="128" t="s">
        <v>923</v>
      </c>
    </row>
    <row r="270" spans="1:2" x14ac:dyDescent="0.25">
      <c r="A270" s="128" t="s">
        <v>924</v>
      </c>
      <c r="B270" s="128" t="s">
        <v>925</v>
      </c>
    </row>
    <row r="271" spans="1:2" x14ac:dyDescent="0.25">
      <c r="A271" s="128" t="s">
        <v>926</v>
      </c>
      <c r="B271" s="128" t="s">
        <v>927</v>
      </c>
    </row>
    <row r="272" spans="1:2" x14ac:dyDescent="0.25">
      <c r="A272" s="128" t="s">
        <v>928</v>
      </c>
      <c r="B272" s="128" t="s">
        <v>929</v>
      </c>
    </row>
    <row r="273" spans="1:2" x14ac:dyDescent="0.25">
      <c r="A273" s="128" t="s">
        <v>930</v>
      </c>
      <c r="B273" s="128" t="s">
        <v>931</v>
      </c>
    </row>
    <row r="274" spans="1:2" x14ac:dyDescent="0.25">
      <c r="A274" s="128" t="s">
        <v>932</v>
      </c>
      <c r="B274" s="128" t="s">
        <v>933</v>
      </c>
    </row>
    <row r="275" spans="1:2" x14ac:dyDescent="0.25">
      <c r="A275" s="128" t="s">
        <v>934</v>
      </c>
      <c r="B275" s="128" t="s">
        <v>935</v>
      </c>
    </row>
    <row r="276" spans="1:2" x14ac:dyDescent="0.25">
      <c r="A276" s="128" t="s">
        <v>936</v>
      </c>
      <c r="B276" s="128" t="s">
        <v>937</v>
      </c>
    </row>
    <row r="277" spans="1:2" x14ac:dyDescent="0.25">
      <c r="A277" s="128" t="s">
        <v>938</v>
      </c>
      <c r="B277" s="128" t="s">
        <v>939</v>
      </c>
    </row>
    <row r="278" spans="1:2" x14ac:dyDescent="0.25">
      <c r="A278" s="128" t="s">
        <v>940</v>
      </c>
      <c r="B278" s="128" t="s">
        <v>941</v>
      </c>
    </row>
    <row r="279" spans="1:2" x14ac:dyDescent="0.25">
      <c r="A279" s="128" t="s">
        <v>942</v>
      </c>
      <c r="B279" s="128" t="s">
        <v>943</v>
      </c>
    </row>
    <row r="280" spans="1:2" x14ac:dyDescent="0.25">
      <c r="A280" s="128" t="s">
        <v>944</v>
      </c>
      <c r="B280" s="128" t="s">
        <v>945</v>
      </c>
    </row>
    <row r="281" spans="1:2" x14ac:dyDescent="0.25">
      <c r="A281" s="128" t="s">
        <v>946</v>
      </c>
      <c r="B281" s="128" t="s">
        <v>947</v>
      </c>
    </row>
    <row r="282" spans="1:2" x14ac:dyDescent="0.25">
      <c r="A282" s="128" t="s">
        <v>164</v>
      </c>
      <c r="B282" s="128" t="s">
        <v>165</v>
      </c>
    </row>
    <row r="283" spans="1:2" x14ac:dyDescent="0.25">
      <c r="A283" s="128" t="s">
        <v>166</v>
      </c>
      <c r="B283" s="128" t="s">
        <v>44</v>
      </c>
    </row>
    <row r="284" spans="1:2" x14ac:dyDescent="0.25">
      <c r="A284" s="128" t="s">
        <v>167</v>
      </c>
      <c r="B284" s="128" t="s">
        <v>15</v>
      </c>
    </row>
    <row r="285" spans="1:2" x14ac:dyDescent="0.25">
      <c r="A285" s="128" t="s">
        <v>168</v>
      </c>
      <c r="B285" s="128" t="s">
        <v>169</v>
      </c>
    </row>
    <row r="286" spans="1:2" x14ac:dyDescent="0.25">
      <c r="A286" s="128" t="s">
        <v>170</v>
      </c>
      <c r="B286" s="128" t="s">
        <v>171</v>
      </c>
    </row>
    <row r="287" spans="1:2" x14ac:dyDescent="0.25">
      <c r="A287" s="128" t="s">
        <v>172</v>
      </c>
      <c r="B287" s="128" t="s">
        <v>45</v>
      </c>
    </row>
    <row r="288" spans="1:2" x14ac:dyDescent="0.25">
      <c r="A288" s="128" t="s">
        <v>173</v>
      </c>
      <c r="B288" s="128" t="s">
        <v>174</v>
      </c>
    </row>
    <row r="289" spans="1:2" x14ac:dyDescent="0.25">
      <c r="A289" s="128" t="s">
        <v>135</v>
      </c>
      <c r="B289" s="128" t="s">
        <v>136</v>
      </c>
    </row>
    <row r="290" spans="1:2" x14ac:dyDescent="0.25">
      <c r="A290" s="128" t="s">
        <v>948</v>
      </c>
      <c r="B290" s="128" t="s">
        <v>949</v>
      </c>
    </row>
    <row r="291" spans="1:2" x14ac:dyDescent="0.25">
      <c r="A291" s="128" t="s">
        <v>950</v>
      </c>
      <c r="B291" s="128" t="s">
        <v>951</v>
      </c>
    </row>
    <row r="292" spans="1:2" x14ac:dyDescent="0.25">
      <c r="A292" s="128" t="s">
        <v>176</v>
      </c>
      <c r="B292" s="128" t="s">
        <v>177</v>
      </c>
    </row>
    <row r="293" spans="1:2" x14ac:dyDescent="0.25">
      <c r="A293" s="128" t="s">
        <v>952</v>
      </c>
      <c r="B293" s="128" t="s">
        <v>10</v>
      </c>
    </row>
    <row r="294" spans="1:2" x14ac:dyDescent="0.25">
      <c r="A294" s="128" t="s">
        <v>953</v>
      </c>
      <c r="B294" s="128" t="s">
        <v>31</v>
      </c>
    </row>
    <row r="295" spans="1:2" x14ac:dyDescent="0.25">
      <c r="A295" s="128" t="s">
        <v>421</v>
      </c>
      <c r="B295" s="128" t="s">
        <v>422</v>
      </c>
    </row>
    <row r="296" spans="1:2" x14ac:dyDescent="0.25">
      <c r="A296" s="128" t="s">
        <v>423</v>
      </c>
      <c r="B296" s="128" t="s">
        <v>424</v>
      </c>
    </row>
    <row r="297" spans="1:2" x14ac:dyDescent="0.25">
      <c r="A297" s="128" t="s">
        <v>954</v>
      </c>
      <c r="B297" s="128" t="s">
        <v>955</v>
      </c>
    </row>
    <row r="298" spans="1:2" x14ac:dyDescent="0.25">
      <c r="A298" s="128" t="s">
        <v>411</v>
      </c>
      <c r="B298" s="128" t="s">
        <v>412</v>
      </c>
    </row>
    <row r="299" spans="1:2" x14ac:dyDescent="0.25">
      <c r="A299" s="128" t="s">
        <v>956</v>
      </c>
      <c r="B299" s="128" t="s">
        <v>957</v>
      </c>
    </row>
    <row r="300" spans="1:2" x14ac:dyDescent="0.25">
      <c r="A300" s="128" t="s">
        <v>417</v>
      </c>
      <c r="B300" s="128" t="s">
        <v>418</v>
      </c>
    </row>
    <row r="301" spans="1:2" x14ac:dyDescent="0.25">
      <c r="A301" s="128" t="s">
        <v>413</v>
      </c>
      <c r="B301" s="128" t="s">
        <v>414</v>
      </c>
    </row>
    <row r="302" spans="1:2" x14ac:dyDescent="0.25">
      <c r="A302" s="128" t="s">
        <v>419</v>
      </c>
      <c r="B302" s="128" t="s">
        <v>420</v>
      </c>
    </row>
    <row r="303" spans="1:2" x14ac:dyDescent="0.25">
      <c r="A303" s="128" t="s">
        <v>415</v>
      </c>
      <c r="B303" s="128" t="s">
        <v>416</v>
      </c>
    </row>
    <row r="304" spans="1:2" x14ac:dyDescent="0.25">
      <c r="A304" s="128" t="s">
        <v>958</v>
      </c>
      <c r="B304" s="128" t="s">
        <v>959</v>
      </c>
    </row>
    <row r="305" spans="1:2" x14ac:dyDescent="0.25">
      <c r="A305" s="128" t="s">
        <v>960</v>
      </c>
      <c r="B305" s="128" t="s">
        <v>961</v>
      </c>
    </row>
    <row r="306" spans="1:2" x14ac:dyDescent="0.25">
      <c r="A306" s="128" t="s">
        <v>962</v>
      </c>
      <c r="B306" s="128" t="s">
        <v>963</v>
      </c>
    </row>
    <row r="307" spans="1:2" x14ac:dyDescent="0.25">
      <c r="A307" s="128" t="s">
        <v>964</v>
      </c>
      <c r="B307" s="128" t="s">
        <v>965</v>
      </c>
    </row>
    <row r="308" spans="1:2" x14ac:dyDescent="0.25">
      <c r="A308" s="128" t="s">
        <v>966</v>
      </c>
      <c r="B308" s="128" t="s">
        <v>967</v>
      </c>
    </row>
    <row r="309" spans="1:2" x14ac:dyDescent="0.25">
      <c r="A309" s="128" t="s">
        <v>968</v>
      </c>
      <c r="B309" s="128" t="s">
        <v>969</v>
      </c>
    </row>
    <row r="310" spans="1:2" x14ac:dyDescent="0.25">
      <c r="A310" s="128" t="s">
        <v>970</v>
      </c>
      <c r="B310" s="128" t="s">
        <v>971</v>
      </c>
    </row>
    <row r="311" spans="1:2" x14ac:dyDescent="0.25">
      <c r="A311" s="128" t="s">
        <v>972</v>
      </c>
      <c r="B311" s="128" t="s">
        <v>973</v>
      </c>
    </row>
    <row r="312" spans="1:2" x14ac:dyDescent="0.25">
      <c r="A312" s="128" t="s">
        <v>974</v>
      </c>
      <c r="B312" s="128" t="s">
        <v>975</v>
      </c>
    </row>
    <row r="313" spans="1:2" x14ac:dyDescent="0.25">
      <c r="A313" s="128" t="s">
        <v>976</v>
      </c>
      <c r="B313" s="128" t="s">
        <v>977</v>
      </c>
    </row>
    <row r="314" spans="1:2" x14ac:dyDescent="0.25">
      <c r="A314" s="128" t="s">
        <v>978</v>
      </c>
      <c r="B314" s="128" t="s">
        <v>979</v>
      </c>
    </row>
    <row r="315" spans="1:2" x14ac:dyDescent="0.25">
      <c r="A315" s="128" t="s">
        <v>980</v>
      </c>
      <c r="B315" s="128" t="s">
        <v>981</v>
      </c>
    </row>
    <row r="316" spans="1:2" x14ac:dyDescent="0.25">
      <c r="A316" s="128" t="s">
        <v>982</v>
      </c>
      <c r="B316" s="128" t="s">
        <v>983</v>
      </c>
    </row>
    <row r="317" spans="1:2" x14ac:dyDescent="0.25">
      <c r="A317" s="128" t="s">
        <v>984</v>
      </c>
      <c r="B317" s="128" t="s">
        <v>985</v>
      </c>
    </row>
    <row r="318" spans="1:2" x14ac:dyDescent="0.25">
      <c r="A318" s="128" t="s">
        <v>986</v>
      </c>
      <c r="B318" s="128" t="s">
        <v>987</v>
      </c>
    </row>
    <row r="319" spans="1:2" x14ac:dyDescent="0.25">
      <c r="A319" s="128" t="s">
        <v>988</v>
      </c>
      <c r="B319" s="128" t="s">
        <v>989</v>
      </c>
    </row>
    <row r="320" spans="1:2" x14ac:dyDescent="0.25">
      <c r="A320" s="128" t="s">
        <v>990</v>
      </c>
      <c r="B320" s="128" t="s">
        <v>991</v>
      </c>
    </row>
    <row r="321" spans="1:2" x14ac:dyDescent="0.25">
      <c r="A321" s="128" t="s">
        <v>992</v>
      </c>
      <c r="B321" s="128" t="s">
        <v>993</v>
      </c>
    </row>
    <row r="322" spans="1:2" x14ac:dyDescent="0.25">
      <c r="A322" s="128" t="s">
        <v>994</v>
      </c>
      <c r="B322" s="128" t="s">
        <v>995</v>
      </c>
    </row>
    <row r="323" spans="1:2" x14ac:dyDescent="0.25">
      <c r="A323" s="128" t="s">
        <v>996</v>
      </c>
      <c r="B323" s="128" t="s">
        <v>997</v>
      </c>
    </row>
    <row r="324" spans="1:2" x14ac:dyDescent="0.25">
      <c r="A324" s="128" t="s">
        <v>998</v>
      </c>
      <c r="B324" s="128" t="s">
        <v>999</v>
      </c>
    </row>
    <row r="325" spans="1:2" x14ac:dyDescent="0.25">
      <c r="A325" s="128" t="s">
        <v>1000</v>
      </c>
      <c r="B325" s="128" t="s">
        <v>1001</v>
      </c>
    </row>
    <row r="326" spans="1:2" x14ac:dyDescent="0.25">
      <c r="A326" s="128" t="s">
        <v>1002</v>
      </c>
      <c r="B326" s="128" t="s">
        <v>1003</v>
      </c>
    </row>
    <row r="327" spans="1:2" x14ac:dyDescent="0.25">
      <c r="A327" s="128" t="s">
        <v>1004</v>
      </c>
      <c r="B327" s="128" t="s">
        <v>1005</v>
      </c>
    </row>
    <row r="328" spans="1:2" x14ac:dyDescent="0.25">
      <c r="A328" s="128" t="s">
        <v>1006</v>
      </c>
      <c r="B328" s="128" t="s">
        <v>1007</v>
      </c>
    </row>
    <row r="329" spans="1:2" x14ac:dyDescent="0.25">
      <c r="A329" s="128" t="s">
        <v>1008</v>
      </c>
      <c r="B329" s="128" t="s">
        <v>1009</v>
      </c>
    </row>
    <row r="330" spans="1:2" x14ac:dyDescent="0.25">
      <c r="A330" s="128" t="s">
        <v>1010</v>
      </c>
      <c r="B330" s="128" t="s">
        <v>1011</v>
      </c>
    </row>
    <row r="331" spans="1:2" x14ac:dyDescent="0.25">
      <c r="A331" s="128" t="s">
        <v>1012</v>
      </c>
      <c r="B331" s="128" t="s">
        <v>1013</v>
      </c>
    </row>
    <row r="332" spans="1:2" x14ac:dyDescent="0.25">
      <c r="A332" s="128" t="s">
        <v>1014</v>
      </c>
      <c r="B332" s="128" t="s">
        <v>1015</v>
      </c>
    </row>
    <row r="333" spans="1:2" x14ac:dyDescent="0.25">
      <c r="A333" s="128" t="s">
        <v>1016</v>
      </c>
      <c r="B333" s="128" t="s">
        <v>1017</v>
      </c>
    </row>
    <row r="334" spans="1:2" x14ac:dyDescent="0.25">
      <c r="A334" s="128" t="s">
        <v>1018</v>
      </c>
      <c r="B334" s="128" t="s">
        <v>1019</v>
      </c>
    </row>
    <row r="335" spans="1:2" x14ac:dyDescent="0.25">
      <c r="A335" s="128" t="s">
        <v>1020</v>
      </c>
      <c r="B335" s="128" t="s">
        <v>1021</v>
      </c>
    </row>
    <row r="336" spans="1:2" x14ac:dyDescent="0.25">
      <c r="A336" s="128" t="s">
        <v>1022</v>
      </c>
      <c r="B336" s="128" t="s">
        <v>1023</v>
      </c>
    </row>
    <row r="337" spans="1:2" x14ac:dyDescent="0.25">
      <c r="A337" s="128" t="s">
        <v>306</v>
      </c>
      <c r="B337" s="128" t="s">
        <v>307</v>
      </c>
    </row>
    <row r="338" spans="1:2" x14ac:dyDescent="0.25">
      <c r="A338" s="128" t="s">
        <v>311</v>
      </c>
      <c r="B338" s="128" t="s">
        <v>35</v>
      </c>
    </row>
    <row r="339" spans="1:2" x14ac:dyDescent="0.25">
      <c r="A339" s="128" t="s">
        <v>312</v>
      </c>
      <c r="B339" s="128" t="s">
        <v>40</v>
      </c>
    </row>
    <row r="340" spans="1:2" x14ac:dyDescent="0.25">
      <c r="A340" s="128" t="s">
        <v>313</v>
      </c>
      <c r="B340" s="128" t="s">
        <v>314</v>
      </c>
    </row>
    <row r="341" spans="1:2" x14ac:dyDescent="0.25">
      <c r="A341" s="128" t="s">
        <v>1024</v>
      </c>
      <c r="B341" s="128" t="s">
        <v>1025</v>
      </c>
    </row>
    <row r="342" spans="1:2" x14ac:dyDescent="0.25">
      <c r="A342" s="128" t="s">
        <v>1026</v>
      </c>
      <c r="B342" s="128" t="s">
        <v>39</v>
      </c>
    </row>
    <row r="343" spans="1:2" x14ac:dyDescent="0.25">
      <c r="A343" s="128" t="s">
        <v>315</v>
      </c>
      <c r="B343" s="128" t="s">
        <v>316</v>
      </c>
    </row>
    <row r="344" spans="1:2" x14ac:dyDescent="0.25">
      <c r="A344" s="128" t="s">
        <v>317</v>
      </c>
      <c r="B344" s="128" t="s">
        <v>318</v>
      </c>
    </row>
    <row r="345" spans="1:2" x14ac:dyDescent="0.25">
      <c r="A345" s="128" t="s">
        <v>319</v>
      </c>
      <c r="B345" s="128" t="s">
        <v>320</v>
      </c>
    </row>
    <row r="346" spans="1:2" x14ac:dyDescent="0.25">
      <c r="A346" s="128" t="s">
        <v>321</v>
      </c>
      <c r="B346" s="128" t="s">
        <v>322</v>
      </c>
    </row>
    <row r="347" spans="1:2" x14ac:dyDescent="0.25">
      <c r="A347" s="128" t="s">
        <v>323</v>
      </c>
      <c r="B347" s="128" t="s">
        <v>324</v>
      </c>
    </row>
    <row r="348" spans="1:2" x14ac:dyDescent="0.25">
      <c r="A348" s="128" t="s">
        <v>1027</v>
      </c>
      <c r="B348" s="128" t="s">
        <v>1028</v>
      </c>
    </row>
    <row r="349" spans="1:2" x14ac:dyDescent="0.25">
      <c r="A349" s="128" t="s">
        <v>1029</v>
      </c>
      <c r="B349" s="128" t="s">
        <v>1030</v>
      </c>
    </row>
    <row r="350" spans="1:2" x14ac:dyDescent="0.25">
      <c r="A350" s="128" t="s">
        <v>1031</v>
      </c>
      <c r="B350" s="128" t="s">
        <v>1032</v>
      </c>
    </row>
    <row r="351" spans="1:2" x14ac:dyDescent="0.25">
      <c r="A351" s="128" t="s">
        <v>325</v>
      </c>
      <c r="B351" s="128" t="s">
        <v>326</v>
      </c>
    </row>
    <row r="352" spans="1:2" x14ac:dyDescent="0.25">
      <c r="A352" s="128" t="s">
        <v>327</v>
      </c>
      <c r="B352" s="128" t="s">
        <v>34</v>
      </c>
    </row>
    <row r="353" spans="1:2" x14ac:dyDescent="0.25">
      <c r="A353" s="128" t="s">
        <v>340</v>
      </c>
      <c r="B353" s="128" t="s">
        <v>341</v>
      </c>
    </row>
    <row r="354" spans="1:2" x14ac:dyDescent="0.25">
      <c r="A354" s="128" t="s">
        <v>328</v>
      </c>
      <c r="B354" s="128" t="s">
        <v>329</v>
      </c>
    </row>
    <row r="355" spans="1:2" x14ac:dyDescent="0.25">
      <c r="A355" s="128" t="s">
        <v>330</v>
      </c>
      <c r="B355" s="128" t="s">
        <v>331</v>
      </c>
    </row>
    <row r="356" spans="1:2" x14ac:dyDescent="0.25">
      <c r="A356" s="128" t="s">
        <v>332</v>
      </c>
      <c r="B356" s="128" t="s">
        <v>333</v>
      </c>
    </row>
    <row r="357" spans="1:2" x14ac:dyDescent="0.25">
      <c r="A357" s="128" t="s">
        <v>334</v>
      </c>
      <c r="B357" s="128" t="s">
        <v>335</v>
      </c>
    </row>
    <row r="358" spans="1:2" x14ac:dyDescent="0.25">
      <c r="A358" s="128" t="s">
        <v>336</v>
      </c>
      <c r="B358" s="128" t="s">
        <v>337</v>
      </c>
    </row>
    <row r="359" spans="1:2" x14ac:dyDescent="0.25">
      <c r="A359" s="128" t="s">
        <v>1033</v>
      </c>
      <c r="B359" s="128" t="s">
        <v>1034</v>
      </c>
    </row>
    <row r="360" spans="1:2" x14ac:dyDescent="0.25">
      <c r="A360" s="128" t="s">
        <v>1035</v>
      </c>
      <c r="B360" s="128" t="s">
        <v>1036</v>
      </c>
    </row>
    <row r="361" spans="1:2" x14ac:dyDescent="0.25">
      <c r="A361" s="128" t="s">
        <v>1037</v>
      </c>
      <c r="B361" s="128" t="s">
        <v>1038</v>
      </c>
    </row>
    <row r="362" spans="1:2" x14ac:dyDescent="0.25">
      <c r="A362" s="128" t="s">
        <v>1039</v>
      </c>
      <c r="B362" s="128" t="s">
        <v>1040</v>
      </c>
    </row>
    <row r="363" spans="1:2" x14ac:dyDescent="0.25">
      <c r="A363" s="128" t="s">
        <v>1041</v>
      </c>
      <c r="B363" s="128" t="s">
        <v>1042</v>
      </c>
    </row>
    <row r="364" spans="1:2" x14ac:dyDescent="0.25">
      <c r="A364" s="128" t="s">
        <v>1043</v>
      </c>
      <c r="B364" s="128" t="s">
        <v>1044</v>
      </c>
    </row>
    <row r="365" spans="1:2" x14ac:dyDescent="0.25">
      <c r="A365" s="128" t="s">
        <v>1045</v>
      </c>
      <c r="B365" s="128" t="s">
        <v>1046</v>
      </c>
    </row>
    <row r="366" spans="1:2" x14ac:dyDescent="0.25">
      <c r="A366" s="128" t="s">
        <v>1047</v>
      </c>
      <c r="B366" s="128" t="s">
        <v>1048</v>
      </c>
    </row>
    <row r="367" spans="1:2" x14ac:dyDescent="0.25">
      <c r="A367" s="128" t="s">
        <v>1049</v>
      </c>
      <c r="B367" s="128" t="s">
        <v>1050</v>
      </c>
    </row>
    <row r="368" spans="1:2" x14ac:dyDescent="0.25">
      <c r="A368" s="128" t="s">
        <v>1051</v>
      </c>
      <c r="B368" s="128" t="s">
        <v>1052</v>
      </c>
    </row>
    <row r="369" spans="1:2" x14ac:dyDescent="0.25">
      <c r="A369" s="128" t="s">
        <v>1053</v>
      </c>
      <c r="B369" s="128" t="s">
        <v>1054</v>
      </c>
    </row>
    <row r="370" spans="1:2" x14ac:dyDescent="0.25">
      <c r="A370" s="128" t="s">
        <v>1055</v>
      </c>
      <c r="B370" s="128" t="s">
        <v>1056</v>
      </c>
    </row>
    <row r="371" spans="1:2" x14ac:dyDescent="0.25">
      <c r="A371" s="128" t="s">
        <v>1057</v>
      </c>
      <c r="B371" s="128" t="s">
        <v>1058</v>
      </c>
    </row>
    <row r="372" spans="1:2" x14ac:dyDescent="0.25">
      <c r="A372" s="128" t="s">
        <v>1059</v>
      </c>
      <c r="B372" s="128" t="s">
        <v>1060</v>
      </c>
    </row>
    <row r="373" spans="1:2" x14ac:dyDescent="0.25">
      <c r="A373" s="128" t="s">
        <v>1061</v>
      </c>
      <c r="B373" s="128" t="s">
        <v>1062</v>
      </c>
    </row>
    <row r="374" spans="1:2" x14ac:dyDescent="0.25">
      <c r="A374" s="128" t="s">
        <v>1063</v>
      </c>
      <c r="B374" s="128" t="s">
        <v>1064</v>
      </c>
    </row>
    <row r="375" spans="1:2" x14ac:dyDescent="0.25">
      <c r="A375" s="128" t="s">
        <v>1065</v>
      </c>
      <c r="B375" s="128" t="s">
        <v>1066</v>
      </c>
    </row>
    <row r="376" spans="1:2" x14ac:dyDescent="0.25">
      <c r="A376" s="128" t="s">
        <v>308</v>
      </c>
      <c r="B376" s="128" t="s">
        <v>309</v>
      </c>
    </row>
    <row r="377" spans="1:2" x14ac:dyDescent="0.25">
      <c r="A377" s="128" t="s">
        <v>266</v>
      </c>
      <c r="B377" s="128" t="s">
        <v>267</v>
      </c>
    </row>
    <row r="378" spans="1:2" x14ac:dyDescent="0.25">
      <c r="A378" s="128" t="s">
        <v>268</v>
      </c>
      <c r="B378" s="128" t="s">
        <v>269</v>
      </c>
    </row>
    <row r="379" spans="1:2" x14ac:dyDescent="0.25">
      <c r="A379" s="128" t="s">
        <v>270</v>
      </c>
      <c r="B379" s="128" t="s">
        <v>271</v>
      </c>
    </row>
    <row r="380" spans="1:2" x14ac:dyDescent="0.25">
      <c r="A380" s="128" t="s">
        <v>272</v>
      </c>
      <c r="B380" s="128" t="s">
        <v>273</v>
      </c>
    </row>
    <row r="381" spans="1:2" x14ac:dyDescent="0.25">
      <c r="A381" s="128" t="s">
        <v>274</v>
      </c>
      <c r="B381" s="128" t="s">
        <v>275</v>
      </c>
    </row>
    <row r="382" spans="1:2" x14ac:dyDescent="0.25">
      <c r="A382" s="128" t="s">
        <v>276</v>
      </c>
      <c r="B382" s="128" t="s">
        <v>277</v>
      </c>
    </row>
    <row r="383" spans="1:2" x14ac:dyDescent="0.25">
      <c r="A383" s="128" t="s">
        <v>278</v>
      </c>
      <c r="B383" s="128" t="s">
        <v>279</v>
      </c>
    </row>
    <row r="384" spans="1:2" x14ac:dyDescent="0.25">
      <c r="A384" s="128" t="s">
        <v>280</v>
      </c>
      <c r="B384" s="128" t="s">
        <v>281</v>
      </c>
    </row>
    <row r="385" spans="1:2" x14ac:dyDescent="0.25">
      <c r="A385" s="128" t="s">
        <v>282</v>
      </c>
      <c r="B385" s="128" t="s">
        <v>283</v>
      </c>
    </row>
    <row r="386" spans="1:2" x14ac:dyDescent="0.25">
      <c r="A386" s="128" t="s">
        <v>284</v>
      </c>
      <c r="B386" s="128" t="s">
        <v>285</v>
      </c>
    </row>
    <row r="387" spans="1:2" x14ac:dyDescent="0.25">
      <c r="A387" s="128" t="s">
        <v>286</v>
      </c>
      <c r="B387" s="128" t="s">
        <v>287</v>
      </c>
    </row>
    <row r="388" spans="1:2" x14ac:dyDescent="0.25">
      <c r="A388" s="128" t="s">
        <v>288</v>
      </c>
      <c r="B388" s="128" t="s">
        <v>289</v>
      </c>
    </row>
    <row r="389" spans="1:2" x14ac:dyDescent="0.25">
      <c r="A389" s="128" t="s">
        <v>290</v>
      </c>
      <c r="B389" s="128" t="s">
        <v>291</v>
      </c>
    </row>
    <row r="390" spans="1:2" x14ac:dyDescent="0.25">
      <c r="A390" s="128" t="s">
        <v>292</v>
      </c>
      <c r="B390" s="128" t="s">
        <v>293</v>
      </c>
    </row>
    <row r="391" spans="1:2" x14ac:dyDescent="0.25">
      <c r="A391" s="128" t="s">
        <v>294</v>
      </c>
      <c r="B391" s="128" t="s">
        <v>295</v>
      </c>
    </row>
    <row r="392" spans="1:2" x14ac:dyDescent="0.25">
      <c r="A392" s="128" t="s">
        <v>296</v>
      </c>
      <c r="B392" s="128" t="s">
        <v>297</v>
      </c>
    </row>
    <row r="393" spans="1:2" x14ac:dyDescent="0.25">
      <c r="A393" s="128" t="s">
        <v>298</v>
      </c>
      <c r="B393" s="128" t="s">
        <v>299</v>
      </c>
    </row>
    <row r="394" spans="1:2" x14ac:dyDescent="0.25">
      <c r="A394" s="128" t="s">
        <v>304</v>
      </c>
      <c r="B394" s="128" t="s">
        <v>305</v>
      </c>
    </row>
    <row r="395" spans="1:2" x14ac:dyDescent="0.25">
      <c r="A395" s="128" t="s">
        <v>344</v>
      </c>
      <c r="B395" s="128" t="s">
        <v>342</v>
      </c>
    </row>
    <row r="396" spans="1:2" x14ac:dyDescent="0.25">
      <c r="A396" s="128" t="s">
        <v>1067</v>
      </c>
      <c r="B396" s="128" t="s">
        <v>1068</v>
      </c>
    </row>
    <row r="397" spans="1:2" x14ac:dyDescent="0.25">
      <c r="A397" s="128" t="s">
        <v>345</v>
      </c>
      <c r="B397" s="128" t="s">
        <v>346</v>
      </c>
    </row>
    <row r="398" spans="1:2" x14ac:dyDescent="0.25">
      <c r="A398" s="128" t="s">
        <v>347</v>
      </c>
      <c r="B398" s="128" t="s">
        <v>348</v>
      </c>
    </row>
    <row r="399" spans="1:2" x14ac:dyDescent="0.25">
      <c r="A399" s="128" t="s">
        <v>349</v>
      </c>
      <c r="B399" s="128" t="s">
        <v>350</v>
      </c>
    </row>
    <row r="400" spans="1:2" x14ac:dyDescent="0.25">
      <c r="A400" s="128" t="s">
        <v>1069</v>
      </c>
      <c r="B400" s="128" t="s">
        <v>1070</v>
      </c>
    </row>
    <row r="401" spans="1:2" x14ac:dyDescent="0.25">
      <c r="A401" s="128" t="s">
        <v>1071</v>
      </c>
      <c r="B401" s="128" t="s">
        <v>1072</v>
      </c>
    </row>
    <row r="402" spans="1:2" x14ac:dyDescent="0.25">
      <c r="A402" s="128" t="s">
        <v>1073</v>
      </c>
      <c r="B402" s="128" t="s">
        <v>1074</v>
      </c>
    </row>
    <row r="403" spans="1:2" x14ac:dyDescent="0.25">
      <c r="A403" s="128" t="s">
        <v>1075</v>
      </c>
      <c r="B403" s="128" t="s">
        <v>1076</v>
      </c>
    </row>
    <row r="404" spans="1:2" x14ac:dyDescent="0.25">
      <c r="A404" s="128" t="s">
        <v>1077</v>
      </c>
      <c r="B404" s="128" t="s">
        <v>1078</v>
      </c>
    </row>
    <row r="405" spans="1:2" x14ac:dyDescent="0.25">
      <c r="A405" s="128" t="s">
        <v>1079</v>
      </c>
      <c r="B405" s="128" t="s">
        <v>1080</v>
      </c>
    </row>
    <row r="406" spans="1:2" x14ac:dyDescent="0.25">
      <c r="A406" s="128" t="s">
        <v>1081</v>
      </c>
      <c r="B406" s="128" t="s">
        <v>1082</v>
      </c>
    </row>
    <row r="407" spans="1:2" x14ac:dyDescent="0.25">
      <c r="A407" s="128" t="s">
        <v>1083</v>
      </c>
      <c r="B407" s="128" t="s">
        <v>1084</v>
      </c>
    </row>
    <row r="408" spans="1:2" x14ac:dyDescent="0.25">
      <c r="A408" s="128" t="s">
        <v>357</v>
      </c>
      <c r="B408" s="128" t="s">
        <v>358</v>
      </c>
    </row>
    <row r="409" spans="1:2" x14ac:dyDescent="0.25">
      <c r="A409" s="128" t="s">
        <v>359</v>
      </c>
      <c r="B409" s="128" t="s">
        <v>360</v>
      </c>
    </row>
    <row r="410" spans="1:2" x14ac:dyDescent="0.25">
      <c r="A410" s="128" t="s">
        <v>361</v>
      </c>
      <c r="B410" s="128" t="s">
        <v>362</v>
      </c>
    </row>
    <row r="411" spans="1:2" x14ac:dyDescent="0.25">
      <c r="A411" s="128" t="s">
        <v>351</v>
      </c>
      <c r="B411" s="128" t="s">
        <v>352</v>
      </c>
    </row>
    <row r="412" spans="1:2" x14ac:dyDescent="0.25">
      <c r="A412" s="128" t="s">
        <v>363</v>
      </c>
      <c r="B412" s="128" t="s">
        <v>364</v>
      </c>
    </row>
    <row r="413" spans="1:2" x14ac:dyDescent="0.25">
      <c r="A413" s="128" t="s">
        <v>1085</v>
      </c>
      <c r="B413" s="128" t="s">
        <v>365</v>
      </c>
    </row>
    <row r="414" spans="1:2" x14ac:dyDescent="0.25">
      <c r="A414" s="128" t="s">
        <v>353</v>
      </c>
      <c r="B414" s="128" t="s">
        <v>354</v>
      </c>
    </row>
    <row r="415" spans="1:2" x14ac:dyDescent="0.25">
      <c r="A415" s="128" t="s">
        <v>355</v>
      </c>
      <c r="B415" s="128" t="s">
        <v>356</v>
      </c>
    </row>
    <row r="416" spans="1:2" x14ac:dyDescent="0.25">
      <c r="A416" s="128" t="s">
        <v>1086</v>
      </c>
      <c r="B416" s="128" t="s">
        <v>1087</v>
      </c>
    </row>
    <row r="417" spans="1:2" x14ac:dyDescent="0.25">
      <c r="A417" s="128" t="s">
        <v>1088</v>
      </c>
      <c r="B417" s="128" t="s">
        <v>1089</v>
      </c>
    </row>
    <row r="418" spans="1:2" x14ac:dyDescent="0.25">
      <c r="A418" s="128" t="s">
        <v>1090</v>
      </c>
      <c r="B418" s="128" t="s">
        <v>1091</v>
      </c>
    </row>
    <row r="419" spans="1:2" x14ac:dyDescent="0.25">
      <c r="A419" s="128" t="s">
        <v>1092</v>
      </c>
      <c r="B419" s="128" t="s">
        <v>1093</v>
      </c>
    </row>
    <row r="420" spans="1:2" x14ac:dyDescent="0.25">
      <c r="A420" s="128" t="s">
        <v>1094</v>
      </c>
      <c r="B420" s="128" t="s">
        <v>1095</v>
      </c>
    </row>
    <row r="421" spans="1:2" x14ac:dyDescent="0.25">
      <c r="A421" s="128" t="s">
        <v>1096</v>
      </c>
      <c r="B421" s="128" t="s">
        <v>1097</v>
      </c>
    </row>
    <row r="422" spans="1:2" x14ac:dyDescent="0.25">
      <c r="A422" s="128" t="s">
        <v>1098</v>
      </c>
      <c r="B422" s="128" t="s">
        <v>1099</v>
      </c>
    </row>
    <row r="423" spans="1:2" x14ac:dyDescent="0.25">
      <c r="A423" s="128" t="s">
        <v>1100</v>
      </c>
      <c r="B423" s="128" t="s">
        <v>1101</v>
      </c>
    </row>
    <row r="424" spans="1:2" x14ac:dyDescent="0.25">
      <c r="A424" s="128" t="s">
        <v>1102</v>
      </c>
      <c r="B424" s="128" t="s">
        <v>1103</v>
      </c>
    </row>
    <row r="425" spans="1:2" x14ac:dyDescent="0.25">
      <c r="A425" s="128" t="s">
        <v>1104</v>
      </c>
      <c r="B425" s="128" t="s">
        <v>1105</v>
      </c>
    </row>
    <row r="426" spans="1:2" x14ac:dyDescent="0.25">
      <c r="A426" s="128" t="s">
        <v>1106</v>
      </c>
      <c r="B426" s="128" t="s">
        <v>1107</v>
      </c>
    </row>
    <row r="427" spans="1:2" x14ac:dyDescent="0.25">
      <c r="A427" s="128" t="s">
        <v>1108</v>
      </c>
      <c r="B427" s="128" t="s">
        <v>1109</v>
      </c>
    </row>
    <row r="428" spans="1:2" x14ac:dyDescent="0.25">
      <c r="A428" s="128" t="s">
        <v>1110</v>
      </c>
      <c r="B428" s="128" t="s">
        <v>1111</v>
      </c>
    </row>
    <row r="429" spans="1:2" x14ac:dyDescent="0.25">
      <c r="A429" s="128" t="s">
        <v>1112</v>
      </c>
      <c r="B429" s="128" t="s">
        <v>1113</v>
      </c>
    </row>
    <row r="430" spans="1:2" x14ac:dyDescent="0.25">
      <c r="A430" s="128" t="s">
        <v>1114</v>
      </c>
      <c r="B430" s="128" t="s">
        <v>1115</v>
      </c>
    </row>
    <row r="431" spans="1:2" x14ac:dyDescent="0.25">
      <c r="A431" s="128" t="s">
        <v>1116</v>
      </c>
      <c r="B431" s="128" t="s">
        <v>1117</v>
      </c>
    </row>
    <row r="432" spans="1:2" x14ac:dyDescent="0.25">
      <c r="A432" s="128" t="s">
        <v>368</v>
      </c>
      <c r="B432" s="128" t="s">
        <v>369</v>
      </c>
    </row>
    <row r="433" spans="1:2" x14ac:dyDescent="0.25">
      <c r="A433" s="128" t="s">
        <v>1118</v>
      </c>
      <c r="B433" s="128" t="s">
        <v>1119</v>
      </c>
    </row>
    <row r="434" spans="1:2" x14ac:dyDescent="0.25">
      <c r="A434" s="128" t="s">
        <v>81</v>
      </c>
      <c r="B434" s="128" t="s">
        <v>82</v>
      </c>
    </row>
    <row r="435" spans="1:2" x14ac:dyDescent="0.25">
      <c r="A435" s="128" t="s">
        <v>1120</v>
      </c>
      <c r="B435" s="128" t="s">
        <v>1121</v>
      </c>
    </row>
    <row r="436" spans="1:2" x14ac:dyDescent="0.25">
      <c r="A436" s="128" t="s">
        <v>1122</v>
      </c>
      <c r="B436" s="128" t="s">
        <v>1123</v>
      </c>
    </row>
    <row r="437" spans="1:2" x14ac:dyDescent="0.25">
      <c r="A437" s="128" t="s">
        <v>1124</v>
      </c>
      <c r="B437" s="128" t="s">
        <v>1125</v>
      </c>
    </row>
    <row r="438" spans="1:2" x14ac:dyDescent="0.25">
      <c r="A438" s="128" t="s">
        <v>1126</v>
      </c>
      <c r="B438" s="128" t="s">
        <v>1127</v>
      </c>
    </row>
    <row r="439" spans="1:2" x14ac:dyDescent="0.25">
      <c r="A439" s="128" t="s">
        <v>79</v>
      </c>
      <c r="B439" s="128" t="s">
        <v>80</v>
      </c>
    </row>
    <row r="440" spans="1:2" x14ac:dyDescent="0.25">
      <c r="A440" s="128" t="s">
        <v>1128</v>
      </c>
      <c r="B440" s="128" t="s">
        <v>1129</v>
      </c>
    </row>
    <row r="441" spans="1:2" x14ac:dyDescent="0.25">
      <c r="A441" s="128" t="s">
        <v>1130</v>
      </c>
      <c r="B441" s="128" t="s">
        <v>1131</v>
      </c>
    </row>
    <row r="442" spans="1:2" x14ac:dyDescent="0.25">
      <c r="A442" s="128" t="s">
        <v>1132</v>
      </c>
      <c r="B442" s="128" t="s">
        <v>801</v>
      </c>
    </row>
    <row r="443" spans="1:2" x14ac:dyDescent="0.25">
      <c r="A443" s="128" t="s">
        <v>1133</v>
      </c>
      <c r="B443" s="128" t="s">
        <v>1134</v>
      </c>
    </row>
    <row r="444" spans="1:2" x14ac:dyDescent="0.25">
      <c r="A444" s="128" t="s">
        <v>1135</v>
      </c>
      <c r="B444" s="128" t="s">
        <v>1136</v>
      </c>
    </row>
    <row r="445" spans="1:2" x14ac:dyDescent="0.25">
      <c r="A445" s="128" t="s">
        <v>1137</v>
      </c>
      <c r="B445" s="128" t="s">
        <v>1138</v>
      </c>
    </row>
    <row r="446" spans="1:2" x14ac:dyDescent="0.25">
      <c r="A446" s="128" t="s">
        <v>1139</v>
      </c>
      <c r="B446" s="128" t="s">
        <v>1140</v>
      </c>
    </row>
    <row r="447" spans="1:2" x14ac:dyDescent="0.25">
      <c r="A447" s="128" t="s">
        <v>83</v>
      </c>
      <c r="B447" s="128" t="s">
        <v>42</v>
      </c>
    </row>
    <row r="448" spans="1:2" x14ac:dyDescent="0.25">
      <c r="A448" s="128" t="s">
        <v>78</v>
      </c>
      <c r="B448" s="128" t="s">
        <v>1141</v>
      </c>
    </row>
    <row r="449" spans="1:2" x14ac:dyDescent="0.25">
      <c r="A449" s="128" t="s">
        <v>84</v>
      </c>
      <c r="B449" s="128" t="s">
        <v>46</v>
      </c>
    </row>
    <row r="450" spans="1:2" x14ac:dyDescent="0.25">
      <c r="A450" s="128" t="s">
        <v>77</v>
      </c>
      <c r="B450" s="128" t="s">
        <v>405</v>
      </c>
    </row>
    <row r="451" spans="1:2" x14ac:dyDescent="0.25">
      <c r="A451" s="128" t="s">
        <v>51</v>
      </c>
      <c r="B451" s="128" t="s">
        <v>52</v>
      </c>
    </row>
    <row r="452" spans="1:2" x14ac:dyDescent="0.25">
      <c r="A452" s="128" t="s">
        <v>53</v>
      </c>
      <c r="B452" s="128" t="s">
        <v>54</v>
      </c>
    </row>
    <row r="453" spans="1:2" x14ac:dyDescent="0.25">
      <c r="A453" s="128" t="s">
        <v>55</v>
      </c>
      <c r="B453" s="128" t="s">
        <v>56</v>
      </c>
    </row>
    <row r="454" spans="1:2" x14ac:dyDescent="0.25">
      <c r="A454" s="128" t="s">
        <v>57</v>
      </c>
      <c r="B454" s="128" t="s">
        <v>58</v>
      </c>
    </row>
    <row r="455" spans="1:2" x14ac:dyDescent="0.25">
      <c r="A455" s="128" t="s">
        <v>59</v>
      </c>
      <c r="B455" s="128" t="s">
        <v>60</v>
      </c>
    </row>
    <row r="456" spans="1:2" x14ac:dyDescent="0.25">
      <c r="A456" s="128" t="s">
        <v>61</v>
      </c>
      <c r="B456" s="128" t="s">
        <v>62</v>
      </c>
    </row>
    <row r="457" spans="1:2" x14ac:dyDescent="0.25">
      <c r="A457" s="128" t="s">
        <v>63</v>
      </c>
      <c r="B457" s="128" t="s">
        <v>64</v>
      </c>
    </row>
    <row r="458" spans="1:2" x14ac:dyDescent="0.25">
      <c r="A458" s="128" t="s">
        <v>65</v>
      </c>
      <c r="B458" s="128" t="s">
        <v>66</v>
      </c>
    </row>
    <row r="459" spans="1:2" x14ac:dyDescent="0.25">
      <c r="A459" s="128" t="s">
        <v>67</v>
      </c>
      <c r="B459" s="128" t="s">
        <v>68</v>
      </c>
    </row>
    <row r="460" spans="1:2" x14ac:dyDescent="0.25">
      <c r="A460" s="128" t="s">
        <v>69</v>
      </c>
      <c r="B460" s="128" t="s">
        <v>70</v>
      </c>
    </row>
    <row r="461" spans="1:2" x14ac:dyDescent="0.25">
      <c r="A461" s="128" t="s">
        <v>71</v>
      </c>
      <c r="B461" s="128" t="s">
        <v>72</v>
      </c>
    </row>
    <row r="462" spans="1:2" x14ac:dyDescent="0.25">
      <c r="A462" s="128" t="s">
        <v>73</v>
      </c>
      <c r="B462" s="128" t="s">
        <v>74</v>
      </c>
    </row>
    <row r="463" spans="1:2" x14ac:dyDescent="0.25">
      <c r="A463" s="128" t="s">
        <v>75</v>
      </c>
      <c r="B463" s="128" t="s">
        <v>76</v>
      </c>
    </row>
    <row r="464" spans="1:2" x14ac:dyDescent="0.25">
      <c r="A464" s="128" t="s">
        <v>85</v>
      </c>
      <c r="B464" s="128" t="s">
        <v>86</v>
      </c>
    </row>
    <row r="465" spans="1:2" x14ac:dyDescent="0.25">
      <c r="A465" s="128" t="s">
        <v>87</v>
      </c>
      <c r="B465" s="128" t="s">
        <v>88</v>
      </c>
    </row>
    <row r="466" spans="1:2" x14ac:dyDescent="0.25">
      <c r="A466" s="128" t="s">
        <v>89</v>
      </c>
      <c r="B466" s="128" t="s">
        <v>90</v>
      </c>
    </row>
    <row r="467" spans="1:2" x14ac:dyDescent="0.25">
      <c r="A467" s="128" t="s">
        <v>91</v>
      </c>
      <c r="B467" s="128" t="s">
        <v>92</v>
      </c>
    </row>
    <row r="468" spans="1:2" x14ac:dyDescent="0.25">
      <c r="A468" s="128" t="s">
        <v>93</v>
      </c>
      <c r="B468" s="128" t="s">
        <v>94</v>
      </c>
    </row>
    <row r="469" spans="1:2" x14ac:dyDescent="0.25">
      <c r="A469" s="128" t="s">
        <v>1142</v>
      </c>
      <c r="B469" s="128" t="s">
        <v>1143</v>
      </c>
    </row>
    <row r="470" spans="1:2" x14ac:dyDescent="0.25">
      <c r="A470" s="128" t="s">
        <v>1144</v>
      </c>
      <c r="B470" s="128" t="s">
        <v>1145</v>
      </c>
    </row>
    <row r="471" spans="1:2" x14ac:dyDescent="0.25">
      <c r="A471" s="128" t="s">
        <v>1146</v>
      </c>
      <c r="B471" s="128" t="s">
        <v>1147</v>
      </c>
    </row>
    <row r="472" spans="1:2" x14ac:dyDescent="0.25">
      <c r="A472" s="128" t="s">
        <v>1148</v>
      </c>
      <c r="B472" s="128" t="s">
        <v>1149</v>
      </c>
    </row>
    <row r="473" spans="1:2" x14ac:dyDescent="0.25">
      <c r="A473" s="128" t="s">
        <v>1150</v>
      </c>
      <c r="B473" s="128" t="s">
        <v>1151</v>
      </c>
    </row>
    <row r="474" spans="1:2" x14ac:dyDescent="0.25">
      <c r="A474" s="128" t="s">
        <v>95</v>
      </c>
      <c r="B474" s="128" t="s">
        <v>96</v>
      </c>
    </row>
    <row r="475" spans="1:2" x14ac:dyDescent="0.25">
      <c r="A475" s="128" t="s">
        <v>97</v>
      </c>
      <c r="B475" s="128" t="s">
        <v>98</v>
      </c>
    </row>
    <row r="476" spans="1:2" x14ac:dyDescent="0.25">
      <c r="A476" s="128" t="s">
        <v>99</v>
      </c>
      <c r="B476" s="128" t="s">
        <v>100</v>
      </c>
    </row>
    <row r="477" spans="1:2" x14ac:dyDescent="0.25">
      <c r="A477" s="128" t="s">
        <v>101</v>
      </c>
      <c r="B477" s="128" t="s">
        <v>102</v>
      </c>
    </row>
    <row r="478" spans="1:2" x14ac:dyDescent="0.25">
      <c r="A478" s="128" t="s">
        <v>103</v>
      </c>
      <c r="B478" s="128" t="s">
        <v>104</v>
      </c>
    </row>
    <row r="479" spans="1:2" x14ac:dyDescent="0.25">
      <c r="A479" s="128" t="s">
        <v>105</v>
      </c>
      <c r="B479" s="128" t="s">
        <v>106</v>
      </c>
    </row>
    <row r="480" spans="1:2" x14ac:dyDescent="0.25">
      <c r="A480" s="128" t="s">
        <v>107</v>
      </c>
      <c r="B480" s="128" t="s">
        <v>108</v>
      </c>
    </row>
    <row r="481" spans="1:2" x14ac:dyDescent="0.25">
      <c r="A481" s="128" t="s">
        <v>109</v>
      </c>
      <c r="B481" s="128" t="s">
        <v>33</v>
      </c>
    </row>
    <row r="482" spans="1:2" x14ac:dyDescent="0.25">
      <c r="A482" s="128" t="s">
        <v>110</v>
      </c>
      <c r="B482" s="128" t="s">
        <v>13</v>
      </c>
    </row>
    <row r="483" spans="1:2" x14ac:dyDescent="0.25">
      <c r="A483" s="128" t="s">
        <v>111</v>
      </c>
      <c r="B483" s="128" t="s">
        <v>112</v>
      </c>
    </row>
    <row r="484" spans="1:2" x14ac:dyDescent="0.25">
      <c r="A484" s="128" t="s">
        <v>113</v>
      </c>
      <c r="B484" s="128" t="s">
        <v>114</v>
      </c>
    </row>
    <row r="485" spans="1:2" x14ac:dyDescent="0.25">
      <c r="A485" s="128" t="s">
        <v>115</v>
      </c>
      <c r="B485" s="128" t="s">
        <v>116</v>
      </c>
    </row>
    <row r="486" spans="1:2" x14ac:dyDescent="0.25">
      <c r="A486" s="128" t="s">
        <v>1152</v>
      </c>
      <c r="B486" s="128" t="s">
        <v>1153</v>
      </c>
    </row>
    <row r="487" spans="1:2" x14ac:dyDescent="0.25">
      <c r="A487" s="128" t="s">
        <v>1154</v>
      </c>
      <c r="B487" s="128" t="s">
        <v>1155</v>
      </c>
    </row>
    <row r="488" spans="1:2" x14ac:dyDescent="0.25">
      <c r="A488" s="128" t="s">
        <v>117</v>
      </c>
      <c r="B488" s="128" t="s">
        <v>118</v>
      </c>
    </row>
    <row r="489" spans="1:2" x14ac:dyDescent="0.25">
      <c r="A489" s="128" t="s">
        <v>119</v>
      </c>
      <c r="B489" s="128" t="s">
        <v>120</v>
      </c>
    </row>
    <row r="490" spans="1:2" x14ac:dyDescent="0.25">
      <c r="A490" s="128" t="s">
        <v>121</v>
      </c>
      <c r="B490" s="128" t="s">
        <v>122</v>
      </c>
    </row>
    <row r="491" spans="1:2" x14ac:dyDescent="0.25">
      <c r="A491" s="128" t="s">
        <v>123</v>
      </c>
      <c r="B491" s="128" t="s">
        <v>124</v>
      </c>
    </row>
    <row r="492" spans="1:2" x14ac:dyDescent="0.25">
      <c r="A492" s="128" t="s">
        <v>125</v>
      </c>
      <c r="B492" s="128" t="s">
        <v>126</v>
      </c>
    </row>
    <row r="493" spans="1:2" x14ac:dyDescent="0.25">
      <c r="A493" s="128" t="s">
        <v>127</v>
      </c>
      <c r="B493" s="128" t="s">
        <v>128</v>
      </c>
    </row>
    <row r="494" spans="1:2" x14ac:dyDescent="0.25">
      <c r="A494" s="128" t="s">
        <v>129</v>
      </c>
      <c r="B494" s="128" t="s">
        <v>130</v>
      </c>
    </row>
    <row r="495" spans="1:2" x14ac:dyDescent="0.25">
      <c r="A495" s="128" t="s">
        <v>131</v>
      </c>
      <c r="B495" s="128" t="s">
        <v>132</v>
      </c>
    </row>
    <row r="496" spans="1:2" x14ac:dyDescent="0.25">
      <c r="A496" s="128" t="s">
        <v>138</v>
      </c>
      <c r="B496" s="128" t="s">
        <v>139</v>
      </c>
    </row>
    <row r="497" spans="1:2" x14ac:dyDescent="0.25">
      <c r="A497" s="128" t="s">
        <v>137</v>
      </c>
      <c r="B497" s="128" t="s">
        <v>14</v>
      </c>
    </row>
    <row r="498" spans="1:2" x14ac:dyDescent="0.25">
      <c r="A498" s="128" t="s">
        <v>175</v>
      </c>
      <c r="B498" s="128" t="s">
        <v>18</v>
      </c>
    </row>
    <row r="499" spans="1:2" x14ac:dyDescent="0.25">
      <c r="A499" s="128" t="s">
        <v>140</v>
      </c>
      <c r="B499" s="128" t="s">
        <v>43</v>
      </c>
    </row>
    <row r="500" spans="1:2" x14ac:dyDescent="0.25">
      <c r="A500" s="128" t="s">
        <v>141</v>
      </c>
      <c r="B500" s="128" t="s">
        <v>142</v>
      </c>
    </row>
    <row r="501" spans="1:2" x14ac:dyDescent="0.25">
      <c r="A501" s="128" t="s">
        <v>143</v>
      </c>
      <c r="B501" s="128" t="s">
        <v>144</v>
      </c>
    </row>
    <row r="502" spans="1:2" x14ac:dyDescent="0.25">
      <c r="A502" s="128" t="s">
        <v>145</v>
      </c>
      <c r="B502" s="128" t="s">
        <v>47</v>
      </c>
    </row>
    <row r="503" spans="1:2" x14ac:dyDescent="0.25">
      <c r="A503" s="128" t="s">
        <v>146</v>
      </c>
      <c r="B503" s="128" t="s">
        <v>147</v>
      </c>
    </row>
    <row r="504" spans="1:2" x14ac:dyDescent="0.25">
      <c r="A504" s="128" t="s">
        <v>148</v>
      </c>
      <c r="B504" s="128" t="s">
        <v>17</v>
      </c>
    </row>
    <row r="505" spans="1:2" x14ac:dyDescent="0.25">
      <c r="A505" s="128" t="s">
        <v>149</v>
      </c>
      <c r="B505" s="128" t="s">
        <v>150</v>
      </c>
    </row>
    <row r="506" spans="1:2" x14ac:dyDescent="0.25">
      <c r="A506" s="128" t="s">
        <v>151</v>
      </c>
      <c r="B506" s="128" t="s">
        <v>152</v>
      </c>
    </row>
    <row r="507" spans="1:2" x14ac:dyDescent="0.25">
      <c r="A507" s="128" t="s">
        <v>153</v>
      </c>
      <c r="B507" s="128" t="s">
        <v>154</v>
      </c>
    </row>
    <row r="508" spans="1:2" x14ac:dyDescent="0.25">
      <c r="A508" s="128" t="s">
        <v>155</v>
      </c>
      <c r="B508" s="128" t="s">
        <v>156</v>
      </c>
    </row>
    <row r="509" spans="1:2" x14ac:dyDescent="0.25">
      <c r="A509" s="128" t="s">
        <v>157</v>
      </c>
      <c r="B509" s="128" t="s">
        <v>158</v>
      </c>
    </row>
    <row r="510" spans="1:2" x14ac:dyDescent="0.25">
      <c r="A510" s="128" t="s">
        <v>159</v>
      </c>
      <c r="B510" s="128" t="s">
        <v>160</v>
      </c>
    </row>
    <row r="511" spans="1:2" x14ac:dyDescent="0.25">
      <c r="A511" s="128" t="s">
        <v>161</v>
      </c>
      <c r="B511" s="128" t="s">
        <v>162</v>
      </c>
    </row>
    <row r="512" spans="1:2" x14ac:dyDescent="0.25">
      <c r="A512" s="128" t="s">
        <v>163</v>
      </c>
      <c r="B512" s="128" t="s">
        <v>16</v>
      </c>
    </row>
    <row r="513" spans="1:2" x14ac:dyDescent="0.25">
      <c r="A513" s="128" t="s">
        <v>1156</v>
      </c>
      <c r="B513" s="128" t="s">
        <v>1157</v>
      </c>
    </row>
    <row r="514" spans="1:2" x14ac:dyDescent="0.25">
      <c r="A514" s="128" t="s">
        <v>1158</v>
      </c>
      <c r="B514" s="128" t="s">
        <v>1159</v>
      </c>
    </row>
    <row r="515" spans="1:2" x14ac:dyDescent="0.25">
      <c r="A515" s="128" t="s">
        <v>1160</v>
      </c>
      <c r="B515" s="128" t="s">
        <v>1161</v>
      </c>
    </row>
    <row r="516" spans="1:2" x14ac:dyDescent="0.25">
      <c r="A516" s="128" t="s">
        <v>1162</v>
      </c>
      <c r="B516" s="128" t="s">
        <v>1163</v>
      </c>
    </row>
    <row r="517" spans="1:2" x14ac:dyDescent="0.25">
      <c r="A517" s="128" t="s">
        <v>1164</v>
      </c>
      <c r="B517" s="128" t="s">
        <v>1165</v>
      </c>
    </row>
    <row r="518" spans="1:2" x14ac:dyDescent="0.25">
      <c r="A518" s="128" t="s">
        <v>1166</v>
      </c>
      <c r="B518" s="128" t="s">
        <v>1167</v>
      </c>
    </row>
    <row r="519" spans="1:2" x14ac:dyDescent="0.25">
      <c r="A519" s="128" t="s">
        <v>1168</v>
      </c>
      <c r="B519" s="128" t="s">
        <v>1169</v>
      </c>
    </row>
    <row r="520" spans="1:2" x14ac:dyDescent="0.25">
      <c r="A520" s="128" t="s">
        <v>1170</v>
      </c>
      <c r="B520" s="128" t="s">
        <v>1171</v>
      </c>
    </row>
    <row r="521" spans="1:2" x14ac:dyDescent="0.25">
      <c r="A521" s="128" t="s">
        <v>1172</v>
      </c>
      <c r="B521" s="128" t="s">
        <v>1173</v>
      </c>
    </row>
    <row r="522" spans="1:2" x14ac:dyDescent="0.25">
      <c r="A522" s="128" t="s">
        <v>1174</v>
      </c>
      <c r="B522" s="128" t="s">
        <v>1175</v>
      </c>
    </row>
    <row r="523" spans="1:2" x14ac:dyDescent="0.25">
      <c r="A523" s="128" t="s">
        <v>1176</v>
      </c>
      <c r="B523" s="128" t="s">
        <v>1177</v>
      </c>
    </row>
    <row r="524" spans="1:2" x14ac:dyDescent="0.25">
      <c r="A524" s="128" t="s">
        <v>1178</v>
      </c>
      <c r="B524" s="128" t="s">
        <v>1179</v>
      </c>
    </row>
    <row r="525" spans="1:2" x14ac:dyDescent="0.25">
      <c r="A525" s="128" t="s">
        <v>1180</v>
      </c>
      <c r="B525" s="128" t="s">
        <v>1181</v>
      </c>
    </row>
    <row r="526" spans="1:2" x14ac:dyDescent="0.25">
      <c r="A526" s="128" t="s">
        <v>1182</v>
      </c>
      <c r="B526" s="128" t="s">
        <v>1183</v>
      </c>
    </row>
    <row r="527" spans="1:2" x14ac:dyDescent="0.25">
      <c r="A527" s="128" t="s">
        <v>1184</v>
      </c>
      <c r="B527" s="128" t="s">
        <v>1185</v>
      </c>
    </row>
    <row r="528" spans="1:2" x14ac:dyDescent="0.25">
      <c r="A528" s="128" t="s">
        <v>1186</v>
      </c>
      <c r="B528" s="128" t="s">
        <v>1187</v>
      </c>
    </row>
    <row r="529" spans="1:2" x14ac:dyDescent="0.25">
      <c r="A529" s="128" t="s">
        <v>1188</v>
      </c>
      <c r="B529" s="128" t="s">
        <v>1189</v>
      </c>
    </row>
    <row r="530" spans="1:2" x14ac:dyDescent="0.25">
      <c r="A530" s="128" t="s">
        <v>1190</v>
      </c>
      <c r="B530" s="128" t="s">
        <v>1191</v>
      </c>
    </row>
    <row r="531" spans="1:2" x14ac:dyDescent="0.25">
      <c r="A531" s="128" t="s">
        <v>1192</v>
      </c>
      <c r="B531" s="128" t="s">
        <v>1193</v>
      </c>
    </row>
    <row r="532" spans="1:2" x14ac:dyDescent="0.25">
      <c r="A532" s="128" t="s">
        <v>1194</v>
      </c>
      <c r="B532" s="128" t="s">
        <v>1195</v>
      </c>
    </row>
    <row r="535" spans="1:2" x14ac:dyDescent="0.25">
      <c r="A535" s="417" t="s">
        <v>562</v>
      </c>
      <c r="B535" s="417"/>
    </row>
    <row r="536" spans="1:2" x14ac:dyDescent="0.25">
      <c r="A536" s="128" t="s">
        <v>1196</v>
      </c>
      <c r="B536" s="128" t="s">
        <v>1197</v>
      </c>
    </row>
    <row r="537" spans="1:2" x14ac:dyDescent="0.25">
      <c r="A537" s="128"/>
      <c r="B537" s="128" t="s">
        <v>797</v>
      </c>
    </row>
    <row r="538" spans="1:2" x14ac:dyDescent="0.25">
      <c r="A538" s="128" t="s">
        <v>1198</v>
      </c>
      <c r="B538" s="128" t="s">
        <v>1199</v>
      </c>
    </row>
    <row r="539" spans="1:2" x14ac:dyDescent="0.25">
      <c r="A539" s="128" t="s">
        <v>1200</v>
      </c>
      <c r="B539" s="128" t="s">
        <v>1201</v>
      </c>
    </row>
    <row r="540" spans="1:2" x14ac:dyDescent="0.25">
      <c r="A540" s="128" t="s">
        <v>1202</v>
      </c>
      <c r="B540" s="128" t="s">
        <v>1203</v>
      </c>
    </row>
    <row r="541" spans="1:2" x14ac:dyDescent="0.25">
      <c r="A541" s="128" t="s">
        <v>1204</v>
      </c>
      <c r="B541" s="128" t="s">
        <v>1205</v>
      </c>
    </row>
    <row r="542" spans="1:2" x14ac:dyDescent="0.25">
      <c r="A542" s="128" t="s">
        <v>1206</v>
      </c>
      <c r="B542" s="128" t="s">
        <v>1207</v>
      </c>
    </row>
    <row r="543" spans="1:2" x14ac:dyDescent="0.25">
      <c r="A543" s="128" t="s">
        <v>1208</v>
      </c>
      <c r="B543" s="128" t="s">
        <v>1209</v>
      </c>
    </row>
    <row r="544" spans="1:2" x14ac:dyDescent="0.25">
      <c r="A544" s="128" t="s">
        <v>1210</v>
      </c>
      <c r="B544" s="128" t="s">
        <v>1211</v>
      </c>
    </row>
    <row r="545" spans="1:2" x14ac:dyDescent="0.25">
      <c r="A545" s="128" t="s">
        <v>1212</v>
      </c>
      <c r="B545" s="128" t="s">
        <v>1213</v>
      </c>
    </row>
    <row r="546" spans="1:2" x14ac:dyDescent="0.25">
      <c r="A546" s="128" t="s">
        <v>1214</v>
      </c>
      <c r="B546" s="128" t="s">
        <v>1215</v>
      </c>
    </row>
    <row r="547" spans="1:2" x14ac:dyDescent="0.25">
      <c r="A547" s="128" t="s">
        <v>1216</v>
      </c>
      <c r="B547" s="128" t="s">
        <v>1217</v>
      </c>
    </row>
    <row r="548" spans="1:2" x14ac:dyDescent="0.25">
      <c r="A548" s="128" t="s">
        <v>1218</v>
      </c>
      <c r="B548" s="128" t="s">
        <v>1219</v>
      </c>
    </row>
    <row r="549" spans="1:2" x14ac:dyDescent="0.25">
      <c r="A549" s="128" t="s">
        <v>1220</v>
      </c>
      <c r="B549" s="128" t="s">
        <v>1221</v>
      </c>
    </row>
    <row r="550" spans="1:2" x14ac:dyDescent="0.25">
      <c r="A550" s="128" t="s">
        <v>1222</v>
      </c>
      <c r="B550" s="128" t="s">
        <v>1223</v>
      </c>
    </row>
    <row r="551" spans="1:2" x14ac:dyDescent="0.25">
      <c r="A551" s="128" t="s">
        <v>1224</v>
      </c>
      <c r="B551" s="128" t="s">
        <v>1225</v>
      </c>
    </row>
    <row r="552" spans="1:2" x14ac:dyDescent="0.25">
      <c r="A552" s="128" t="s">
        <v>1226</v>
      </c>
      <c r="B552" s="128" t="s">
        <v>1227</v>
      </c>
    </row>
    <row r="553" spans="1:2" x14ac:dyDescent="0.25">
      <c r="A553" s="128" t="s">
        <v>1228</v>
      </c>
      <c r="B553" s="128" t="s">
        <v>1229</v>
      </c>
    </row>
    <row r="554" spans="1:2" x14ac:dyDescent="0.25">
      <c r="A554" s="128" t="s">
        <v>1230</v>
      </c>
      <c r="B554" s="128" t="s">
        <v>1231</v>
      </c>
    </row>
    <row r="555" spans="1:2" x14ac:dyDescent="0.25">
      <c r="A555" s="128" t="s">
        <v>1232</v>
      </c>
      <c r="B555" s="128" t="s">
        <v>1233</v>
      </c>
    </row>
    <row r="556" spans="1:2" x14ac:dyDescent="0.25">
      <c r="A556" s="128" t="s">
        <v>1234</v>
      </c>
      <c r="B556" s="128" t="s">
        <v>1235</v>
      </c>
    </row>
    <row r="557" spans="1:2" x14ac:dyDescent="0.25">
      <c r="A557" s="128" t="s">
        <v>1236</v>
      </c>
      <c r="B557" s="128" t="s">
        <v>1237</v>
      </c>
    </row>
    <row r="558" spans="1:2" x14ac:dyDescent="0.25">
      <c r="A558" s="128" t="s">
        <v>1238</v>
      </c>
      <c r="B558" s="128" t="s">
        <v>1239</v>
      </c>
    </row>
    <row r="559" spans="1:2" x14ac:dyDescent="0.25">
      <c r="A559" s="128" t="s">
        <v>1240</v>
      </c>
      <c r="B559" s="128" t="s">
        <v>1241</v>
      </c>
    </row>
    <row r="560" spans="1:2" x14ac:dyDescent="0.25">
      <c r="A560" s="128" t="s">
        <v>1242</v>
      </c>
      <c r="B560" s="128" t="s">
        <v>1243</v>
      </c>
    </row>
    <row r="561" spans="1:2" x14ac:dyDescent="0.25">
      <c r="A561" s="128" t="s">
        <v>1244</v>
      </c>
      <c r="B561" s="128" t="s">
        <v>1245</v>
      </c>
    </row>
    <row r="562" spans="1:2" x14ac:dyDescent="0.25">
      <c r="A562" s="128" t="s">
        <v>1246</v>
      </c>
      <c r="B562" s="128" t="s">
        <v>1247</v>
      </c>
    </row>
    <row r="563" spans="1:2" x14ac:dyDescent="0.25">
      <c r="A563" s="128" t="s">
        <v>1248</v>
      </c>
      <c r="B563" s="128" t="s">
        <v>1249</v>
      </c>
    </row>
    <row r="564" spans="1:2" x14ac:dyDescent="0.25">
      <c r="A564" s="128" t="s">
        <v>1250</v>
      </c>
      <c r="B564" s="128" t="s">
        <v>1251</v>
      </c>
    </row>
    <row r="565" spans="1:2" x14ac:dyDescent="0.25">
      <c r="A565" s="128" t="s">
        <v>1252</v>
      </c>
      <c r="B565" s="128" t="s">
        <v>1253</v>
      </c>
    </row>
    <row r="566" spans="1:2" x14ac:dyDescent="0.25">
      <c r="A566" s="128" t="s">
        <v>1254</v>
      </c>
      <c r="B566" s="128" t="s">
        <v>1255</v>
      </c>
    </row>
    <row r="567" spans="1:2" x14ac:dyDescent="0.25">
      <c r="A567" s="128" t="s">
        <v>1256</v>
      </c>
      <c r="B567" s="128" t="s">
        <v>1257</v>
      </c>
    </row>
    <row r="568" spans="1:2" x14ac:dyDescent="0.25">
      <c r="A568" s="128" t="s">
        <v>1258</v>
      </c>
      <c r="B568" s="128" t="s">
        <v>1259</v>
      </c>
    </row>
    <row r="569" spans="1:2" x14ac:dyDescent="0.25">
      <c r="A569" s="128" t="s">
        <v>1260</v>
      </c>
      <c r="B569" s="128" t="s">
        <v>1261</v>
      </c>
    </row>
    <row r="570" spans="1:2" x14ac:dyDescent="0.25">
      <c r="A570" s="128" t="s">
        <v>1262</v>
      </c>
      <c r="B570" s="128" t="s">
        <v>1263</v>
      </c>
    </row>
    <row r="571" spans="1:2" x14ac:dyDescent="0.25">
      <c r="A571" s="128" t="s">
        <v>1264</v>
      </c>
      <c r="B571" s="128" t="s">
        <v>1265</v>
      </c>
    </row>
    <row r="572" spans="1:2" x14ac:dyDescent="0.25">
      <c r="A572" s="128" t="s">
        <v>1266</v>
      </c>
      <c r="B572" s="128" t="s">
        <v>1267</v>
      </c>
    </row>
    <row r="573" spans="1:2" x14ac:dyDescent="0.25">
      <c r="A573" s="128" t="s">
        <v>1268</v>
      </c>
      <c r="B573" s="128" t="s">
        <v>1269</v>
      </c>
    </row>
    <row r="574" spans="1:2" x14ac:dyDescent="0.25">
      <c r="A574" s="128" t="s">
        <v>1270</v>
      </c>
      <c r="B574" s="128" t="s">
        <v>1271</v>
      </c>
    </row>
    <row r="575" spans="1:2" x14ac:dyDescent="0.25">
      <c r="A575" s="128" t="s">
        <v>1272</v>
      </c>
      <c r="B575" s="128" t="s">
        <v>1273</v>
      </c>
    </row>
    <row r="576" spans="1:2" x14ac:dyDescent="0.25">
      <c r="A576" s="128" t="s">
        <v>1274</v>
      </c>
      <c r="B576" s="128" t="s">
        <v>1275</v>
      </c>
    </row>
    <row r="577" spans="1:2" x14ac:dyDescent="0.25">
      <c r="A577" s="128" t="s">
        <v>1276</v>
      </c>
      <c r="B577" s="128" t="s">
        <v>1277</v>
      </c>
    </row>
    <row r="578" spans="1:2" x14ac:dyDescent="0.25">
      <c r="A578" s="128" t="s">
        <v>1278</v>
      </c>
      <c r="B578" s="128" t="s">
        <v>1279</v>
      </c>
    </row>
    <row r="579" spans="1:2" x14ac:dyDescent="0.25">
      <c r="A579" s="128" t="s">
        <v>1280</v>
      </c>
      <c r="B579" s="128" t="s">
        <v>1281</v>
      </c>
    </row>
    <row r="580" spans="1:2" x14ac:dyDescent="0.25">
      <c r="A580" s="128" t="s">
        <v>1282</v>
      </c>
      <c r="B580" s="128" t="s">
        <v>1283</v>
      </c>
    </row>
    <row r="581" spans="1:2" x14ac:dyDescent="0.25">
      <c r="A581" s="128" t="s">
        <v>1284</v>
      </c>
      <c r="B581" s="128" t="s">
        <v>1285</v>
      </c>
    </row>
    <row r="582" spans="1:2" x14ac:dyDescent="0.25">
      <c r="A582" s="128" t="s">
        <v>1286</v>
      </c>
      <c r="B582" s="128" t="s">
        <v>1287</v>
      </c>
    </row>
    <row r="583" spans="1:2" x14ac:dyDescent="0.25">
      <c r="A583" s="128" t="s">
        <v>1288</v>
      </c>
      <c r="B583" s="128" t="s">
        <v>1289</v>
      </c>
    </row>
    <row r="584" spans="1:2" x14ac:dyDescent="0.25">
      <c r="A584" s="128" t="s">
        <v>1290</v>
      </c>
      <c r="B584" s="128" t="s">
        <v>1291</v>
      </c>
    </row>
    <row r="585" spans="1:2" x14ac:dyDescent="0.25">
      <c r="A585" s="128" t="s">
        <v>1292</v>
      </c>
      <c r="B585" s="128" t="s">
        <v>1293</v>
      </c>
    </row>
    <row r="586" spans="1:2" x14ac:dyDescent="0.25">
      <c r="A586" s="128" t="s">
        <v>1294</v>
      </c>
      <c r="B586" s="128" t="s">
        <v>1295</v>
      </c>
    </row>
    <row r="587" spans="1:2" x14ac:dyDescent="0.25">
      <c r="A587" s="128" t="s">
        <v>1296</v>
      </c>
      <c r="B587" s="128" t="s">
        <v>1297</v>
      </c>
    </row>
    <row r="588" spans="1:2" x14ac:dyDescent="0.25">
      <c r="A588" s="128" t="s">
        <v>1298</v>
      </c>
      <c r="B588" s="128" t="s">
        <v>1299</v>
      </c>
    </row>
    <row r="589" spans="1:2" x14ac:dyDescent="0.25">
      <c r="A589" s="128" t="s">
        <v>1300</v>
      </c>
      <c r="B589" s="128" t="s">
        <v>1301</v>
      </c>
    </row>
    <row r="590" spans="1:2" x14ac:dyDescent="0.25">
      <c r="A590" s="128" t="s">
        <v>1302</v>
      </c>
      <c r="B590" s="128" t="s">
        <v>1303</v>
      </c>
    </row>
    <row r="591" spans="1:2" x14ac:dyDescent="0.25">
      <c r="A591" s="128" t="s">
        <v>1304</v>
      </c>
      <c r="B591" s="128" t="s">
        <v>1305</v>
      </c>
    </row>
    <row r="592" spans="1:2" x14ac:dyDescent="0.25">
      <c r="A592" s="128" t="s">
        <v>1306</v>
      </c>
      <c r="B592" s="128" t="s">
        <v>1307</v>
      </c>
    </row>
    <row r="593" spans="1:2" x14ac:dyDescent="0.25">
      <c r="A593" s="128" t="s">
        <v>1308</v>
      </c>
      <c r="B593" s="128" t="s">
        <v>1309</v>
      </c>
    </row>
    <row r="594" spans="1:2" x14ac:dyDescent="0.25">
      <c r="A594" s="128" t="s">
        <v>1310</v>
      </c>
      <c r="B594" s="128" t="s">
        <v>1311</v>
      </c>
    </row>
    <row r="595" spans="1:2" x14ac:dyDescent="0.25">
      <c r="A595" s="128" t="s">
        <v>1312</v>
      </c>
      <c r="B595" s="128" t="s">
        <v>1313</v>
      </c>
    </row>
    <row r="596" spans="1:2" x14ac:dyDescent="0.25">
      <c r="A596" s="128" t="s">
        <v>1314</v>
      </c>
      <c r="B596" s="128" t="s">
        <v>1315</v>
      </c>
    </row>
    <row r="597" spans="1:2" x14ac:dyDescent="0.25">
      <c r="A597" s="128" t="s">
        <v>1316</v>
      </c>
      <c r="B597" s="128" t="s">
        <v>1317</v>
      </c>
    </row>
    <row r="598" spans="1:2" x14ac:dyDescent="0.25">
      <c r="A598" s="128" t="s">
        <v>1318</v>
      </c>
      <c r="B598" s="128" t="s">
        <v>1319</v>
      </c>
    </row>
    <row r="599" spans="1:2" x14ac:dyDescent="0.25">
      <c r="A599" s="128" t="s">
        <v>552</v>
      </c>
      <c r="B599" s="128" t="s">
        <v>1320</v>
      </c>
    </row>
    <row r="600" spans="1:2" x14ac:dyDescent="0.25">
      <c r="A600" s="128" t="s">
        <v>1321</v>
      </c>
      <c r="B600" s="128" t="s">
        <v>1322</v>
      </c>
    </row>
    <row r="601" spans="1:2" x14ac:dyDescent="0.25">
      <c r="A601" s="128" t="s">
        <v>1323</v>
      </c>
      <c r="B601" s="128" t="s">
        <v>1324</v>
      </c>
    </row>
    <row r="602" spans="1:2" x14ac:dyDescent="0.25">
      <c r="A602" s="128" t="s">
        <v>1325</v>
      </c>
      <c r="B602" s="128" t="s">
        <v>1326</v>
      </c>
    </row>
    <row r="603" spans="1:2" x14ac:dyDescent="0.25">
      <c r="A603" s="128" t="s">
        <v>1327</v>
      </c>
      <c r="B603" s="128" t="s">
        <v>1328</v>
      </c>
    </row>
    <row r="604" spans="1:2" x14ac:dyDescent="0.25">
      <c r="A604" s="128" t="s">
        <v>1329</v>
      </c>
      <c r="B604" s="128" t="s">
        <v>1330</v>
      </c>
    </row>
    <row r="605" spans="1:2" x14ac:dyDescent="0.25">
      <c r="A605" s="128" t="s">
        <v>1331</v>
      </c>
      <c r="B605" s="128" t="s">
        <v>1332</v>
      </c>
    </row>
    <row r="606" spans="1:2" x14ac:dyDescent="0.25">
      <c r="A606" s="128" t="s">
        <v>1333</v>
      </c>
      <c r="B606" s="128" t="s">
        <v>1334</v>
      </c>
    </row>
    <row r="607" spans="1:2" x14ac:dyDescent="0.25">
      <c r="A607" s="128" t="s">
        <v>1335</v>
      </c>
      <c r="B607" s="128" t="s">
        <v>1336</v>
      </c>
    </row>
    <row r="608" spans="1:2" x14ac:dyDescent="0.25">
      <c r="A608" s="128" t="s">
        <v>554</v>
      </c>
      <c r="B608" s="128" t="s">
        <v>1337</v>
      </c>
    </row>
    <row r="609" spans="1:2" x14ac:dyDescent="0.25">
      <c r="A609" s="128" t="s">
        <v>1338</v>
      </c>
      <c r="B609" s="128" t="s">
        <v>1339</v>
      </c>
    </row>
    <row r="610" spans="1:2" x14ac:dyDescent="0.25">
      <c r="A610" s="128" t="s">
        <v>1340</v>
      </c>
      <c r="B610" s="128" t="s">
        <v>1341</v>
      </c>
    </row>
    <row r="611" spans="1:2" x14ac:dyDescent="0.25">
      <c r="A611" s="128" t="s">
        <v>1342</v>
      </c>
      <c r="B611" s="128" t="s">
        <v>1343</v>
      </c>
    </row>
    <row r="612" spans="1:2" x14ac:dyDescent="0.25">
      <c r="A612" s="128" t="s">
        <v>1344</v>
      </c>
      <c r="B612" s="128" t="s">
        <v>1345</v>
      </c>
    </row>
    <row r="613" spans="1:2" x14ac:dyDescent="0.25">
      <c r="A613" s="128" t="s">
        <v>1346</v>
      </c>
      <c r="B613" s="128" t="s">
        <v>1347</v>
      </c>
    </row>
    <row r="614" spans="1:2" x14ac:dyDescent="0.25">
      <c r="A614" s="128" t="s">
        <v>1348</v>
      </c>
      <c r="B614" s="128" t="s">
        <v>1349</v>
      </c>
    </row>
    <row r="615" spans="1:2" x14ac:dyDescent="0.25">
      <c r="A615" s="128" t="s">
        <v>1350</v>
      </c>
      <c r="B615" s="128" t="s">
        <v>1351</v>
      </c>
    </row>
    <row r="616" spans="1:2" x14ac:dyDescent="0.25">
      <c r="A616" s="128" t="s">
        <v>1352</v>
      </c>
      <c r="B616" s="128" t="s">
        <v>1353</v>
      </c>
    </row>
    <row r="617" spans="1:2" x14ac:dyDescent="0.25">
      <c r="A617" s="128" t="s">
        <v>1354</v>
      </c>
      <c r="B617" s="128" t="s">
        <v>1355</v>
      </c>
    </row>
    <row r="618" spans="1:2" x14ac:dyDescent="0.25">
      <c r="A618" s="128" t="s">
        <v>1356</v>
      </c>
      <c r="B618" s="128" t="s">
        <v>1357</v>
      </c>
    </row>
    <row r="619" spans="1:2" x14ac:dyDescent="0.25">
      <c r="A619" s="128" t="s">
        <v>1358</v>
      </c>
      <c r="B619" s="128" t="s">
        <v>1359</v>
      </c>
    </row>
    <row r="620" spans="1:2" x14ac:dyDescent="0.25">
      <c r="A620" s="128" t="s">
        <v>1360</v>
      </c>
      <c r="B620" s="128" t="s">
        <v>1361</v>
      </c>
    </row>
    <row r="621" spans="1:2" x14ac:dyDescent="0.25">
      <c r="A621" s="128" t="s">
        <v>1362</v>
      </c>
      <c r="B621" s="128" t="s">
        <v>1363</v>
      </c>
    </row>
    <row r="622" spans="1:2" x14ac:dyDescent="0.25">
      <c r="A622" s="128" t="s">
        <v>1364</v>
      </c>
      <c r="B622" s="128" t="s">
        <v>1365</v>
      </c>
    </row>
    <row r="623" spans="1:2" x14ac:dyDescent="0.25">
      <c r="A623" s="128" t="s">
        <v>1366</v>
      </c>
      <c r="B623" s="128" t="s">
        <v>1367</v>
      </c>
    </row>
    <row r="624" spans="1:2" x14ac:dyDescent="0.25">
      <c r="A624" s="128" t="s">
        <v>1368</v>
      </c>
      <c r="B624" s="128" t="s">
        <v>1369</v>
      </c>
    </row>
    <row r="625" spans="1:2" x14ac:dyDescent="0.25">
      <c r="A625" s="128" t="s">
        <v>1370</v>
      </c>
      <c r="B625" s="128" t="s">
        <v>1371</v>
      </c>
    </row>
    <row r="626" spans="1:2" x14ac:dyDescent="0.25">
      <c r="A626" s="128" t="s">
        <v>1372</v>
      </c>
      <c r="B626" s="128" t="s">
        <v>1373</v>
      </c>
    </row>
    <row r="627" spans="1:2" x14ac:dyDescent="0.25">
      <c r="A627" s="128" t="s">
        <v>1374</v>
      </c>
      <c r="B627" s="128" t="s">
        <v>1375</v>
      </c>
    </row>
    <row r="628" spans="1:2" x14ac:dyDescent="0.25">
      <c r="A628" s="128" t="s">
        <v>1376</v>
      </c>
      <c r="B628" s="128" t="s">
        <v>1377</v>
      </c>
    </row>
    <row r="629" spans="1:2" x14ac:dyDescent="0.25">
      <c r="A629" s="128" t="s">
        <v>1378</v>
      </c>
      <c r="B629" s="128" t="s">
        <v>1379</v>
      </c>
    </row>
    <row r="630" spans="1:2" x14ac:dyDescent="0.25">
      <c r="A630" s="128" t="s">
        <v>1380</v>
      </c>
      <c r="B630" s="128" t="s">
        <v>1381</v>
      </c>
    </row>
    <row r="631" spans="1:2" x14ac:dyDescent="0.25">
      <c r="A631" s="128" t="s">
        <v>1382</v>
      </c>
      <c r="B631" s="128" t="s">
        <v>1383</v>
      </c>
    </row>
    <row r="632" spans="1:2" x14ac:dyDescent="0.25">
      <c r="A632" s="128" t="s">
        <v>1384</v>
      </c>
      <c r="B632" s="128" t="s">
        <v>1385</v>
      </c>
    </row>
    <row r="633" spans="1:2" x14ac:dyDescent="0.25">
      <c r="A633" s="128" t="s">
        <v>1386</v>
      </c>
      <c r="B633" s="128" t="s">
        <v>1387</v>
      </c>
    </row>
    <row r="634" spans="1:2" x14ac:dyDescent="0.25">
      <c r="A634" s="128" t="s">
        <v>1388</v>
      </c>
      <c r="B634" s="128" t="s">
        <v>1389</v>
      </c>
    </row>
    <row r="635" spans="1:2" x14ac:dyDescent="0.25">
      <c r="A635" s="128" t="s">
        <v>1390</v>
      </c>
      <c r="B635" s="128" t="s">
        <v>1391</v>
      </c>
    </row>
    <row r="636" spans="1:2" x14ac:dyDescent="0.25">
      <c r="A636" s="128" t="s">
        <v>1392</v>
      </c>
      <c r="B636" s="128" t="s">
        <v>1393</v>
      </c>
    </row>
    <row r="637" spans="1:2" x14ac:dyDescent="0.25">
      <c r="A637" s="128" t="s">
        <v>1394</v>
      </c>
      <c r="B637" s="128" t="s">
        <v>1395</v>
      </c>
    </row>
    <row r="638" spans="1:2" x14ac:dyDescent="0.25">
      <c r="A638" s="128" t="s">
        <v>1396</v>
      </c>
      <c r="B638" s="128" t="s">
        <v>1397</v>
      </c>
    </row>
    <row r="639" spans="1:2" x14ac:dyDescent="0.25">
      <c r="A639" s="128" t="s">
        <v>1398</v>
      </c>
      <c r="B639" s="128" t="s">
        <v>1399</v>
      </c>
    </row>
    <row r="640" spans="1:2" x14ac:dyDescent="0.25">
      <c r="A640" s="128" t="s">
        <v>1400</v>
      </c>
      <c r="B640" s="128" t="s">
        <v>1401</v>
      </c>
    </row>
    <row r="641" spans="1:2" x14ac:dyDescent="0.25">
      <c r="A641" s="128" t="s">
        <v>1402</v>
      </c>
      <c r="B641" s="128" t="s">
        <v>1403</v>
      </c>
    </row>
    <row r="642" spans="1:2" x14ac:dyDescent="0.25">
      <c r="A642" s="128" t="s">
        <v>1404</v>
      </c>
      <c r="B642" s="128" t="s">
        <v>1405</v>
      </c>
    </row>
    <row r="643" spans="1:2" x14ac:dyDescent="0.25">
      <c r="A643" s="128" t="s">
        <v>1406</v>
      </c>
      <c r="B643" s="128" t="s">
        <v>1407</v>
      </c>
    </row>
    <row r="644" spans="1:2" x14ac:dyDescent="0.25">
      <c r="A644" s="128" t="s">
        <v>1408</v>
      </c>
      <c r="B644" s="128" t="s">
        <v>1409</v>
      </c>
    </row>
    <row r="645" spans="1:2" x14ac:dyDescent="0.25">
      <c r="A645" s="128" t="s">
        <v>1410</v>
      </c>
      <c r="B645" s="128" t="s">
        <v>1411</v>
      </c>
    </row>
    <row r="646" spans="1:2" x14ac:dyDescent="0.25">
      <c r="A646" s="128" t="s">
        <v>1412</v>
      </c>
      <c r="B646" s="128" t="s">
        <v>1413</v>
      </c>
    </row>
    <row r="647" spans="1:2" x14ac:dyDescent="0.25">
      <c r="A647" s="128" t="s">
        <v>1414</v>
      </c>
      <c r="B647" s="128" t="s">
        <v>1415</v>
      </c>
    </row>
    <row r="648" spans="1:2" x14ac:dyDescent="0.25">
      <c r="A648" s="128" t="s">
        <v>1416</v>
      </c>
      <c r="B648" s="128" t="s">
        <v>1417</v>
      </c>
    </row>
    <row r="649" spans="1:2" x14ac:dyDescent="0.25">
      <c r="A649" s="128" t="s">
        <v>1418</v>
      </c>
      <c r="B649" s="128" t="s">
        <v>1419</v>
      </c>
    </row>
    <row r="650" spans="1:2" x14ac:dyDescent="0.25">
      <c r="A650" s="128" t="s">
        <v>1420</v>
      </c>
      <c r="B650" s="128" t="s">
        <v>1421</v>
      </c>
    </row>
    <row r="651" spans="1:2" x14ac:dyDescent="0.25">
      <c r="A651" s="128" t="s">
        <v>1422</v>
      </c>
      <c r="B651" s="128" t="s">
        <v>1423</v>
      </c>
    </row>
    <row r="652" spans="1:2" x14ac:dyDescent="0.25">
      <c r="A652" s="128" t="s">
        <v>1424</v>
      </c>
      <c r="B652" s="128" t="s">
        <v>1425</v>
      </c>
    </row>
    <row r="653" spans="1:2" x14ac:dyDescent="0.25">
      <c r="A653" s="128" t="s">
        <v>1426</v>
      </c>
      <c r="B653" s="128" t="s">
        <v>1427</v>
      </c>
    </row>
    <row r="654" spans="1:2" x14ac:dyDescent="0.25">
      <c r="A654" s="128" t="s">
        <v>1428</v>
      </c>
      <c r="B654" s="128" t="s">
        <v>1429</v>
      </c>
    </row>
    <row r="655" spans="1:2" x14ac:dyDescent="0.25">
      <c r="A655" s="128" t="s">
        <v>1430</v>
      </c>
      <c r="B655" s="128" t="s">
        <v>1431</v>
      </c>
    </row>
    <row r="656" spans="1:2" x14ac:dyDescent="0.25">
      <c r="A656" s="128" t="s">
        <v>1432</v>
      </c>
      <c r="B656" s="128" t="s">
        <v>1433</v>
      </c>
    </row>
    <row r="657" spans="1:2" x14ac:dyDescent="0.25">
      <c r="A657" s="128" t="s">
        <v>1434</v>
      </c>
      <c r="B657" s="128" t="s">
        <v>1435</v>
      </c>
    </row>
    <row r="658" spans="1:2" x14ac:dyDescent="0.25">
      <c r="A658" s="128" t="s">
        <v>1436</v>
      </c>
      <c r="B658" s="128" t="s">
        <v>1437</v>
      </c>
    </row>
    <row r="659" spans="1:2" x14ac:dyDescent="0.25">
      <c r="A659" s="128" t="s">
        <v>1438</v>
      </c>
      <c r="B659" s="128" t="s">
        <v>1439</v>
      </c>
    </row>
    <row r="660" spans="1:2" x14ac:dyDescent="0.25">
      <c r="A660" s="128" t="s">
        <v>1440</v>
      </c>
      <c r="B660" s="128" t="s">
        <v>1441</v>
      </c>
    </row>
    <row r="661" spans="1:2" x14ac:dyDescent="0.25">
      <c r="A661" s="128" t="s">
        <v>1442</v>
      </c>
      <c r="B661" s="128" t="s">
        <v>1443</v>
      </c>
    </row>
    <row r="662" spans="1:2" x14ac:dyDescent="0.25">
      <c r="A662" s="128" t="s">
        <v>1444</v>
      </c>
      <c r="B662" s="128" t="s">
        <v>1445</v>
      </c>
    </row>
    <row r="663" spans="1:2" x14ac:dyDescent="0.25">
      <c r="A663" s="128" t="s">
        <v>1446</v>
      </c>
      <c r="B663" s="128" t="s">
        <v>1447</v>
      </c>
    </row>
    <row r="664" spans="1:2" x14ac:dyDescent="0.25">
      <c r="A664" s="128" t="s">
        <v>1448</v>
      </c>
      <c r="B664" s="128" t="s">
        <v>1449</v>
      </c>
    </row>
    <row r="665" spans="1:2" x14ac:dyDescent="0.25">
      <c r="A665" s="128" t="s">
        <v>1450</v>
      </c>
      <c r="B665" s="128" t="s">
        <v>1451</v>
      </c>
    </row>
    <row r="666" spans="1:2" x14ac:dyDescent="0.25">
      <c r="A666" s="128" t="s">
        <v>1452</v>
      </c>
      <c r="B666" s="128" t="s">
        <v>1453</v>
      </c>
    </row>
    <row r="667" spans="1:2" x14ac:dyDescent="0.25">
      <c r="A667" s="128" t="s">
        <v>1454</v>
      </c>
      <c r="B667" s="128" t="s">
        <v>1455</v>
      </c>
    </row>
    <row r="668" spans="1:2" x14ac:dyDescent="0.25">
      <c r="A668" s="128" t="s">
        <v>1456</v>
      </c>
      <c r="B668" s="128" t="s">
        <v>1457</v>
      </c>
    </row>
    <row r="669" spans="1:2" x14ac:dyDescent="0.25">
      <c r="A669" s="128" t="s">
        <v>1458</v>
      </c>
      <c r="B669" s="128" t="s">
        <v>1459</v>
      </c>
    </row>
    <row r="670" spans="1:2" x14ac:dyDescent="0.25">
      <c r="A670" s="128" t="s">
        <v>1460</v>
      </c>
      <c r="B670" s="128" t="s">
        <v>1461</v>
      </c>
    </row>
    <row r="671" spans="1:2" x14ac:dyDescent="0.25">
      <c r="A671" s="128" t="s">
        <v>1462</v>
      </c>
      <c r="B671" s="128" t="s">
        <v>1463</v>
      </c>
    </row>
    <row r="672" spans="1:2" x14ac:dyDescent="0.25">
      <c r="A672" s="128" t="s">
        <v>1464</v>
      </c>
      <c r="B672" s="128" t="s">
        <v>1465</v>
      </c>
    </row>
    <row r="673" spans="1:2" x14ac:dyDescent="0.25">
      <c r="A673" s="128" t="s">
        <v>1466</v>
      </c>
      <c r="B673" s="128" t="s">
        <v>1467</v>
      </c>
    </row>
    <row r="674" spans="1:2" x14ac:dyDescent="0.25">
      <c r="A674" s="128" t="s">
        <v>1468</v>
      </c>
      <c r="B674" s="128" t="s">
        <v>1469</v>
      </c>
    </row>
    <row r="675" spans="1:2" x14ac:dyDescent="0.25">
      <c r="A675" s="128" t="s">
        <v>1470</v>
      </c>
      <c r="B675" s="128" t="s">
        <v>1471</v>
      </c>
    </row>
    <row r="676" spans="1:2" x14ac:dyDescent="0.25">
      <c r="A676" s="128" t="s">
        <v>1472</v>
      </c>
      <c r="B676" s="128" t="s">
        <v>1473</v>
      </c>
    </row>
    <row r="677" spans="1:2" x14ac:dyDescent="0.25">
      <c r="A677" s="128" t="s">
        <v>1474</v>
      </c>
      <c r="B677" s="128" t="s">
        <v>1475</v>
      </c>
    </row>
    <row r="678" spans="1:2" x14ac:dyDescent="0.25">
      <c r="A678" s="128" t="s">
        <v>1476</v>
      </c>
      <c r="B678" s="128" t="s">
        <v>1477</v>
      </c>
    </row>
    <row r="679" spans="1:2" x14ac:dyDescent="0.25">
      <c r="A679" s="128" t="s">
        <v>1478</v>
      </c>
      <c r="B679" s="128" t="s">
        <v>1479</v>
      </c>
    </row>
    <row r="680" spans="1:2" x14ac:dyDescent="0.25">
      <c r="A680" s="128" t="s">
        <v>1480</v>
      </c>
      <c r="B680" s="128" t="s">
        <v>1481</v>
      </c>
    </row>
    <row r="681" spans="1:2" x14ac:dyDescent="0.25">
      <c r="A681" s="128" t="s">
        <v>1482</v>
      </c>
      <c r="B681" s="128" t="s">
        <v>1483</v>
      </c>
    </row>
    <row r="682" spans="1:2" x14ac:dyDescent="0.25">
      <c r="A682" s="128" t="s">
        <v>1484</v>
      </c>
      <c r="B682" s="128" t="s">
        <v>1485</v>
      </c>
    </row>
    <row r="683" spans="1:2" x14ac:dyDescent="0.25">
      <c r="A683" s="128" t="s">
        <v>1486</v>
      </c>
      <c r="B683" s="128" t="s">
        <v>1487</v>
      </c>
    </row>
    <row r="684" spans="1:2" x14ac:dyDescent="0.25">
      <c r="A684" s="128" t="s">
        <v>1488</v>
      </c>
      <c r="B684" s="128" t="s">
        <v>1489</v>
      </c>
    </row>
    <row r="685" spans="1:2" x14ac:dyDescent="0.25">
      <c r="A685" s="128" t="s">
        <v>1490</v>
      </c>
      <c r="B685" s="128" t="s">
        <v>1491</v>
      </c>
    </row>
    <row r="686" spans="1:2" x14ac:dyDescent="0.25">
      <c r="A686" s="128" t="s">
        <v>1492</v>
      </c>
      <c r="B686" s="128" t="s">
        <v>1493</v>
      </c>
    </row>
    <row r="687" spans="1:2" x14ac:dyDescent="0.25">
      <c r="A687" s="128" t="s">
        <v>1494</v>
      </c>
      <c r="B687" s="128" t="s">
        <v>1495</v>
      </c>
    </row>
    <row r="688" spans="1:2" x14ac:dyDescent="0.25">
      <c r="A688" s="128" t="s">
        <v>1496</v>
      </c>
      <c r="B688" s="128" t="s">
        <v>1497</v>
      </c>
    </row>
    <row r="689" spans="1:2" x14ac:dyDescent="0.25">
      <c r="A689" s="128" t="s">
        <v>1498</v>
      </c>
      <c r="B689" s="128" t="s">
        <v>1499</v>
      </c>
    </row>
    <row r="690" spans="1:2" x14ac:dyDescent="0.25">
      <c r="A690" s="128" t="s">
        <v>1500</v>
      </c>
      <c r="B690" s="128" t="s">
        <v>1501</v>
      </c>
    </row>
    <row r="691" spans="1:2" x14ac:dyDescent="0.25">
      <c r="A691" s="128" t="s">
        <v>1502</v>
      </c>
      <c r="B691" s="128" t="s">
        <v>1503</v>
      </c>
    </row>
    <row r="692" spans="1:2" x14ac:dyDescent="0.25">
      <c r="A692" s="128" t="s">
        <v>1504</v>
      </c>
      <c r="B692" s="128" t="s">
        <v>1505</v>
      </c>
    </row>
    <row r="693" spans="1:2" x14ac:dyDescent="0.25">
      <c r="A693" s="128" t="s">
        <v>1506</v>
      </c>
      <c r="B693" s="128" t="s">
        <v>1507</v>
      </c>
    </row>
    <row r="694" spans="1:2" x14ac:dyDescent="0.25">
      <c r="A694" s="128" t="s">
        <v>1508</v>
      </c>
      <c r="B694" s="128" t="s">
        <v>1509</v>
      </c>
    </row>
    <row r="695" spans="1:2" x14ac:dyDescent="0.25">
      <c r="A695" s="128" t="s">
        <v>1510</v>
      </c>
      <c r="B695" s="128" t="s">
        <v>1511</v>
      </c>
    </row>
    <row r="696" spans="1:2" x14ac:dyDescent="0.25">
      <c r="A696" s="128" t="s">
        <v>1512</v>
      </c>
      <c r="B696" s="128" t="s">
        <v>1513</v>
      </c>
    </row>
    <row r="697" spans="1:2" x14ac:dyDescent="0.25">
      <c r="A697" s="128" t="s">
        <v>1514</v>
      </c>
      <c r="B697" s="128" t="s">
        <v>1515</v>
      </c>
    </row>
    <row r="698" spans="1:2" x14ac:dyDescent="0.25">
      <c r="A698" s="128" t="s">
        <v>1516</v>
      </c>
      <c r="B698" s="128" t="s">
        <v>1517</v>
      </c>
    </row>
    <row r="699" spans="1:2" x14ac:dyDescent="0.25">
      <c r="A699" s="128" t="s">
        <v>1518</v>
      </c>
      <c r="B699" s="128" t="s">
        <v>1519</v>
      </c>
    </row>
    <row r="700" spans="1:2" x14ac:dyDescent="0.25">
      <c r="A700" s="128" t="s">
        <v>1520</v>
      </c>
      <c r="B700" s="128" t="s">
        <v>1521</v>
      </c>
    </row>
    <row r="701" spans="1:2" x14ac:dyDescent="0.25">
      <c r="A701" s="128" t="s">
        <v>1522</v>
      </c>
      <c r="B701" s="128" t="s">
        <v>1523</v>
      </c>
    </row>
    <row r="702" spans="1:2" x14ac:dyDescent="0.25">
      <c r="A702" s="128" t="s">
        <v>1524</v>
      </c>
      <c r="B702" s="128" t="s">
        <v>1525</v>
      </c>
    </row>
    <row r="703" spans="1:2" x14ac:dyDescent="0.25">
      <c r="A703" s="128" t="s">
        <v>1526</v>
      </c>
      <c r="B703" s="128" t="s">
        <v>1527</v>
      </c>
    </row>
    <row r="704" spans="1:2" x14ac:dyDescent="0.25">
      <c r="A704" s="128" t="s">
        <v>1528</v>
      </c>
      <c r="B704" s="128" t="s">
        <v>1529</v>
      </c>
    </row>
    <row r="705" spans="1:2" x14ac:dyDescent="0.25">
      <c r="A705" s="128" t="s">
        <v>1530</v>
      </c>
      <c r="B705" s="128" t="s">
        <v>1531</v>
      </c>
    </row>
    <row r="706" spans="1:2" x14ac:dyDescent="0.25">
      <c r="A706" s="128" t="s">
        <v>1532</v>
      </c>
      <c r="B706" s="128" t="s">
        <v>1533</v>
      </c>
    </row>
    <row r="707" spans="1:2" x14ac:dyDescent="0.25">
      <c r="A707" s="128" t="s">
        <v>1534</v>
      </c>
      <c r="B707" s="128" t="s">
        <v>1535</v>
      </c>
    </row>
    <row r="708" spans="1:2" x14ac:dyDescent="0.25">
      <c r="A708" s="128" t="s">
        <v>1536</v>
      </c>
      <c r="B708" s="128" t="s">
        <v>1537</v>
      </c>
    </row>
    <row r="709" spans="1:2" x14ac:dyDescent="0.25">
      <c r="A709" s="128" t="s">
        <v>1538</v>
      </c>
      <c r="B709" s="128" t="s">
        <v>1539</v>
      </c>
    </row>
    <row r="710" spans="1:2" x14ac:dyDescent="0.25">
      <c r="A710" s="128" t="s">
        <v>1540</v>
      </c>
      <c r="B710" s="128" t="s">
        <v>1541</v>
      </c>
    </row>
    <row r="711" spans="1:2" x14ac:dyDescent="0.25">
      <c r="A711" s="128" t="s">
        <v>1542</v>
      </c>
      <c r="B711" s="128" t="s">
        <v>1543</v>
      </c>
    </row>
    <row r="712" spans="1:2" x14ac:dyDescent="0.25">
      <c r="A712" s="128" t="s">
        <v>1544</v>
      </c>
      <c r="B712" s="128" t="s">
        <v>1545</v>
      </c>
    </row>
    <row r="713" spans="1:2" x14ac:dyDescent="0.25">
      <c r="A713" s="128" t="s">
        <v>1546</v>
      </c>
      <c r="B713" s="128" t="s">
        <v>1547</v>
      </c>
    </row>
    <row r="714" spans="1:2" x14ac:dyDescent="0.25">
      <c r="A714" s="128" t="s">
        <v>1548</v>
      </c>
      <c r="B714" s="128" t="s">
        <v>1549</v>
      </c>
    </row>
    <row r="715" spans="1:2" x14ac:dyDescent="0.25">
      <c r="A715" s="128" t="s">
        <v>1550</v>
      </c>
      <c r="B715" s="128" t="s">
        <v>1551</v>
      </c>
    </row>
    <row r="716" spans="1:2" x14ac:dyDescent="0.25">
      <c r="A716" s="128" t="s">
        <v>1552</v>
      </c>
      <c r="B716" s="128" t="s">
        <v>1553</v>
      </c>
    </row>
    <row r="717" spans="1:2" x14ac:dyDescent="0.25">
      <c r="A717" s="128" t="s">
        <v>1554</v>
      </c>
      <c r="B717" s="128" t="s">
        <v>1555</v>
      </c>
    </row>
    <row r="718" spans="1:2" x14ac:dyDescent="0.25">
      <c r="A718" s="128" t="s">
        <v>1556</v>
      </c>
      <c r="B718" s="128" t="s">
        <v>1557</v>
      </c>
    </row>
    <row r="719" spans="1:2" x14ac:dyDescent="0.25">
      <c r="A719" s="128" t="s">
        <v>1558</v>
      </c>
      <c r="B719" s="128" t="s">
        <v>1559</v>
      </c>
    </row>
    <row r="720" spans="1:2" x14ac:dyDescent="0.25">
      <c r="A720" s="128" t="s">
        <v>1560</v>
      </c>
      <c r="B720" s="128" t="s">
        <v>1561</v>
      </c>
    </row>
    <row r="721" spans="1:2" x14ac:dyDescent="0.25">
      <c r="A721" s="128" t="s">
        <v>1562</v>
      </c>
      <c r="B721" s="128" t="s">
        <v>1563</v>
      </c>
    </row>
    <row r="722" spans="1:2" x14ac:dyDescent="0.25">
      <c r="A722" s="128" t="s">
        <v>1564</v>
      </c>
      <c r="B722" s="128" t="s">
        <v>1565</v>
      </c>
    </row>
    <row r="723" spans="1:2" x14ac:dyDescent="0.25">
      <c r="A723" s="128" t="s">
        <v>1566</v>
      </c>
      <c r="B723" s="128" t="s">
        <v>1567</v>
      </c>
    </row>
    <row r="724" spans="1:2" x14ac:dyDescent="0.25">
      <c r="A724" s="128" t="s">
        <v>1568</v>
      </c>
      <c r="B724" s="128" t="s">
        <v>1569</v>
      </c>
    </row>
    <row r="725" spans="1:2" x14ac:dyDescent="0.25">
      <c r="A725" s="128" t="s">
        <v>1570</v>
      </c>
      <c r="B725" s="128" t="s">
        <v>1571</v>
      </c>
    </row>
    <row r="726" spans="1:2" x14ac:dyDescent="0.25">
      <c r="A726" s="128" t="s">
        <v>1572</v>
      </c>
      <c r="B726" s="128" t="s">
        <v>1573</v>
      </c>
    </row>
    <row r="727" spans="1:2" x14ac:dyDescent="0.25">
      <c r="A727" s="128" t="s">
        <v>1574</v>
      </c>
      <c r="B727" s="128" t="s">
        <v>1575</v>
      </c>
    </row>
    <row r="728" spans="1:2" x14ac:dyDescent="0.25">
      <c r="A728" s="128" t="s">
        <v>1576</v>
      </c>
      <c r="B728" s="128" t="s">
        <v>1577</v>
      </c>
    </row>
    <row r="729" spans="1:2" x14ac:dyDescent="0.25">
      <c r="A729" s="128" t="s">
        <v>1578</v>
      </c>
      <c r="B729" s="128" t="s">
        <v>1579</v>
      </c>
    </row>
    <row r="730" spans="1:2" x14ac:dyDescent="0.25">
      <c r="A730" s="128" t="s">
        <v>1580</v>
      </c>
      <c r="B730" s="128" t="s">
        <v>1581</v>
      </c>
    </row>
    <row r="731" spans="1:2" x14ac:dyDescent="0.25">
      <c r="A731" s="128" t="s">
        <v>1582</v>
      </c>
      <c r="B731" s="128" t="s">
        <v>1583</v>
      </c>
    </row>
    <row r="732" spans="1:2" x14ac:dyDescent="0.25">
      <c r="A732" s="128" t="s">
        <v>1584</v>
      </c>
      <c r="B732" s="128" t="s">
        <v>1585</v>
      </c>
    </row>
    <row r="733" spans="1:2" x14ac:dyDescent="0.25">
      <c r="A733" s="128" t="s">
        <v>1586</v>
      </c>
      <c r="B733" s="128" t="s">
        <v>1587</v>
      </c>
    </row>
    <row r="734" spans="1:2" x14ac:dyDescent="0.25">
      <c r="A734" s="128" t="s">
        <v>1588</v>
      </c>
      <c r="B734" s="128" t="s">
        <v>1589</v>
      </c>
    </row>
    <row r="735" spans="1:2" x14ac:dyDescent="0.25">
      <c r="A735" s="128" t="s">
        <v>1590</v>
      </c>
      <c r="B735" s="128" t="s">
        <v>1591</v>
      </c>
    </row>
    <row r="736" spans="1:2" x14ac:dyDescent="0.25">
      <c r="A736" s="128" t="s">
        <v>1592</v>
      </c>
      <c r="B736" s="128" t="s">
        <v>1593</v>
      </c>
    </row>
    <row r="737" spans="1:2" x14ac:dyDescent="0.25">
      <c r="A737" s="128" t="s">
        <v>1594</v>
      </c>
      <c r="B737" s="128" t="s">
        <v>1595</v>
      </c>
    </row>
    <row r="738" spans="1:2" x14ac:dyDescent="0.25">
      <c r="A738" s="128" t="s">
        <v>1596</v>
      </c>
      <c r="B738" s="128" t="s">
        <v>1597</v>
      </c>
    </row>
    <row r="739" spans="1:2" x14ac:dyDescent="0.25">
      <c r="A739" s="128" t="s">
        <v>1598</v>
      </c>
      <c r="B739" s="128" t="s">
        <v>1599</v>
      </c>
    </row>
    <row r="740" spans="1:2" x14ac:dyDescent="0.25">
      <c r="A740" s="128" t="s">
        <v>1600</v>
      </c>
      <c r="B740" s="128" t="s">
        <v>1601</v>
      </c>
    </row>
    <row r="741" spans="1:2" x14ac:dyDescent="0.25">
      <c r="A741" s="128" t="s">
        <v>1602</v>
      </c>
      <c r="B741" s="128" t="s">
        <v>1603</v>
      </c>
    </row>
    <row r="742" spans="1:2" x14ac:dyDescent="0.25">
      <c r="A742" s="128" t="s">
        <v>1604</v>
      </c>
      <c r="B742" s="128" t="s">
        <v>1605</v>
      </c>
    </row>
    <row r="743" spans="1:2" x14ac:dyDescent="0.25">
      <c r="A743" s="128" t="s">
        <v>1606</v>
      </c>
      <c r="B743" s="128" t="s">
        <v>1607</v>
      </c>
    </row>
    <row r="744" spans="1:2" x14ac:dyDescent="0.25">
      <c r="A744" s="128" t="s">
        <v>1608</v>
      </c>
      <c r="B744" s="128" t="s">
        <v>1609</v>
      </c>
    </row>
    <row r="745" spans="1:2" x14ac:dyDescent="0.25">
      <c r="A745" s="128" t="s">
        <v>1610</v>
      </c>
      <c r="B745" s="128" t="s">
        <v>1611</v>
      </c>
    </row>
    <row r="746" spans="1:2" x14ac:dyDescent="0.25">
      <c r="A746" s="128" t="s">
        <v>1612</v>
      </c>
      <c r="B746" s="128" t="s">
        <v>1613</v>
      </c>
    </row>
    <row r="747" spans="1:2" x14ac:dyDescent="0.25">
      <c r="A747" s="128" t="s">
        <v>1614</v>
      </c>
      <c r="B747" s="128" t="s">
        <v>1615</v>
      </c>
    </row>
    <row r="748" spans="1:2" x14ac:dyDescent="0.25">
      <c r="A748" s="128" t="s">
        <v>1616</v>
      </c>
      <c r="B748" s="128" t="s">
        <v>1617</v>
      </c>
    </row>
    <row r="749" spans="1:2" x14ac:dyDescent="0.25">
      <c r="A749" s="128" t="s">
        <v>1618</v>
      </c>
      <c r="B749" s="128" t="s">
        <v>1619</v>
      </c>
    </row>
    <row r="750" spans="1:2" x14ac:dyDescent="0.25">
      <c r="A750" s="128" t="s">
        <v>1620</v>
      </c>
      <c r="B750" s="128" t="s">
        <v>1621</v>
      </c>
    </row>
    <row r="751" spans="1:2" x14ac:dyDescent="0.25">
      <c r="A751" s="128" t="s">
        <v>1622</v>
      </c>
      <c r="B751" s="128" t="s">
        <v>1623</v>
      </c>
    </row>
    <row r="752" spans="1:2" x14ac:dyDescent="0.25">
      <c r="A752" s="128" t="s">
        <v>1624</v>
      </c>
      <c r="B752" s="128" t="s">
        <v>1625</v>
      </c>
    </row>
    <row r="753" spans="1:2" x14ac:dyDescent="0.25">
      <c r="A753" s="128" t="s">
        <v>1626</v>
      </c>
      <c r="B753" s="128" t="s">
        <v>1627</v>
      </c>
    </row>
    <row r="754" spans="1:2" x14ac:dyDescent="0.25">
      <c r="A754" s="128" t="s">
        <v>1628</v>
      </c>
      <c r="B754" s="128" t="s">
        <v>1629</v>
      </c>
    </row>
    <row r="755" spans="1:2" x14ac:dyDescent="0.25">
      <c r="A755" s="128" t="s">
        <v>1630</v>
      </c>
      <c r="B755" s="128" t="s">
        <v>1631</v>
      </c>
    </row>
    <row r="756" spans="1:2" x14ac:dyDescent="0.25">
      <c r="A756" s="128" t="s">
        <v>1632</v>
      </c>
      <c r="B756" s="128" t="s">
        <v>1633</v>
      </c>
    </row>
    <row r="757" spans="1:2" x14ac:dyDescent="0.25">
      <c r="A757" s="128" t="s">
        <v>1634</v>
      </c>
      <c r="B757" s="128" t="s">
        <v>1635</v>
      </c>
    </row>
    <row r="758" spans="1:2" x14ac:dyDescent="0.25">
      <c r="A758" s="128" t="s">
        <v>1636</v>
      </c>
      <c r="B758" s="128" t="s">
        <v>1637</v>
      </c>
    </row>
    <row r="759" spans="1:2" x14ac:dyDescent="0.25">
      <c r="A759" s="128" t="s">
        <v>1638</v>
      </c>
      <c r="B759" s="128" t="s">
        <v>1639</v>
      </c>
    </row>
    <row r="760" spans="1:2" x14ac:dyDescent="0.25">
      <c r="A760" s="128" t="s">
        <v>1640</v>
      </c>
      <c r="B760" s="128" t="s">
        <v>1641</v>
      </c>
    </row>
    <row r="761" spans="1:2" x14ac:dyDescent="0.25">
      <c r="A761" s="128" t="s">
        <v>1642</v>
      </c>
      <c r="B761" s="128" t="s">
        <v>1643</v>
      </c>
    </row>
    <row r="762" spans="1:2" x14ac:dyDescent="0.25">
      <c r="A762" s="128" t="s">
        <v>1644</v>
      </c>
      <c r="B762" s="128" t="s">
        <v>1645</v>
      </c>
    </row>
    <row r="763" spans="1:2" x14ac:dyDescent="0.25">
      <c r="A763" s="128" t="s">
        <v>1646</v>
      </c>
      <c r="B763" s="128" t="s">
        <v>1647</v>
      </c>
    </row>
    <row r="764" spans="1:2" x14ac:dyDescent="0.25">
      <c r="A764" s="128" t="s">
        <v>1648</v>
      </c>
      <c r="B764" s="128" t="s">
        <v>1649</v>
      </c>
    </row>
    <row r="765" spans="1:2" x14ac:dyDescent="0.25">
      <c r="A765" s="128" t="s">
        <v>1650</v>
      </c>
      <c r="B765" s="128" t="s">
        <v>1651</v>
      </c>
    </row>
    <row r="766" spans="1:2" x14ac:dyDescent="0.25">
      <c r="A766" s="128" t="s">
        <v>1652</v>
      </c>
      <c r="B766" s="128" t="s">
        <v>1653</v>
      </c>
    </row>
    <row r="767" spans="1:2" x14ac:dyDescent="0.25">
      <c r="A767" s="128" t="s">
        <v>1654</v>
      </c>
      <c r="B767" s="128" t="s">
        <v>1655</v>
      </c>
    </row>
    <row r="768" spans="1:2" x14ac:dyDescent="0.25">
      <c r="A768" s="128" t="s">
        <v>1656</v>
      </c>
      <c r="B768" s="128" t="s">
        <v>1657</v>
      </c>
    </row>
    <row r="769" spans="1:2" x14ac:dyDescent="0.25">
      <c r="A769" s="128" t="s">
        <v>1658</v>
      </c>
      <c r="B769" s="128" t="s">
        <v>1659</v>
      </c>
    </row>
    <row r="770" spans="1:2" x14ac:dyDescent="0.25">
      <c r="A770" s="128" t="s">
        <v>1660</v>
      </c>
      <c r="B770" s="128" t="s">
        <v>1661</v>
      </c>
    </row>
    <row r="771" spans="1:2" x14ac:dyDescent="0.25">
      <c r="A771" s="128" t="s">
        <v>1662</v>
      </c>
      <c r="B771" s="128" t="s">
        <v>1663</v>
      </c>
    </row>
    <row r="772" spans="1:2" x14ac:dyDescent="0.25">
      <c r="A772" s="128" t="s">
        <v>1664</v>
      </c>
      <c r="B772" s="128" t="s">
        <v>1665</v>
      </c>
    </row>
    <row r="773" spans="1:2" x14ac:dyDescent="0.25">
      <c r="A773" s="128" t="s">
        <v>1666</v>
      </c>
      <c r="B773" s="128" t="s">
        <v>1667</v>
      </c>
    </row>
    <row r="774" spans="1:2" x14ac:dyDescent="0.25">
      <c r="A774" s="128" t="s">
        <v>1668</v>
      </c>
      <c r="B774" s="128" t="s">
        <v>1669</v>
      </c>
    </row>
    <row r="775" spans="1:2" x14ac:dyDescent="0.25">
      <c r="A775" s="128" t="s">
        <v>1670</v>
      </c>
      <c r="B775" s="128" t="s">
        <v>1671</v>
      </c>
    </row>
    <row r="776" spans="1:2" x14ac:dyDescent="0.25">
      <c r="A776" s="128" t="s">
        <v>1672</v>
      </c>
      <c r="B776" s="128" t="s">
        <v>1673</v>
      </c>
    </row>
    <row r="777" spans="1:2" x14ac:dyDescent="0.25">
      <c r="A777" s="128" t="s">
        <v>1674</v>
      </c>
      <c r="B777" s="128" t="s">
        <v>1675</v>
      </c>
    </row>
    <row r="778" spans="1:2" x14ac:dyDescent="0.25">
      <c r="A778" s="128" t="s">
        <v>1676</v>
      </c>
      <c r="B778" s="128" t="s">
        <v>1677</v>
      </c>
    </row>
    <row r="779" spans="1:2" x14ac:dyDescent="0.25">
      <c r="A779" s="128" t="s">
        <v>1678</v>
      </c>
      <c r="B779" s="128" t="s">
        <v>1679</v>
      </c>
    </row>
    <row r="780" spans="1:2" x14ac:dyDescent="0.25">
      <c r="A780" s="128" t="s">
        <v>1680</v>
      </c>
      <c r="B780" s="128" t="s">
        <v>1681</v>
      </c>
    </row>
    <row r="781" spans="1:2" x14ac:dyDescent="0.25">
      <c r="A781" s="128" t="s">
        <v>1682</v>
      </c>
      <c r="B781" s="128" t="s">
        <v>1683</v>
      </c>
    </row>
    <row r="782" spans="1:2" x14ac:dyDescent="0.25">
      <c r="A782" s="128" t="s">
        <v>1684</v>
      </c>
      <c r="B782" s="128" t="s">
        <v>1685</v>
      </c>
    </row>
    <row r="783" spans="1:2" x14ac:dyDescent="0.25">
      <c r="A783" s="128" t="s">
        <v>1686</v>
      </c>
      <c r="B783" s="128" t="s">
        <v>1687</v>
      </c>
    </row>
    <row r="784" spans="1:2" x14ac:dyDescent="0.25">
      <c r="A784" s="128" t="s">
        <v>1688</v>
      </c>
      <c r="B784" s="128" t="s">
        <v>1689</v>
      </c>
    </row>
    <row r="785" spans="1:2" x14ac:dyDescent="0.25">
      <c r="A785" s="128" t="s">
        <v>1690</v>
      </c>
      <c r="B785" s="128" t="s">
        <v>1691</v>
      </c>
    </row>
    <row r="786" spans="1:2" x14ac:dyDescent="0.25">
      <c r="A786" s="128" t="s">
        <v>1692</v>
      </c>
      <c r="B786" s="128" t="s">
        <v>1693</v>
      </c>
    </row>
    <row r="787" spans="1:2" x14ac:dyDescent="0.25">
      <c r="A787" s="128" t="s">
        <v>1694</v>
      </c>
      <c r="B787" s="128" t="s">
        <v>1695</v>
      </c>
    </row>
    <row r="788" spans="1:2" x14ac:dyDescent="0.25">
      <c r="A788" s="128" t="s">
        <v>1696</v>
      </c>
      <c r="B788" s="128" t="s">
        <v>1697</v>
      </c>
    </row>
    <row r="789" spans="1:2" x14ac:dyDescent="0.25">
      <c r="A789" s="128" t="s">
        <v>1698</v>
      </c>
      <c r="B789" s="128" t="s">
        <v>1699</v>
      </c>
    </row>
    <row r="790" spans="1:2" x14ac:dyDescent="0.25">
      <c r="A790" s="128" t="s">
        <v>1700</v>
      </c>
      <c r="B790" s="128" t="s">
        <v>1701</v>
      </c>
    </row>
    <row r="791" spans="1:2" x14ac:dyDescent="0.25">
      <c r="A791" s="128" t="s">
        <v>1702</v>
      </c>
      <c r="B791" s="128" t="s">
        <v>1703</v>
      </c>
    </row>
    <row r="792" spans="1:2" x14ac:dyDescent="0.25">
      <c r="A792" s="128" t="s">
        <v>1704</v>
      </c>
      <c r="B792" s="128" t="s">
        <v>1705</v>
      </c>
    </row>
    <row r="793" spans="1:2" x14ac:dyDescent="0.25">
      <c r="A793" s="128" t="s">
        <v>1706</v>
      </c>
      <c r="B793" s="128" t="s">
        <v>1707</v>
      </c>
    </row>
    <row r="794" spans="1:2" x14ac:dyDescent="0.25">
      <c r="A794" s="128" t="s">
        <v>1708</v>
      </c>
      <c r="B794" s="128" t="s">
        <v>1709</v>
      </c>
    </row>
    <row r="795" spans="1:2" x14ac:dyDescent="0.25">
      <c r="A795" s="128" t="s">
        <v>1710</v>
      </c>
      <c r="B795" s="128" t="s">
        <v>1711</v>
      </c>
    </row>
    <row r="796" spans="1:2" x14ac:dyDescent="0.25">
      <c r="A796" s="128" t="s">
        <v>1712</v>
      </c>
      <c r="B796" s="128" t="s">
        <v>1713</v>
      </c>
    </row>
    <row r="797" spans="1:2" x14ac:dyDescent="0.25">
      <c r="A797" s="128" t="s">
        <v>1714</v>
      </c>
      <c r="B797" s="128" t="s">
        <v>1715</v>
      </c>
    </row>
    <row r="798" spans="1:2" x14ac:dyDescent="0.25">
      <c r="A798" s="128" t="s">
        <v>1716</v>
      </c>
      <c r="B798" s="128" t="s">
        <v>1717</v>
      </c>
    </row>
    <row r="799" spans="1:2" x14ac:dyDescent="0.25">
      <c r="A799" s="128" t="s">
        <v>1718</v>
      </c>
      <c r="B799" s="128" t="s">
        <v>1719</v>
      </c>
    </row>
    <row r="800" spans="1:2" x14ac:dyDescent="0.25">
      <c r="A800" s="128" t="s">
        <v>1720</v>
      </c>
      <c r="B800" s="128" t="s">
        <v>1721</v>
      </c>
    </row>
    <row r="801" spans="1:2" x14ac:dyDescent="0.25">
      <c r="A801" s="128" t="s">
        <v>1722</v>
      </c>
      <c r="B801" s="128" t="s">
        <v>1723</v>
      </c>
    </row>
    <row r="802" spans="1:2" x14ac:dyDescent="0.25">
      <c r="A802" s="128" t="s">
        <v>1724</v>
      </c>
      <c r="B802" s="128" t="s">
        <v>1725</v>
      </c>
    </row>
    <row r="803" spans="1:2" x14ac:dyDescent="0.25">
      <c r="A803" s="128" t="s">
        <v>1726</v>
      </c>
      <c r="B803" s="128" t="s">
        <v>1727</v>
      </c>
    </row>
    <row r="804" spans="1:2" x14ac:dyDescent="0.25">
      <c r="A804" s="128" t="s">
        <v>1728</v>
      </c>
      <c r="B804" s="128" t="s">
        <v>1729</v>
      </c>
    </row>
    <row r="805" spans="1:2" x14ac:dyDescent="0.25">
      <c r="A805" s="128" t="s">
        <v>1730</v>
      </c>
      <c r="B805" s="128" t="s">
        <v>1731</v>
      </c>
    </row>
    <row r="806" spans="1:2" x14ac:dyDescent="0.25">
      <c r="A806" s="128" t="s">
        <v>1732</v>
      </c>
      <c r="B806" s="128" t="s">
        <v>1733</v>
      </c>
    </row>
    <row r="807" spans="1:2" x14ac:dyDescent="0.25">
      <c r="A807" s="128" t="s">
        <v>1734</v>
      </c>
      <c r="B807" s="128" t="s">
        <v>1735</v>
      </c>
    </row>
    <row r="808" spans="1:2" x14ac:dyDescent="0.25">
      <c r="A808" s="128" t="s">
        <v>1736</v>
      </c>
      <c r="B808" s="128" t="s">
        <v>1737</v>
      </c>
    </row>
    <row r="809" spans="1:2" x14ac:dyDescent="0.25">
      <c r="A809" s="128" t="s">
        <v>1738</v>
      </c>
      <c r="B809" s="128" t="s">
        <v>1739</v>
      </c>
    </row>
    <row r="810" spans="1:2" x14ac:dyDescent="0.25">
      <c r="A810" s="128" t="s">
        <v>1740</v>
      </c>
      <c r="B810" s="128" t="s">
        <v>1741</v>
      </c>
    </row>
    <row r="811" spans="1:2" x14ac:dyDescent="0.25">
      <c r="A811" s="128" t="s">
        <v>1742</v>
      </c>
      <c r="B811" s="128" t="s">
        <v>1743</v>
      </c>
    </row>
    <row r="812" spans="1:2" x14ac:dyDescent="0.25">
      <c r="A812" s="128" t="s">
        <v>1744</v>
      </c>
      <c r="B812" s="128" t="s">
        <v>1745</v>
      </c>
    </row>
    <row r="813" spans="1:2" x14ac:dyDescent="0.25">
      <c r="A813" s="128" t="s">
        <v>1746</v>
      </c>
      <c r="B813" s="128" t="s">
        <v>1747</v>
      </c>
    </row>
    <row r="814" spans="1:2" x14ac:dyDescent="0.25">
      <c r="A814" s="128" t="s">
        <v>1748</v>
      </c>
      <c r="B814" s="128" t="s">
        <v>1749</v>
      </c>
    </row>
    <row r="815" spans="1:2" x14ac:dyDescent="0.25">
      <c r="A815" s="128" t="s">
        <v>1750</v>
      </c>
      <c r="B815" s="128" t="s">
        <v>1751</v>
      </c>
    </row>
    <row r="816" spans="1:2" x14ac:dyDescent="0.25">
      <c r="A816" s="128" t="s">
        <v>1752</v>
      </c>
      <c r="B816" s="128" t="s">
        <v>1753</v>
      </c>
    </row>
    <row r="817" spans="1:2" x14ac:dyDescent="0.25">
      <c r="A817" s="128" t="s">
        <v>1754</v>
      </c>
      <c r="B817" s="128" t="s">
        <v>1755</v>
      </c>
    </row>
    <row r="818" spans="1:2" x14ac:dyDescent="0.25">
      <c r="A818" s="128" t="s">
        <v>1756</v>
      </c>
      <c r="B818" s="128" t="s">
        <v>1757</v>
      </c>
    </row>
    <row r="819" spans="1:2" x14ac:dyDescent="0.25">
      <c r="A819" s="128" t="s">
        <v>1758</v>
      </c>
      <c r="B819" s="128" t="s">
        <v>1759</v>
      </c>
    </row>
    <row r="820" spans="1:2" x14ac:dyDescent="0.25">
      <c r="A820" s="128" t="s">
        <v>1760</v>
      </c>
      <c r="B820" s="128" t="s">
        <v>1761</v>
      </c>
    </row>
    <row r="821" spans="1:2" x14ac:dyDescent="0.25">
      <c r="A821" s="128" t="s">
        <v>1762</v>
      </c>
      <c r="B821" s="128" t="s">
        <v>1763</v>
      </c>
    </row>
    <row r="822" spans="1:2" x14ac:dyDescent="0.25">
      <c r="A822" s="128" t="s">
        <v>1764</v>
      </c>
      <c r="B822" s="128" t="s">
        <v>1765</v>
      </c>
    </row>
    <row r="823" spans="1:2" x14ac:dyDescent="0.25">
      <c r="A823" s="128" t="s">
        <v>1766</v>
      </c>
      <c r="B823" s="128" t="s">
        <v>1767</v>
      </c>
    </row>
    <row r="824" spans="1:2" x14ac:dyDescent="0.25">
      <c r="A824" s="128" t="s">
        <v>1768</v>
      </c>
      <c r="B824" s="128" t="s">
        <v>1769</v>
      </c>
    </row>
    <row r="825" spans="1:2" x14ac:dyDescent="0.25">
      <c r="A825" s="128" t="s">
        <v>1770</v>
      </c>
      <c r="B825" s="128" t="s">
        <v>1771</v>
      </c>
    </row>
    <row r="826" spans="1:2" x14ac:dyDescent="0.25">
      <c r="A826" s="128" t="s">
        <v>1772</v>
      </c>
      <c r="B826" s="128" t="s">
        <v>1773</v>
      </c>
    </row>
    <row r="827" spans="1:2" x14ac:dyDescent="0.25">
      <c r="A827" s="128" t="s">
        <v>1774</v>
      </c>
      <c r="B827" s="128" t="s">
        <v>1775</v>
      </c>
    </row>
    <row r="828" spans="1:2" x14ac:dyDescent="0.25">
      <c r="A828" s="128" t="s">
        <v>1776</v>
      </c>
      <c r="B828" s="128" t="s">
        <v>1777</v>
      </c>
    </row>
    <row r="829" spans="1:2" x14ac:dyDescent="0.25">
      <c r="A829" s="128" t="s">
        <v>1778</v>
      </c>
      <c r="B829" s="128" t="s">
        <v>1779</v>
      </c>
    </row>
    <row r="830" spans="1:2" x14ac:dyDescent="0.25">
      <c r="A830" s="128" t="s">
        <v>1780</v>
      </c>
      <c r="B830" s="128" t="s">
        <v>1781</v>
      </c>
    </row>
    <row r="831" spans="1:2" x14ac:dyDescent="0.25">
      <c r="A831" s="128" t="s">
        <v>1782</v>
      </c>
      <c r="B831" s="128" t="s">
        <v>1783</v>
      </c>
    </row>
    <row r="832" spans="1:2" x14ac:dyDescent="0.25">
      <c r="A832" s="128" t="s">
        <v>1784</v>
      </c>
      <c r="B832" s="128" t="s">
        <v>1785</v>
      </c>
    </row>
    <row r="833" spans="1:2" x14ac:dyDescent="0.25">
      <c r="A833" s="128" t="s">
        <v>1786</v>
      </c>
      <c r="B833" s="128" t="s">
        <v>1787</v>
      </c>
    </row>
    <row r="834" spans="1:2" x14ac:dyDescent="0.25">
      <c r="A834" s="128" t="s">
        <v>1788</v>
      </c>
      <c r="B834" s="128" t="s">
        <v>1789</v>
      </c>
    </row>
    <row r="835" spans="1:2" x14ac:dyDescent="0.25">
      <c r="A835" s="128" t="s">
        <v>1790</v>
      </c>
      <c r="B835" s="128" t="s">
        <v>1791</v>
      </c>
    </row>
    <row r="836" spans="1:2" x14ac:dyDescent="0.25">
      <c r="A836" s="128" t="s">
        <v>1792</v>
      </c>
      <c r="B836" s="128" t="s">
        <v>1793</v>
      </c>
    </row>
    <row r="837" spans="1:2" x14ac:dyDescent="0.25">
      <c r="A837" s="128" t="s">
        <v>1794</v>
      </c>
      <c r="B837" s="128" t="s">
        <v>1795</v>
      </c>
    </row>
    <row r="838" spans="1:2" x14ac:dyDescent="0.25">
      <c r="A838" s="128" t="s">
        <v>1796</v>
      </c>
      <c r="B838" s="128" t="s">
        <v>1797</v>
      </c>
    </row>
    <row r="839" spans="1:2" x14ac:dyDescent="0.25">
      <c r="A839" s="128" t="s">
        <v>1798</v>
      </c>
      <c r="B839" s="128" t="s">
        <v>1799</v>
      </c>
    </row>
    <row r="840" spans="1:2" x14ac:dyDescent="0.25">
      <c r="A840" s="128" t="s">
        <v>1800</v>
      </c>
      <c r="B840" s="128" t="s">
        <v>1801</v>
      </c>
    </row>
    <row r="841" spans="1:2" x14ac:dyDescent="0.25">
      <c r="A841" s="128" t="s">
        <v>1802</v>
      </c>
      <c r="B841" s="128" t="s">
        <v>1803</v>
      </c>
    </row>
    <row r="842" spans="1:2" x14ac:dyDescent="0.25">
      <c r="A842" s="128" t="s">
        <v>1804</v>
      </c>
      <c r="B842" s="128" t="s">
        <v>1805</v>
      </c>
    </row>
    <row r="843" spans="1:2" x14ac:dyDescent="0.25">
      <c r="A843" s="128" t="s">
        <v>1806</v>
      </c>
      <c r="B843" s="128" t="s">
        <v>1807</v>
      </c>
    </row>
    <row r="844" spans="1:2" x14ac:dyDescent="0.25">
      <c r="A844" s="128" t="s">
        <v>1808</v>
      </c>
      <c r="B844" s="128" t="s">
        <v>1809</v>
      </c>
    </row>
    <row r="845" spans="1:2" x14ac:dyDescent="0.25">
      <c r="A845" s="128" t="s">
        <v>1810</v>
      </c>
      <c r="B845" s="128" t="s">
        <v>1811</v>
      </c>
    </row>
    <row r="846" spans="1:2" x14ac:dyDescent="0.25">
      <c r="A846" s="128" t="s">
        <v>1812</v>
      </c>
      <c r="B846" s="128" t="s">
        <v>1813</v>
      </c>
    </row>
    <row r="847" spans="1:2" x14ac:dyDescent="0.25">
      <c r="A847" s="128" t="s">
        <v>1814</v>
      </c>
      <c r="B847" s="128" t="s">
        <v>1815</v>
      </c>
    </row>
    <row r="848" spans="1:2" x14ac:dyDescent="0.25">
      <c r="A848" s="128" t="s">
        <v>1816</v>
      </c>
      <c r="B848" s="128" t="s">
        <v>1817</v>
      </c>
    </row>
    <row r="849" spans="1:2" x14ac:dyDescent="0.25">
      <c r="A849" s="128" t="s">
        <v>1818</v>
      </c>
      <c r="B849" s="128" t="s">
        <v>1819</v>
      </c>
    </row>
    <row r="850" spans="1:2" x14ac:dyDescent="0.25">
      <c r="A850" s="128" t="s">
        <v>1820</v>
      </c>
      <c r="B850" s="128" t="s">
        <v>1821</v>
      </c>
    </row>
    <row r="851" spans="1:2" x14ac:dyDescent="0.25">
      <c r="A851" s="128" t="s">
        <v>1822</v>
      </c>
      <c r="B851" s="128" t="s">
        <v>1823</v>
      </c>
    </row>
    <row r="852" spans="1:2" x14ac:dyDescent="0.25">
      <c r="A852" s="128" t="s">
        <v>1824</v>
      </c>
      <c r="B852" s="128" t="s">
        <v>1825</v>
      </c>
    </row>
    <row r="853" spans="1:2" x14ac:dyDescent="0.25">
      <c r="A853" s="128" t="s">
        <v>1826</v>
      </c>
      <c r="B853" s="128" t="s">
        <v>1827</v>
      </c>
    </row>
    <row r="854" spans="1:2" x14ac:dyDescent="0.25">
      <c r="A854" s="128" t="s">
        <v>1828</v>
      </c>
      <c r="B854" s="128" t="s">
        <v>1829</v>
      </c>
    </row>
    <row r="855" spans="1:2" x14ac:dyDescent="0.25">
      <c r="A855" s="128" t="s">
        <v>1830</v>
      </c>
      <c r="B855" s="128" t="s">
        <v>1831</v>
      </c>
    </row>
    <row r="856" spans="1:2" x14ac:dyDescent="0.25">
      <c r="A856" s="128" t="s">
        <v>1832</v>
      </c>
      <c r="B856" s="128" t="s">
        <v>1833</v>
      </c>
    </row>
    <row r="857" spans="1:2" x14ac:dyDescent="0.25">
      <c r="A857" s="128" t="s">
        <v>1834</v>
      </c>
      <c r="B857" s="128" t="s">
        <v>1835</v>
      </c>
    </row>
    <row r="858" spans="1:2" x14ac:dyDescent="0.25">
      <c r="A858" s="128" t="s">
        <v>1836</v>
      </c>
      <c r="B858" s="128" t="s">
        <v>1837</v>
      </c>
    </row>
    <row r="859" spans="1:2" x14ac:dyDescent="0.25">
      <c r="A859" s="128" t="s">
        <v>1838</v>
      </c>
      <c r="B859" s="128" t="s">
        <v>1839</v>
      </c>
    </row>
    <row r="860" spans="1:2" x14ac:dyDescent="0.25">
      <c r="A860" s="128" t="s">
        <v>1840</v>
      </c>
      <c r="B860" s="128" t="s">
        <v>1841</v>
      </c>
    </row>
    <row r="861" spans="1:2" x14ac:dyDescent="0.25">
      <c r="A861" s="128" t="s">
        <v>1842</v>
      </c>
      <c r="B861" s="128" t="s">
        <v>1843</v>
      </c>
    </row>
    <row r="862" spans="1:2" x14ac:dyDescent="0.25">
      <c r="A862" s="128" t="s">
        <v>1844</v>
      </c>
      <c r="B862" s="128" t="s">
        <v>1845</v>
      </c>
    </row>
    <row r="863" spans="1:2" x14ac:dyDescent="0.25">
      <c r="A863" s="128" t="s">
        <v>1846</v>
      </c>
      <c r="B863" s="128" t="s">
        <v>1847</v>
      </c>
    </row>
    <row r="864" spans="1:2" x14ac:dyDescent="0.25">
      <c r="A864" s="128" t="s">
        <v>1848</v>
      </c>
      <c r="B864" s="128" t="s">
        <v>1849</v>
      </c>
    </row>
    <row r="865" spans="1:2" x14ac:dyDescent="0.25">
      <c r="A865" s="128" t="s">
        <v>1850</v>
      </c>
      <c r="B865" s="128" t="s">
        <v>1851</v>
      </c>
    </row>
    <row r="866" spans="1:2" x14ac:dyDescent="0.25">
      <c r="A866" s="128" t="s">
        <v>1852</v>
      </c>
      <c r="B866" s="128" t="s">
        <v>1853</v>
      </c>
    </row>
    <row r="867" spans="1:2" x14ac:dyDescent="0.25">
      <c r="A867" s="128" t="s">
        <v>1854</v>
      </c>
      <c r="B867" s="128" t="s">
        <v>1855</v>
      </c>
    </row>
    <row r="868" spans="1:2" x14ac:dyDescent="0.25">
      <c r="A868" s="128" t="s">
        <v>1856</v>
      </c>
      <c r="B868" s="128" t="s">
        <v>1857</v>
      </c>
    </row>
    <row r="869" spans="1:2" x14ac:dyDescent="0.25">
      <c r="A869" s="128" t="s">
        <v>1858</v>
      </c>
      <c r="B869" s="128" t="s">
        <v>1859</v>
      </c>
    </row>
    <row r="870" spans="1:2" x14ac:dyDescent="0.25">
      <c r="A870" s="128" t="s">
        <v>1860</v>
      </c>
      <c r="B870" s="128" t="s">
        <v>1861</v>
      </c>
    </row>
    <row r="871" spans="1:2" x14ac:dyDescent="0.25">
      <c r="A871" s="128" t="s">
        <v>1862</v>
      </c>
      <c r="B871" s="128" t="s">
        <v>1863</v>
      </c>
    </row>
    <row r="872" spans="1:2" x14ac:dyDescent="0.25">
      <c r="A872" s="128" t="s">
        <v>1864</v>
      </c>
      <c r="B872" s="128" t="s">
        <v>1865</v>
      </c>
    </row>
    <row r="873" spans="1:2" x14ac:dyDescent="0.25">
      <c r="A873" s="128" t="s">
        <v>1866</v>
      </c>
      <c r="B873" s="128" t="s">
        <v>1867</v>
      </c>
    </row>
    <row r="874" spans="1:2" x14ac:dyDescent="0.25">
      <c r="A874" s="128" t="s">
        <v>1868</v>
      </c>
      <c r="B874" s="128" t="s">
        <v>1869</v>
      </c>
    </row>
    <row r="875" spans="1:2" x14ac:dyDescent="0.25">
      <c r="A875" s="128" t="s">
        <v>1870</v>
      </c>
      <c r="B875" s="128" t="s">
        <v>1871</v>
      </c>
    </row>
    <row r="876" spans="1:2" x14ac:dyDescent="0.25">
      <c r="A876" s="128" t="s">
        <v>1872</v>
      </c>
      <c r="B876" s="128" t="s">
        <v>1873</v>
      </c>
    </row>
    <row r="877" spans="1:2" x14ac:dyDescent="0.25">
      <c r="A877" s="128" t="s">
        <v>1874</v>
      </c>
      <c r="B877" s="128" t="s">
        <v>1875</v>
      </c>
    </row>
    <row r="878" spans="1:2" x14ac:dyDescent="0.25">
      <c r="A878" s="128" t="s">
        <v>1876</v>
      </c>
      <c r="B878" s="128" t="s">
        <v>1877</v>
      </c>
    </row>
    <row r="879" spans="1:2" x14ac:dyDescent="0.25">
      <c r="A879" s="128" t="s">
        <v>1878</v>
      </c>
      <c r="B879" s="128" t="s">
        <v>1879</v>
      </c>
    </row>
    <row r="880" spans="1:2" x14ac:dyDescent="0.25">
      <c r="A880" s="128" t="s">
        <v>1880</v>
      </c>
      <c r="B880" s="128" t="s">
        <v>1881</v>
      </c>
    </row>
    <row r="881" spans="1:2" x14ac:dyDescent="0.25">
      <c r="A881" s="128" t="s">
        <v>1882</v>
      </c>
      <c r="B881" s="128" t="s">
        <v>1883</v>
      </c>
    </row>
    <row r="882" spans="1:2" x14ac:dyDescent="0.25">
      <c r="A882" s="128" t="s">
        <v>1884</v>
      </c>
      <c r="B882" s="128" t="s">
        <v>1885</v>
      </c>
    </row>
    <row r="883" spans="1:2" x14ac:dyDescent="0.25">
      <c r="A883" s="128" t="s">
        <v>1886</v>
      </c>
      <c r="B883" s="128" t="s">
        <v>1887</v>
      </c>
    </row>
    <row r="884" spans="1:2" x14ac:dyDescent="0.25">
      <c r="A884" s="128" t="s">
        <v>1888</v>
      </c>
      <c r="B884" s="128" t="s">
        <v>1889</v>
      </c>
    </row>
    <row r="885" spans="1:2" x14ac:dyDescent="0.25">
      <c r="A885" s="128" t="s">
        <v>1890</v>
      </c>
      <c r="B885" s="128" t="s">
        <v>1891</v>
      </c>
    </row>
    <row r="886" spans="1:2" x14ac:dyDescent="0.25">
      <c r="A886" s="128" t="s">
        <v>1892</v>
      </c>
      <c r="B886" s="128" t="s">
        <v>1893</v>
      </c>
    </row>
    <row r="887" spans="1:2" x14ac:dyDescent="0.25">
      <c r="A887" s="128" t="s">
        <v>1894</v>
      </c>
      <c r="B887" s="128" t="s">
        <v>1895</v>
      </c>
    </row>
    <row r="888" spans="1:2" x14ac:dyDescent="0.25">
      <c r="A888" s="128" t="s">
        <v>1896</v>
      </c>
      <c r="B888" s="128" t="s">
        <v>1897</v>
      </c>
    </row>
    <row r="889" spans="1:2" x14ac:dyDescent="0.25">
      <c r="A889" s="128" t="s">
        <v>1898</v>
      </c>
      <c r="B889" s="128" t="s">
        <v>1899</v>
      </c>
    </row>
    <row r="890" spans="1:2" x14ac:dyDescent="0.25">
      <c r="A890" s="128" t="s">
        <v>1900</v>
      </c>
      <c r="B890" s="128" t="s">
        <v>1901</v>
      </c>
    </row>
    <row r="891" spans="1:2" x14ac:dyDescent="0.25">
      <c r="A891" s="128" t="s">
        <v>1902</v>
      </c>
      <c r="B891" s="128" t="s">
        <v>1903</v>
      </c>
    </row>
    <row r="892" spans="1:2" x14ac:dyDescent="0.25">
      <c r="A892" s="128" t="s">
        <v>1904</v>
      </c>
      <c r="B892" s="128" t="s">
        <v>1905</v>
      </c>
    </row>
    <row r="893" spans="1:2" x14ac:dyDescent="0.25">
      <c r="A893" s="128" t="s">
        <v>1906</v>
      </c>
      <c r="B893" s="128" t="s">
        <v>1907</v>
      </c>
    </row>
    <row r="894" spans="1:2" x14ac:dyDescent="0.25">
      <c r="A894" s="128" t="s">
        <v>1908</v>
      </c>
      <c r="B894" s="128" t="s">
        <v>1909</v>
      </c>
    </row>
    <row r="895" spans="1:2" x14ac:dyDescent="0.25">
      <c r="A895" s="128" t="s">
        <v>1910</v>
      </c>
      <c r="B895" s="128" t="s">
        <v>1911</v>
      </c>
    </row>
    <row r="896" spans="1:2" x14ac:dyDescent="0.25">
      <c r="A896" s="128" t="s">
        <v>1912</v>
      </c>
      <c r="B896" s="128" t="s">
        <v>1913</v>
      </c>
    </row>
    <row r="897" spans="1:2" x14ac:dyDescent="0.25">
      <c r="A897" s="128" t="s">
        <v>1914</v>
      </c>
      <c r="B897" s="128" t="s">
        <v>1915</v>
      </c>
    </row>
    <row r="898" spans="1:2" x14ac:dyDescent="0.25">
      <c r="A898" s="128" t="s">
        <v>1916</v>
      </c>
      <c r="B898" s="128" t="s">
        <v>1917</v>
      </c>
    </row>
    <row r="899" spans="1:2" x14ac:dyDescent="0.25">
      <c r="A899" s="128" t="s">
        <v>1918</v>
      </c>
      <c r="B899" s="128" t="s">
        <v>1919</v>
      </c>
    </row>
    <row r="900" spans="1:2" x14ac:dyDescent="0.25">
      <c r="A900" s="128" t="s">
        <v>1920</v>
      </c>
      <c r="B900" s="128" t="s">
        <v>1921</v>
      </c>
    </row>
    <row r="901" spans="1:2" x14ac:dyDescent="0.25">
      <c r="A901" s="128" t="s">
        <v>1922</v>
      </c>
      <c r="B901" s="128" t="s">
        <v>1923</v>
      </c>
    </row>
    <row r="902" spans="1:2" x14ac:dyDescent="0.25">
      <c r="A902" s="128" t="s">
        <v>1924</v>
      </c>
      <c r="B902" s="128" t="s">
        <v>1925</v>
      </c>
    </row>
    <row r="903" spans="1:2" x14ac:dyDescent="0.25">
      <c r="A903" s="128" t="s">
        <v>1926</v>
      </c>
      <c r="B903" s="128" t="s">
        <v>1927</v>
      </c>
    </row>
    <row r="904" spans="1:2" x14ac:dyDescent="0.25">
      <c r="A904" s="128" t="s">
        <v>1928</v>
      </c>
      <c r="B904" s="128" t="s">
        <v>1929</v>
      </c>
    </row>
    <row r="905" spans="1:2" x14ac:dyDescent="0.25">
      <c r="A905" s="128" t="s">
        <v>1930</v>
      </c>
      <c r="B905" s="128" t="s">
        <v>1931</v>
      </c>
    </row>
    <row r="906" spans="1:2" x14ac:dyDescent="0.25">
      <c r="A906" s="128" t="s">
        <v>1932</v>
      </c>
      <c r="B906" s="128" t="s">
        <v>1933</v>
      </c>
    </row>
    <row r="907" spans="1:2" x14ac:dyDescent="0.25">
      <c r="A907" s="128" t="s">
        <v>1934</v>
      </c>
      <c r="B907" s="128" t="s">
        <v>1935</v>
      </c>
    </row>
    <row r="908" spans="1:2" x14ac:dyDescent="0.25">
      <c r="A908" s="128" t="s">
        <v>1936</v>
      </c>
      <c r="B908" s="128" t="s">
        <v>1937</v>
      </c>
    </row>
    <row r="909" spans="1:2" x14ac:dyDescent="0.25">
      <c r="A909" s="128" t="s">
        <v>1938</v>
      </c>
      <c r="B909" s="128" t="s">
        <v>1939</v>
      </c>
    </row>
    <row r="910" spans="1:2" x14ac:dyDescent="0.25">
      <c r="A910" s="128" t="s">
        <v>1940</v>
      </c>
      <c r="B910" s="128" t="s">
        <v>1941</v>
      </c>
    </row>
    <row r="911" spans="1:2" x14ac:dyDescent="0.25">
      <c r="A911" s="128" t="s">
        <v>1942</v>
      </c>
      <c r="B911" s="128" t="s">
        <v>1943</v>
      </c>
    </row>
    <row r="912" spans="1:2" x14ac:dyDescent="0.25">
      <c r="A912" s="128" t="s">
        <v>1944</v>
      </c>
      <c r="B912" s="128" t="s">
        <v>1945</v>
      </c>
    </row>
    <row r="913" spans="1:2" x14ac:dyDescent="0.25">
      <c r="A913" s="128" t="s">
        <v>1946</v>
      </c>
      <c r="B913" s="128" t="s">
        <v>1947</v>
      </c>
    </row>
    <row r="914" spans="1:2" x14ac:dyDescent="0.25">
      <c r="A914" s="128" t="s">
        <v>1948</v>
      </c>
      <c r="B914" s="128" t="s">
        <v>1949</v>
      </c>
    </row>
    <row r="915" spans="1:2" x14ac:dyDescent="0.25">
      <c r="A915" s="128" t="s">
        <v>1950</v>
      </c>
      <c r="B915" s="128" t="s">
        <v>1951</v>
      </c>
    </row>
    <row r="916" spans="1:2" x14ac:dyDescent="0.25">
      <c r="A916" s="128" t="s">
        <v>1952</v>
      </c>
      <c r="B916" s="128" t="s">
        <v>1953</v>
      </c>
    </row>
    <row r="917" spans="1:2" x14ac:dyDescent="0.25">
      <c r="A917" s="128" t="s">
        <v>1954</v>
      </c>
      <c r="B917" s="128" t="s">
        <v>1955</v>
      </c>
    </row>
    <row r="918" spans="1:2" x14ac:dyDescent="0.25">
      <c r="A918" s="128" t="s">
        <v>1956</v>
      </c>
      <c r="B918" s="128" t="s">
        <v>1957</v>
      </c>
    </row>
    <row r="919" spans="1:2" x14ac:dyDescent="0.25">
      <c r="A919" s="128" t="s">
        <v>1958</v>
      </c>
      <c r="B919" s="128" t="s">
        <v>1959</v>
      </c>
    </row>
    <row r="920" spans="1:2" x14ac:dyDescent="0.25">
      <c r="A920" s="128" t="s">
        <v>1960</v>
      </c>
      <c r="B920" s="128" t="s">
        <v>1961</v>
      </c>
    </row>
    <row r="921" spans="1:2" x14ac:dyDescent="0.25">
      <c r="A921" s="128" t="s">
        <v>1962</v>
      </c>
      <c r="B921" s="128" t="s">
        <v>1963</v>
      </c>
    </row>
    <row r="922" spans="1:2" x14ac:dyDescent="0.25">
      <c r="A922" s="128" t="s">
        <v>1964</v>
      </c>
      <c r="B922" s="128" t="s">
        <v>1965</v>
      </c>
    </row>
    <row r="923" spans="1:2" x14ac:dyDescent="0.25">
      <c r="A923" s="128" t="s">
        <v>1966</v>
      </c>
      <c r="B923" s="128" t="s">
        <v>1967</v>
      </c>
    </row>
    <row r="924" spans="1:2" x14ac:dyDescent="0.25">
      <c r="A924" s="128" t="s">
        <v>1968</v>
      </c>
      <c r="B924" s="128" t="s">
        <v>1969</v>
      </c>
    </row>
    <row r="925" spans="1:2" x14ac:dyDescent="0.25">
      <c r="A925" s="128" t="s">
        <v>1970</v>
      </c>
      <c r="B925" s="128" t="s">
        <v>1971</v>
      </c>
    </row>
    <row r="926" spans="1:2" x14ac:dyDescent="0.25">
      <c r="A926" s="128" t="s">
        <v>1972</v>
      </c>
      <c r="B926" s="128" t="s">
        <v>1973</v>
      </c>
    </row>
    <row r="927" spans="1:2" x14ac:dyDescent="0.25">
      <c r="A927" s="128" t="s">
        <v>1974</v>
      </c>
      <c r="B927" s="128" t="s">
        <v>1975</v>
      </c>
    </row>
    <row r="928" spans="1:2" x14ac:dyDescent="0.25">
      <c r="A928" s="128" t="s">
        <v>1976</v>
      </c>
      <c r="B928" s="128" t="s">
        <v>1977</v>
      </c>
    </row>
    <row r="929" spans="1:2" x14ac:dyDescent="0.25">
      <c r="A929" s="128" t="s">
        <v>1978</v>
      </c>
      <c r="B929" s="128" t="s">
        <v>1979</v>
      </c>
    </row>
    <row r="930" spans="1:2" x14ac:dyDescent="0.25">
      <c r="A930" s="128" t="s">
        <v>1980</v>
      </c>
      <c r="B930" s="128" t="s">
        <v>1981</v>
      </c>
    </row>
    <row r="931" spans="1:2" x14ac:dyDescent="0.25">
      <c r="A931" s="128" t="s">
        <v>1982</v>
      </c>
      <c r="B931" s="128" t="s">
        <v>1983</v>
      </c>
    </row>
    <row r="932" spans="1:2" x14ac:dyDescent="0.25">
      <c r="A932" s="128" t="s">
        <v>1984</v>
      </c>
      <c r="B932" s="128" t="s">
        <v>1985</v>
      </c>
    </row>
    <row r="933" spans="1:2" x14ac:dyDescent="0.25">
      <c r="A933" s="128" t="s">
        <v>1986</v>
      </c>
      <c r="B933" s="128" t="s">
        <v>1987</v>
      </c>
    </row>
    <row r="934" spans="1:2" x14ac:dyDescent="0.25">
      <c r="A934" s="128" t="s">
        <v>1988</v>
      </c>
      <c r="B934" s="128" t="s">
        <v>1989</v>
      </c>
    </row>
    <row r="935" spans="1:2" x14ac:dyDescent="0.25">
      <c r="A935" s="128" t="s">
        <v>1990</v>
      </c>
      <c r="B935" s="128" t="s">
        <v>1991</v>
      </c>
    </row>
    <row r="936" spans="1:2" x14ac:dyDescent="0.25">
      <c r="A936" s="128" t="s">
        <v>1992</v>
      </c>
      <c r="B936" s="128" t="s">
        <v>1993</v>
      </c>
    </row>
    <row r="937" spans="1:2" x14ac:dyDescent="0.25">
      <c r="A937" s="128" t="s">
        <v>1994</v>
      </c>
      <c r="B937" s="128" t="s">
        <v>1995</v>
      </c>
    </row>
    <row r="938" spans="1:2" x14ac:dyDescent="0.25">
      <c r="A938" s="128" t="s">
        <v>1996</v>
      </c>
      <c r="B938" s="128" t="s">
        <v>1997</v>
      </c>
    </row>
    <row r="939" spans="1:2" x14ac:dyDescent="0.25">
      <c r="A939" s="128" t="s">
        <v>1998</v>
      </c>
      <c r="B939" s="128" t="s">
        <v>1999</v>
      </c>
    </row>
    <row r="940" spans="1:2" x14ac:dyDescent="0.25">
      <c r="A940" s="128" t="s">
        <v>2000</v>
      </c>
      <c r="B940" s="128" t="s">
        <v>2001</v>
      </c>
    </row>
    <row r="941" spans="1:2" x14ac:dyDescent="0.25">
      <c r="A941" s="128" t="s">
        <v>2002</v>
      </c>
      <c r="B941" s="128" t="s">
        <v>2003</v>
      </c>
    </row>
    <row r="942" spans="1:2" x14ac:dyDescent="0.25">
      <c r="A942" s="128" t="s">
        <v>2004</v>
      </c>
      <c r="B942" s="128" t="s">
        <v>2005</v>
      </c>
    </row>
    <row r="943" spans="1:2" x14ac:dyDescent="0.25">
      <c r="A943" s="128" t="s">
        <v>2006</v>
      </c>
      <c r="B943" s="128" t="s">
        <v>2007</v>
      </c>
    </row>
    <row r="944" spans="1:2" x14ac:dyDescent="0.25">
      <c r="A944" s="128" t="s">
        <v>2008</v>
      </c>
      <c r="B944" s="128" t="s">
        <v>2009</v>
      </c>
    </row>
    <row r="945" spans="1:2" x14ac:dyDescent="0.25">
      <c r="A945" s="128" t="s">
        <v>2010</v>
      </c>
      <c r="B945" s="128" t="s">
        <v>2011</v>
      </c>
    </row>
    <row r="946" spans="1:2" x14ac:dyDescent="0.25">
      <c r="A946" s="128" t="s">
        <v>2012</v>
      </c>
      <c r="B946" s="128" t="s">
        <v>2013</v>
      </c>
    </row>
    <row r="947" spans="1:2" x14ac:dyDescent="0.25">
      <c r="A947" s="128" t="s">
        <v>2014</v>
      </c>
      <c r="B947" s="128" t="s">
        <v>2015</v>
      </c>
    </row>
    <row r="948" spans="1:2" x14ac:dyDescent="0.25">
      <c r="A948" s="128" t="s">
        <v>2016</v>
      </c>
      <c r="B948" s="128" t="s">
        <v>2017</v>
      </c>
    </row>
    <row r="949" spans="1:2" x14ac:dyDescent="0.25">
      <c r="A949" s="128" t="s">
        <v>2018</v>
      </c>
      <c r="B949" s="128" t="s">
        <v>2019</v>
      </c>
    </row>
    <row r="950" spans="1:2" x14ac:dyDescent="0.25">
      <c r="A950" s="128" t="s">
        <v>2020</v>
      </c>
      <c r="B950" s="128" t="s">
        <v>2021</v>
      </c>
    </row>
    <row r="951" spans="1:2" x14ac:dyDescent="0.25">
      <c r="A951" s="128" t="s">
        <v>2022</v>
      </c>
      <c r="B951" s="128" t="s">
        <v>2023</v>
      </c>
    </row>
    <row r="952" spans="1:2" x14ac:dyDescent="0.25">
      <c r="A952" s="128" t="s">
        <v>2024</v>
      </c>
      <c r="B952" s="128" t="s">
        <v>2025</v>
      </c>
    </row>
    <row r="953" spans="1:2" x14ac:dyDescent="0.25">
      <c r="A953" s="128" t="s">
        <v>2026</v>
      </c>
      <c r="B953" s="128" t="s">
        <v>2027</v>
      </c>
    </row>
    <row r="954" spans="1:2" x14ac:dyDescent="0.25">
      <c r="A954" s="128" t="s">
        <v>2028</v>
      </c>
      <c r="B954" s="128" t="s">
        <v>2029</v>
      </c>
    </row>
    <row r="955" spans="1:2" x14ac:dyDescent="0.25">
      <c r="A955" s="128" t="s">
        <v>2030</v>
      </c>
      <c r="B955" s="128" t="s">
        <v>2031</v>
      </c>
    </row>
    <row r="956" spans="1:2" x14ac:dyDescent="0.25">
      <c r="A956" s="128" t="s">
        <v>2032</v>
      </c>
      <c r="B956" s="128" t="s">
        <v>2033</v>
      </c>
    </row>
    <row r="957" spans="1:2" x14ac:dyDescent="0.25">
      <c r="A957" s="128" t="s">
        <v>2034</v>
      </c>
      <c r="B957" s="128" t="s">
        <v>2035</v>
      </c>
    </row>
    <row r="958" spans="1:2" x14ac:dyDescent="0.25">
      <c r="A958" s="128" t="s">
        <v>2036</v>
      </c>
      <c r="B958" s="128" t="s">
        <v>2037</v>
      </c>
    </row>
    <row r="959" spans="1:2" x14ac:dyDescent="0.25">
      <c r="A959" s="128" t="s">
        <v>2038</v>
      </c>
      <c r="B959" s="128" t="s">
        <v>2039</v>
      </c>
    </row>
    <row r="960" spans="1:2" x14ac:dyDescent="0.25">
      <c r="A960" s="128" t="s">
        <v>2040</v>
      </c>
      <c r="B960" s="128" t="s">
        <v>2041</v>
      </c>
    </row>
    <row r="961" spans="1:2" x14ac:dyDescent="0.25">
      <c r="A961" s="128" t="s">
        <v>2042</v>
      </c>
      <c r="B961" s="128" t="s">
        <v>2043</v>
      </c>
    </row>
    <row r="962" spans="1:2" x14ac:dyDescent="0.25">
      <c r="A962" s="128" t="s">
        <v>2044</v>
      </c>
      <c r="B962" s="128" t="s">
        <v>2045</v>
      </c>
    </row>
    <row r="963" spans="1:2" x14ac:dyDescent="0.25">
      <c r="A963" s="128" t="s">
        <v>2046</v>
      </c>
      <c r="B963" s="128" t="s">
        <v>2047</v>
      </c>
    </row>
    <row r="964" spans="1:2" x14ac:dyDescent="0.25">
      <c r="A964" s="128" t="s">
        <v>2048</v>
      </c>
      <c r="B964" s="128" t="s">
        <v>2049</v>
      </c>
    </row>
    <row r="965" spans="1:2" x14ac:dyDescent="0.25">
      <c r="A965" s="128" t="s">
        <v>2050</v>
      </c>
      <c r="B965" s="128" t="s">
        <v>2051</v>
      </c>
    </row>
    <row r="966" spans="1:2" x14ac:dyDescent="0.25">
      <c r="A966" s="128" t="s">
        <v>2052</v>
      </c>
      <c r="B966" s="128" t="s">
        <v>2053</v>
      </c>
    </row>
    <row r="967" spans="1:2" x14ac:dyDescent="0.25">
      <c r="A967" s="128" t="s">
        <v>2054</v>
      </c>
      <c r="B967" s="128" t="s">
        <v>2055</v>
      </c>
    </row>
    <row r="968" spans="1:2" x14ac:dyDescent="0.25">
      <c r="A968" s="128" t="s">
        <v>2056</v>
      </c>
      <c r="B968" s="128" t="s">
        <v>2057</v>
      </c>
    </row>
    <row r="969" spans="1:2" x14ac:dyDescent="0.25">
      <c r="A969" s="128" t="s">
        <v>2058</v>
      </c>
      <c r="B969" s="128" t="s">
        <v>2059</v>
      </c>
    </row>
    <row r="970" spans="1:2" x14ac:dyDescent="0.25">
      <c r="A970" s="128" t="s">
        <v>2060</v>
      </c>
      <c r="B970" s="128" t="s">
        <v>2061</v>
      </c>
    </row>
    <row r="971" spans="1:2" x14ac:dyDescent="0.25">
      <c r="A971" s="128" t="s">
        <v>2062</v>
      </c>
      <c r="B971" s="128" t="s">
        <v>2063</v>
      </c>
    </row>
    <row r="972" spans="1:2" x14ac:dyDescent="0.25">
      <c r="A972" s="128" t="s">
        <v>2064</v>
      </c>
      <c r="B972" s="128" t="s">
        <v>2065</v>
      </c>
    </row>
    <row r="973" spans="1:2" x14ac:dyDescent="0.25">
      <c r="A973" s="128" t="s">
        <v>2066</v>
      </c>
      <c r="B973" s="128" t="s">
        <v>2067</v>
      </c>
    </row>
    <row r="974" spans="1:2" x14ac:dyDescent="0.25">
      <c r="A974" s="128" t="s">
        <v>2068</v>
      </c>
      <c r="B974" s="128" t="s">
        <v>2069</v>
      </c>
    </row>
    <row r="975" spans="1:2" x14ac:dyDescent="0.25">
      <c r="A975" s="128" t="s">
        <v>2070</v>
      </c>
      <c r="B975" s="128" t="s">
        <v>2071</v>
      </c>
    </row>
    <row r="976" spans="1:2" x14ac:dyDescent="0.25">
      <c r="A976" s="128" t="s">
        <v>2072</v>
      </c>
      <c r="B976" s="128" t="s">
        <v>2073</v>
      </c>
    </row>
    <row r="977" spans="1:2" x14ac:dyDescent="0.25">
      <c r="A977" s="128" t="s">
        <v>2074</v>
      </c>
      <c r="B977" s="128" t="s">
        <v>2075</v>
      </c>
    </row>
    <row r="978" spans="1:2" x14ac:dyDescent="0.25">
      <c r="A978" s="128" t="s">
        <v>2076</v>
      </c>
      <c r="B978" s="128" t="s">
        <v>2077</v>
      </c>
    </row>
    <row r="979" spans="1:2" x14ac:dyDescent="0.25">
      <c r="A979" s="128" t="s">
        <v>2078</v>
      </c>
      <c r="B979" s="128" t="s">
        <v>2079</v>
      </c>
    </row>
    <row r="980" spans="1:2" x14ac:dyDescent="0.25">
      <c r="A980" s="128" t="s">
        <v>2080</v>
      </c>
      <c r="B980" s="128" t="s">
        <v>2081</v>
      </c>
    </row>
    <row r="981" spans="1:2" x14ac:dyDescent="0.25">
      <c r="A981" s="128" t="s">
        <v>2082</v>
      </c>
      <c r="B981" s="128" t="s">
        <v>2083</v>
      </c>
    </row>
    <row r="982" spans="1:2" x14ac:dyDescent="0.25">
      <c r="A982" s="128" t="s">
        <v>2084</v>
      </c>
      <c r="B982" s="128" t="s">
        <v>2085</v>
      </c>
    </row>
    <row r="983" spans="1:2" x14ac:dyDescent="0.25">
      <c r="A983" s="128" t="s">
        <v>2086</v>
      </c>
      <c r="B983" s="128" t="s">
        <v>2087</v>
      </c>
    </row>
    <row r="984" spans="1:2" x14ac:dyDescent="0.25">
      <c r="A984" s="128" t="s">
        <v>2088</v>
      </c>
      <c r="B984" s="128" t="s">
        <v>2089</v>
      </c>
    </row>
    <row r="985" spans="1:2" x14ac:dyDescent="0.25">
      <c r="A985" s="128" t="s">
        <v>2090</v>
      </c>
      <c r="B985" s="128" t="s">
        <v>2091</v>
      </c>
    </row>
    <row r="986" spans="1:2" x14ac:dyDescent="0.25">
      <c r="A986" s="128" t="s">
        <v>2092</v>
      </c>
      <c r="B986" s="128" t="s">
        <v>2093</v>
      </c>
    </row>
    <row r="987" spans="1:2" x14ac:dyDescent="0.25">
      <c r="A987" s="128" t="s">
        <v>2094</v>
      </c>
      <c r="B987" s="128" t="s">
        <v>2095</v>
      </c>
    </row>
    <row r="988" spans="1:2" x14ac:dyDescent="0.25">
      <c r="A988" s="128" t="s">
        <v>2096</v>
      </c>
      <c r="B988" s="128" t="s">
        <v>2097</v>
      </c>
    </row>
    <row r="989" spans="1:2" x14ac:dyDescent="0.25">
      <c r="A989" s="128" t="s">
        <v>2098</v>
      </c>
      <c r="B989" s="128" t="s">
        <v>2099</v>
      </c>
    </row>
    <row r="990" spans="1:2" x14ac:dyDescent="0.25">
      <c r="A990" s="128" t="s">
        <v>2100</v>
      </c>
      <c r="B990" s="128" t="s">
        <v>2101</v>
      </c>
    </row>
    <row r="991" spans="1:2" x14ac:dyDescent="0.25">
      <c r="A991" s="128" t="s">
        <v>2102</v>
      </c>
      <c r="B991" s="128" t="s">
        <v>2103</v>
      </c>
    </row>
    <row r="992" spans="1:2" x14ac:dyDescent="0.25">
      <c r="A992" s="128" t="s">
        <v>2104</v>
      </c>
      <c r="B992" s="128" t="s">
        <v>2105</v>
      </c>
    </row>
    <row r="993" spans="1:2" x14ac:dyDescent="0.25">
      <c r="A993" s="128" t="s">
        <v>2106</v>
      </c>
      <c r="B993" s="128" t="s">
        <v>2107</v>
      </c>
    </row>
    <row r="994" spans="1:2" x14ac:dyDescent="0.25">
      <c r="A994" s="128" t="s">
        <v>2108</v>
      </c>
      <c r="B994" s="128" t="s">
        <v>2109</v>
      </c>
    </row>
    <row r="995" spans="1:2" x14ac:dyDescent="0.25">
      <c r="A995" s="128" t="s">
        <v>2110</v>
      </c>
      <c r="B995" s="128" t="s">
        <v>2111</v>
      </c>
    </row>
    <row r="996" spans="1:2" x14ac:dyDescent="0.25">
      <c r="A996" s="128" t="s">
        <v>2112</v>
      </c>
      <c r="B996" s="128" t="s">
        <v>2113</v>
      </c>
    </row>
    <row r="997" spans="1:2" x14ac:dyDescent="0.25">
      <c r="A997" s="128" t="s">
        <v>2114</v>
      </c>
      <c r="B997" s="128" t="s">
        <v>2115</v>
      </c>
    </row>
    <row r="998" spans="1:2" x14ac:dyDescent="0.25">
      <c r="A998" s="128" t="s">
        <v>2116</v>
      </c>
      <c r="B998" s="128" t="s">
        <v>2117</v>
      </c>
    </row>
    <row r="999" spans="1:2" x14ac:dyDescent="0.25">
      <c r="A999" s="128" t="s">
        <v>2118</v>
      </c>
      <c r="B999" s="128" t="s">
        <v>2119</v>
      </c>
    </row>
    <row r="1000" spans="1:2" x14ac:dyDescent="0.25">
      <c r="A1000" s="128" t="s">
        <v>2120</v>
      </c>
      <c r="B1000" s="128" t="s">
        <v>2121</v>
      </c>
    </row>
    <row r="1001" spans="1:2" x14ac:dyDescent="0.25">
      <c r="A1001" s="128" t="s">
        <v>2122</v>
      </c>
      <c r="B1001" s="128" t="s">
        <v>2123</v>
      </c>
    </row>
    <row r="1002" spans="1:2" x14ac:dyDescent="0.25">
      <c r="A1002" s="128" t="s">
        <v>2124</v>
      </c>
      <c r="B1002" s="128" t="s">
        <v>2125</v>
      </c>
    </row>
    <row r="1003" spans="1:2" x14ac:dyDescent="0.25">
      <c r="A1003" s="128" t="s">
        <v>2126</v>
      </c>
      <c r="B1003" s="128" t="s">
        <v>2127</v>
      </c>
    </row>
    <row r="1004" spans="1:2" x14ac:dyDescent="0.25">
      <c r="A1004" s="128" t="s">
        <v>2128</v>
      </c>
      <c r="B1004" s="128" t="s">
        <v>2129</v>
      </c>
    </row>
    <row r="1005" spans="1:2" x14ac:dyDescent="0.25">
      <c r="A1005" s="128" t="s">
        <v>2130</v>
      </c>
      <c r="B1005" s="128" t="s">
        <v>2131</v>
      </c>
    </row>
    <row r="1008" spans="1:2" x14ac:dyDescent="0.25">
      <c r="A1008" s="417" t="s">
        <v>563</v>
      </c>
      <c r="B1008" s="417"/>
    </row>
    <row r="1009" spans="1:2" x14ac:dyDescent="0.25">
      <c r="A1009" s="128" t="s">
        <v>1196</v>
      </c>
      <c r="B1009" s="128" t="s">
        <v>1197</v>
      </c>
    </row>
    <row r="1010" spans="1:2" x14ac:dyDescent="0.25">
      <c r="A1010" s="128"/>
      <c r="B1010" s="128" t="s">
        <v>797</v>
      </c>
    </row>
    <row r="1011" spans="1:2" x14ac:dyDescent="0.25">
      <c r="A1011" s="128" t="s">
        <v>2132</v>
      </c>
      <c r="B1011" s="128" t="s">
        <v>2133</v>
      </c>
    </row>
    <row r="1012" spans="1:2" x14ac:dyDescent="0.25">
      <c r="A1012" s="128" t="s">
        <v>2134</v>
      </c>
      <c r="B1012" s="128" t="s">
        <v>2135</v>
      </c>
    </row>
    <row r="1013" spans="1:2" x14ac:dyDescent="0.25">
      <c r="A1013" s="128" t="s">
        <v>2136</v>
      </c>
      <c r="B1013" s="128" t="s">
        <v>2137</v>
      </c>
    </row>
    <row r="1014" spans="1:2" x14ac:dyDescent="0.25">
      <c r="A1014" s="128" t="s">
        <v>2138</v>
      </c>
      <c r="B1014" s="128" t="s">
        <v>2139</v>
      </c>
    </row>
    <row r="1015" spans="1:2" x14ac:dyDescent="0.25">
      <c r="A1015" s="128" t="s">
        <v>2140</v>
      </c>
      <c r="B1015" s="128" t="s">
        <v>2141</v>
      </c>
    </row>
    <row r="1016" spans="1:2" x14ac:dyDescent="0.25">
      <c r="A1016" s="128" t="s">
        <v>2142</v>
      </c>
      <c r="B1016" s="128" t="s">
        <v>2143</v>
      </c>
    </row>
    <row r="1017" spans="1:2" x14ac:dyDescent="0.25">
      <c r="A1017" s="128" t="s">
        <v>2144</v>
      </c>
      <c r="B1017" s="128" t="s">
        <v>2145</v>
      </c>
    </row>
    <row r="1018" spans="1:2" x14ac:dyDescent="0.25">
      <c r="A1018" s="128" t="s">
        <v>2146</v>
      </c>
      <c r="B1018" s="128" t="s">
        <v>2147</v>
      </c>
    </row>
    <row r="1019" spans="1:2" x14ac:dyDescent="0.25">
      <c r="A1019" s="128" t="s">
        <v>2148</v>
      </c>
      <c r="B1019" s="128" t="s">
        <v>2149</v>
      </c>
    </row>
    <row r="1020" spans="1:2" x14ac:dyDescent="0.25">
      <c r="A1020" s="128" t="s">
        <v>2150</v>
      </c>
      <c r="B1020" s="128" t="s">
        <v>2151</v>
      </c>
    </row>
    <row r="1021" spans="1:2" x14ac:dyDescent="0.25">
      <c r="A1021" s="128" t="s">
        <v>2152</v>
      </c>
      <c r="B1021" s="128" t="s">
        <v>2153</v>
      </c>
    </row>
    <row r="1022" spans="1:2" x14ac:dyDescent="0.25">
      <c r="A1022" s="128" t="s">
        <v>2154</v>
      </c>
      <c r="B1022" s="128" t="s">
        <v>2155</v>
      </c>
    </row>
    <row r="1023" spans="1:2" x14ac:dyDescent="0.25">
      <c r="A1023" s="128" t="s">
        <v>2156</v>
      </c>
      <c r="B1023" s="128" t="s">
        <v>2157</v>
      </c>
    </row>
    <row r="1024" spans="1:2" x14ac:dyDescent="0.25">
      <c r="A1024" s="128" t="s">
        <v>2158</v>
      </c>
      <c r="B1024" s="128" t="s">
        <v>2159</v>
      </c>
    </row>
    <row r="1025" spans="1:2" x14ac:dyDescent="0.25">
      <c r="A1025" s="128" t="s">
        <v>2160</v>
      </c>
      <c r="B1025" s="128" t="s">
        <v>2161</v>
      </c>
    </row>
    <row r="1026" spans="1:2" x14ac:dyDescent="0.25">
      <c r="A1026" s="128" t="s">
        <v>2162</v>
      </c>
      <c r="B1026" s="128" t="s">
        <v>2163</v>
      </c>
    </row>
    <row r="1027" spans="1:2" x14ac:dyDescent="0.25">
      <c r="A1027" s="128" t="s">
        <v>2164</v>
      </c>
      <c r="B1027" s="128" t="s">
        <v>2165</v>
      </c>
    </row>
    <row r="1028" spans="1:2" x14ac:dyDescent="0.25">
      <c r="A1028" s="128" t="s">
        <v>2166</v>
      </c>
      <c r="B1028" s="128" t="s">
        <v>2167</v>
      </c>
    </row>
    <row r="1029" spans="1:2" x14ac:dyDescent="0.25">
      <c r="A1029" s="128" t="s">
        <v>2168</v>
      </c>
      <c r="B1029" s="128" t="s">
        <v>2169</v>
      </c>
    </row>
    <row r="1030" spans="1:2" x14ac:dyDescent="0.25">
      <c r="A1030" s="128" t="s">
        <v>2170</v>
      </c>
      <c r="B1030" s="128" t="s">
        <v>2171</v>
      </c>
    </row>
    <row r="1031" spans="1:2" x14ac:dyDescent="0.25">
      <c r="A1031" s="128" t="s">
        <v>2172</v>
      </c>
      <c r="B1031" s="128" t="s">
        <v>2173</v>
      </c>
    </row>
    <row r="1032" spans="1:2" x14ac:dyDescent="0.25">
      <c r="A1032" s="128" t="s">
        <v>2174</v>
      </c>
      <c r="B1032" s="128" t="s">
        <v>2175</v>
      </c>
    </row>
    <row r="1033" spans="1:2" x14ac:dyDescent="0.25">
      <c r="A1033" s="128" t="s">
        <v>2176</v>
      </c>
      <c r="B1033" s="128" t="s">
        <v>2177</v>
      </c>
    </row>
    <row r="1034" spans="1:2" x14ac:dyDescent="0.25">
      <c r="A1034" s="128" t="s">
        <v>2178</v>
      </c>
      <c r="B1034" s="128" t="s">
        <v>2179</v>
      </c>
    </row>
    <row r="1035" spans="1:2" x14ac:dyDescent="0.25">
      <c r="A1035" s="128" t="s">
        <v>2180</v>
      </c>
      <c r="B1035" s="128" t="s">
        <v>2181</v>
      </c>
    </row>
    <row r="1036" spans="1:2" x14ac:dyDescent="0.25">
      <c r="A1036" s="128" t="s">
        <v>2182</v>
      </c>
      <c r="B1036" s="128" t="s">
        <v>2183</v>
      </c>
    </row>
    <row r="1037" spans="1:2" x14ac:dyDescent="0.25">
      <c r="A1037" s="128" t="s">
        <v>2184</v>
      </c>
      <c r="B1037" s="128" t="s">
        <v>2185</v>
      </c>
    </row>
    <row r="1038" spans="1:2" x14ac:dyDescent="0.25">
      <c r="A1038" s="128" t="s">
        <v>2186</v>
      </c>
      <c r="B1038" s="128" t="s">
        <v>2187</v>
      </c>
    </row>
    <row r="1039" spans="1:2" x14ac:dyDescent="0.25">
      <c r="A1039" s="128" t="s">
        <v>2188</v>
      </c>
      <c r="B1039" s="128" t="s">
        <v>2189</v>
      </c>
    </row>
    <row r="1040" spans="1:2" x14ac:dyDescent="0.25">
      <c r="A1040" s="128" t="s">
        <v>2190</v>
      </c>
      <c r="B1040" s="128" t="s">
        <v>2191</v>
      </c>
    </row>
    <row r="1041" spans="1:2" x14ac:dyDescent="0.25">
      <c r="A1041" s="128" t="s">
        <v>2192</v>
      </c>
      <c r="B1041" s="128" t="s">
        <v>2193</v>
      </c>
    </row>
    <row r="1042" spans="1:2" x14ac:dyDescent="0.25">
      <c r="A1042" s="128" t="s">
        <v>2194</v>
      </c>
      <c r="B1042" s="128" t="s">
        <v>2195</v>
      </c>
    </row>
    <row r="1043" spans="1:2" x14ac:dyDescent="0.25">
      <c r="A1043" s="128" t="s">
        <v>2196</v>
      </c>
      <c r="B1043" s="128" t="s">
        <v>2197</v>
      </c>
    </row>
    <row r="1044" spans="1:2" x14ac:dyDescent="0.25">
      <c r="A1044" s="128" t="s">
        <v>2198</v>
      </c>
      <c r="B1044" s="128" t="s">
        <v>2199</v>
      </c>
    </row>
    <row r="1045" spans="1:2" x14ac:dyDescent="0.25">
      <c r="A1045" s="128" t="s">
        <v>2200</v>
      </c>
      <c r="B1045" s="128" t="s">
        <v>2201</v>
      </c>
    </row>
    <row r="1046" spans="1:2" x14ac:dyDescent="0.25">
      <c r="A1046" s="128" t="s">
        <v>2202</v>
      </c>
      <c r="B1046" s="128" t="s">
        <v>2203</v>
      </c>
    </row>
    <row r="1047" spans="1:2" x14ac:dyDescent="0.25">
      <c r="A1047" s="128" t="s">
        <v>2204</v>
      </c>
      <c r="B1047" s="128" t="s">
        <v>2205</v>
      </c>
    </row>
    <row r="1048" spans="1:2" x14ac:dyDescent="0.25">
      <c r="A1048" s="128" t="s">
        <v>2206</v>
      </c>
      <c r="B1048" s="128" t="s">
        <v>2207</v>
      </c>
    </row>
    <row r="1049" spans="1:2" x14ac:dyDescent="0.25">
      <c r="A1049" s="128" t="s">
        <v>2208</v>
      </c>
      <c r="B1049" s="128" t="s">
        <v>2209</v>
      </c>
    </row>
    <row r="1050" spans="1:2" x14ac:dyDescent="0.25">
      <c r="A1050" s="128" t="s">
        <v>2210</v>
      </c>
      <c r="B1050" s="128" t="s">
        <v>2211</v>
      </c>
    </row>
    <row r="1051" spans="1:2" x14ac:dyDescent="0.25">
      <c r="A1051" s="128" t="s">
        <v>2212</v>
      </c>
      <c r="B1051" s="128" t="s">
        <v>2213</v>
      </c>
    </row>
    <row r="1052" spans="1:2" x14ac:dyDescent="0.25">
      <c r="A1052" s="128" t="s">
        <v>2214</v>
      </c>
      <c r="B1052" s="128" t="s">
        <v>2215</v>
      </c>
    </row>
    <row r="1053" spans="1:2" x14ac:dyDescent="0.25">
      <c r="A1053" s="128" t="s">
        <v>2216</v>
      </c>
      <c r="B1053" s="128" t="s">
        <v>2217</v>
      </c>
    </row>
    <row r="1054" spans="1:2" x14ac:dyDescent="0.25">
      <c r="A1054" s="128" t="s">
        <v>2218</v>
      </c>
      <c r="B1054" s="128" t="s">
        <v>2219</v>
      </c>
    </row>
    <row r="1055" spans="1:2" x14ac:dyDescent="0.25">
      <c r="A1055" s="128" t="s">
        <v>2220</v>
      </c>
      <c r="B1055" s="128" t="s">
        <v>2221</v>
      </c>
    </row>
    <row r="1056" spans="1:2" x14ac:dyDescent="0.25">
      <c r="A1056" s="128" t="s">
        <v>2222</v>
      </c>
      <c r="B1056" s="128" t="s">
        <v>2223</v>
      </c>
    </row>
    <row r="1057" spans="1:2" x14ac:dyDescent="0.25">
      <c r="A1057" s="128" t="s">
        <v>2224</v>
      </c>
      <c r="B1057" s="128" t="s">
        <v>2225</v>
      </c>
    </row>
    <row r="1058" spans="1:2" x14ac:dyDescent="0.25">
      <c r="A1058" s="128" t="s">
        <v>2226</v>
      </c>
      <c r="B1058" s="128" t="s">
        <v>2227</v>
      </c>
    </row>
    <row r="1059" spans="1:2" x14ac:dyDescent="0.25">
      <c r="A1059" s="128" t="s">
        <v>2228</v>
      </c>
      <c r="B1059" s="128" t="s">
        <v>2229</v>
      </c>
    </row>
    <row r="1060" spans="1:2" x14ac:dyDescent="0.25">
      <c r="A1060" s="128" t="s">
        <v>2230</v>
      </c>
      <c r="B1060" s="128" t="s">
        <v>2231</v>
      </c>
    </row>
    <row r="1061" spans="1:2" x14ac:dyDescent="0.25">
      <c r="A1061" s="128" t="s">
        <v>2232</v>
      </c>
      <c r="B1061" s="128" t="s">
        <v>2233</v>
      </c>
    </row>
    <row r="1062" spans="1:2" x14ac:dyDescent="0.25">
      <c r="A1062" s="128" t="s">
        <v>2234</v>
      </c>
      <c r="B1062" s="128" t="s">
        <v>2235</v>
      </c>
    </row>
    <row r="1063" spans="1:2" x14ac:dyDescent="0.25">
      <c r="A1063" s="128" t="s">
        <v>2236</v>
      </c>
      <c r="B1063" s="128" t="s">
        <v>2237</v>
      </c>
    </row>
    <row r="1064" spans="1:2" x14ac:dyDescent="0.25">
      <c r="A1064" s="128" t="s">
        <v>2238</v>
      </c>
      <c r="B1064" s="128" t="s">
        <v>2239</v>
      </c>
    </row>
    <row r="1065" spans="1:2" x14ac:dyDescent="0.25">
      <c r="A1065" s="128" t="s">
        <v>2240</v>
      </c>
      <c r="B1065" s="128" t="s">
        <v>2241</v>
      </c>
    </row>
    <row r="1066" spans="1:2" x14ac:dyDescent="0.25">
      <c r="A1066" s="128" t="s">
        <v>2242</v>
      </c>
      <c r="B1066" s="128" t="s">
        <v>2243</v>
      </c>
    </row>
    <row r="1067" spans="1:2" x14ac:dyDescent="0.25">
      <c r="A1067" s="128" t="s">
        <v>2244</v>
      </c>
      <c r="B1067" s="128" t="s">
        <v>2245</v>
      </c>
    </row>
    <row r="1068" spans="1:2" x14ac:dyDescent="0.25">
      <c r="A1068" s="128" t="s">
        <v>2246</v>
      </c>
      <c r="B1068" s="128" t="s">
        <v>2247</v>
      </c>
    </row>
    <row r="1069" spans="1:2" x14ac:dyDescent="0.25">
      <c r="A1069" s="128" t="s">
        <v>2248</v>
      </c>
      <c r="B1069" s="128" t="s">
        <v>2249</v>
      </c>
    </row>
    <row r="1070" spans="1:2" x14ac:dyDescent="0.25">
      <c r="A1070" s="128" t="s">
        <v>2250</v>
      </c>
      <c r="B1070" s="128" t="s">
        <v>2251</v>
      </c>
    </row>
    <row r="1071" spans="1:2" x14ac:dyDescent="0.25">
      <c r="A1071" s="128" t="s">
        <v>2252</v>
      </c>
      <c r="B1071" s="128" t="s">
        <v>2253</v>
      </c>
    </row>
    <row r="1072" spans="1:2" x14ac:dyDescent="0.25">
      <c r="A1072" s="128" t="s">
        <v>2254</v>
      </c>
      <c r="B1072" s="128" t="s">
        <v>2255</v>
      </c>
    </row>
    <row r="1073" spans="1:2" x14ac:dyDescent="0.25">
      <c r="A1073" s="128" t="s">
        <v>2256</v>
      </c>
      <c r="B1073" s="128" t="s">
        <v>2257</v>
      </c>
    </row>
    <row r="1074" spans="1:2" x14ac:dyDescent="0.25">
      <c r="A1074" s="128" t="s">
        <v>2258</v>
      </c>
      <c r="B1074" s="128" t="s">
        <v>2259</v>
      </c>
    </row>
    <row r="1075" spans="1:2" x14ac:dyDescent="0.25">
      <c r="A1075" s="128" t="s">
        <v>2260</v>
      </c>
      <c r="B1075" s="128" t="s">
        <v>2261</v>
      </c>
    </row>
    <row r="1076" spans="1:2" x14ac:dyDescent="0.25">
      <c r="A1076" s="128" t="s">
        <v>2262</v>
      </c>
      <c r="B1076" s="128" t="s">
        <v>2263</v>
      </c>
    </row>
    <row r="1077" spans="1:2" x14ac:dyDescent="0.25">
      <c r="A1077" s="128" t="s">
        <v>2264</v>
      </c>
      <c r="B1077" s="128" t="s">
        <v>2265</v>
      </c>
    </row>
    <row r="1078" spans="1:2" x14ac:dyDescent="0.25">
      <c r="A1078" s="128" t="s">
        <v>2266</v>
      </c>
      <c r="B1078" s="128" t="s">
        <v>2267</v>
      </c>
    </row>
    <row r="1079" spans="1:2" x14ac:dyDescent="0.25">
      <c r="A1079" s="128" t="s">
        <v>2268</v>
      </c>
      <c r="B1079" s="128" t="s">
        <v>2269</v>
      </c>
    </row>
    <row r="1080" spans="1:2" x14ac:dyDescent="0.25">
      <c r="A1080" s="128" t="s">
        <v>2270</v>
      </c>
      <c r="B1080" s="128" t="s">
        <v>2271</v>
      </c>
    </row>
    <row r="1081" spans="1:2" x14ac:dyDescent="0.25">
      <c r="A1081" s="128" t="s">
        <v>2272</v>
      </c>
      <c r="B1081" s="128" t="s">
        <v>2273</v>
      </c>
    </row>
    <row r="1082" spans="1:2" x14ac:dyDescent="0.25">
      <c r="A1082" s="128" t="s">
        <v>2274</v>
      </c>
      <c r="B1082" s="128" t="s">
        <v>2275</v>
      </c>
    </row>
    <row r="1083" spans="1:2" x14ac:dyDescent="0.25">
      <c r="A1083" s="128" t="s">
        <v>2276</v>
      </c>
      <c r="B1083" s="128" t="s">
        <v>2277</v>
      </c>
    </row>
    <row r="1084" spans="1:2" x14ac:dyDescent="0.25">
      <c r="A1084" s="128" t="s">
        <v>2278</v>
      </c>
      <c r="B1084" s="128" t="s">
        <v>2279</v>
      </c>
    </row>
    <row r="1085" spans="1:2" x14ac:dyDescent="0.25">
      <c r="A1085" s="128" t="s">
        <v>2280</v>
      </c>
      <c r="B1085" s="128" t="s">
        <v>2281</v>
      </c>
    </row>
    <row r="1086" spans="1:2" x14ac:dyDescent="0.25">
      <c r="A1086" s="128" t="s">
        <v>2282</v>
      </c>
      <c r="B1086" s="128" t="s">
        <v>2283</v>
      </c>
    </row>
    <row r="1087" spans="1:2" x14ac:dyDescent="0.25">
      <c r="A1087" s="128" t="s">
        <v>2284</v>
      </c>
      <c r="B1087" s="128" t="s">
        <v>2285</v>
      </c>
    </row>
    <row r="1088" spans="1:2" x14ac:dyDescent="0.25">
      <c r="A1088" s="128" t="s">
        <v>2286</v>
      </c>
      <c r="B1088" s="128" t="s">
        <v>2287</v>
      </c>
    </row>
    <row r="1089" spans="1:2" x14ac:dyDescent="0.25">
      <c r="A1089" s="128" t="s">
        <v>2288</v>
      </c>
      <c r="B1089" s="128" t="s">
        <v>2289</v>
      </c>
    </row>
    <row r="1090" spans="1:2" x14ac:dyDescent="0.25">
      <c r="A1090" s="128" t="s">
        <v>2290</v>
      </c>
      <c r="B1090" s="128" t="s">
        <v>2291</v>
      </c>
    </row>
    <row r="1091" spans="1:2" x14ac:dyDescent="0.25">
      <c r="A1091" s="128" t="s">
        <v>2292</v>
      </c>
      <c r="B1091" s="128" t="s">
        <v>2293</v>
      </c>
    </row>
    <row r="1092" spans="1:2" x14ac:dyDescent="0.25">
      <c r="A1092" s="128" t="s">
        <v>2294</v>
      </c>
      <c r="B1092" s="128" t="s">
        <v>2295</v>
      </c>
    </row>
    <row r="1093" spans="1:2" x14ac:dyDescent="0.25">
      <c r="A1093" s="128" t="s">
        <v>2296</v>
      </c>
      <c r="B1093" s="128" t="s">
        <v>2297</v>
      </c>
    </row>
    <row r="1094" spans="1:2" x14ac:dyDescent="0.25">
      <c r="A1094" s="128" t="s">
        <v>2298</v>
      </c>
      <c r="B1094" s="128" t="s">
        <v>2299</v>
      </c>
    </row>
    <row r="1095" spans="1:2" x14ac:dyDescent="0.25">
      <c r="A1095" s="128" t="s">
        <v>2300</v>
      </c>
      <c r="B1095" s="128" t="s">
        <v>2301</v>
      </c>
    </row>
    <row r="1096" spans="1:2" x14ac:dyDescent="0.25">
      <c r="A1096" s="128" t="s">
        <v>2302</v>
      </c>
      <c r="B1096" s="128" t="s">
        <v>2303</v>
      </c>
    </row>
    <row r="1097" spans="1:2" x14ac:dyDescent="0.25">
      <c r="A1097" s="128" t="s">
        <v>2304</v>
      </c>
      <c r="B1097" s="128" t="s">
        <v>2305</v>
      </c>
    </row>
    <row r="1098" spans="1:2" x14ac:dyDescent="0.25">
      <c r="A1098" s="128" t="s">
        <v>2306</v>
      </c>
      <c r="B1098" s="128" t="s">
        <v>2307</v>
      </c>
    </row>
    <row r="1099" spans="1:2" x14ac:dyDescent="0.25">
      <c r="A1099" s="128" t="s">
        <v>2308</v>
      </c>
      <c r="B1099" s="128" t="s">
        <v>2309</v>
      </c>
    </row>
    <row r="1100" spans="1:2" x14ac:dyDescent="0.25">
      <c r="A1100" s="128" t="s">
        <v>2310</v>
      </c>
      <c r="B1100" s="128" t="s">
        <v>2311</v>
      </c>
    </row>
    <row r="1101" spans="1:2" x14ac:dyDescent="0.25">
      <c r="A1101" s="128" t="s">
        <v>2312</v>
      </c>
      <c r="B1101" s="128" t="s">
        <v>2313</v>
      </c>
    </row>
    <row r="1102" spans="1:2" x14ac:dyDescent="0.25">
      <c r="A1102" s="128" t="s">
        <v>2314</v>
      </c>
      <c r="B1102" s="128" t="s">
        <v>2315</v>
      </c>
    </row>
    <row r="1103" spans="1:2" x14ac:dyDescent="0.25">
      <c r="A1103" s="128" t="s">
        <v>2316</v>
      </c>
      <c r="B1103" s="128" t="s">
        <v>2317</v>
      </c>
    </row>
    <row r="1104" spans="1:2" x14ac:dyDescent="0.25">
      <c r="A1104" s="128" t="s">
        <v>2318</v>
      </c>
      <c r="B1104" s="128" t="s">
        <v>2319</v>
      </c>
    </row>
    <row r="1105" spans="1:2" x14ac:dyDescent="0.25">
      <c r="A1105" s="128" t="s">
        <v>2320</v>
      </c>
      <c r="B1105" s="128" t="s">
        <v>2321</v>
      </c>
    </row>
    <row r="1106" spans="1:2" x14ac:dyDescent="0.25">
      <c r="A1106" s="128" t="s">
        <v>2322</v>
      </c>
      <c r="B1106" s="128" t="s">
        <v>2323</v>
      </c>
    </row>
    <row r="1107" spans="1:2" x14ac:dyDescent="0.25">
      <c r="A1107" s="128" t="s">
        <v>2324</v>
      </c>
      <c r="B1107" s="128" t="s">
        <v>2325</v>
      </c>
    </row>
    <row r="1108" spans="1:2" x14ac:dyDescent="0.25">
      <c r="A1108" s="128" t="s">
        <v>2326</v>
      </c>
      <c r="B1108" s="128" t="s">
        <v>2327</v>
      </c>
    </row>
    <row r="1109" spans="1:2" x14ac:dyDescent="0.25">
      <c r="A1109" s="128" t="s">
        <v>2328</v>
      </c>
      <c r="B1109" s="128" t="s">
        <v>2329</v>
      </c>
    </row>
    <row r="1110" spans="1:2" x14ac:dyDescent="0.25">
      <c r="A1110" s="128" t="s">
        <v>2330</v>
      </c>
      <c r="B1110" s="128" t="s">
        <v>2331</v>
      </c>
    </row>
    <row r="1111" spans="1:2" x14ac:dyDescent="0.25">
      <c r="A1111" s="128" t="s">
        <v>2332</v>
      </c>
      <c r="B1111" s="128" t="s">
        <v>2333</v>
      </c>
    </row>
    <row r="1112" spans="1:2" x14ac:dyDescent="0.25">
      <c r="A1112" s="128" t="s">
        <v>2334</v>
      </c>
      <c r="B1112" s="128" t="s">
        <v>2335</v>
      </c>
    </row>
    <row r="1113" spans="1:2" x14ac:dyDescent="0.25">
      <c r="A1113" s="128" t="s">
        <v>2336</v>
      </c>
      <c r="B1113" s="128" t="s">
        <v>2337</v>
      </c>
    </row>
    <row r="1114" spans="1:2" x14ac:dyDescent="0.25">
      <c r="A1114" s="128" t="s">
        <v>2338</v>
      </c>
      <c r="B1114" s="128" t="s">
        <v>2339</v>
      </c>
    </row>
    <row r="1115" spans="1:2" x14ac:dyDescent="0.25">
      <c r="A1115" s="128" t="s">
        <v>2340</v>
      </c>
      <c r="B1115" s="128" t="s">
        <v>2341</v>
      </c>
    </row>
    <row r="1116" spans="1:2" x14ac:dyDescent="0.25">
      <c r="A1116" s="128" t="s">
        <v>2342</v>
      </c>
      <c r="B1116" s="128" t="s">
        <v>2343</v>
      </c>
    </row>
    <row r="1117" spans="1:2" x14ac:dyDescent="0.25">
      <c r="A1117" s="128" t="s">
        <v>2344</v>
      </c>
      <c r="B1117" s="128" t="s">
        <v>2345</v>
      </c>
    </row>
    <row r="1118" spans="1:2" x14ac:dyDescent="0.25">
      <c r="A1118" s="128" t="s">
        <v>2346</v>
      </c>
      <c r="B1118" s="128" t="s">
        <v>2347</v>
      </c>
    </row>
    <row r="1119" spans="1:2" x14ac:dyDescent="0.25">
      <c r="A1119" s="128" t="s">
        <v>2348</v>
      </c>
      <c r="B1119" s="128" t="s">
        <v>2349</v>
      </c>
    </row>
    <row r="1120" spans="1:2" x14ac:dyDescent="0.25">
      <c r="A1120" s="128" t="s">
        <v>2350</v>
      </c>
      <c r="B1120" s="128" t="s">
        <v>2351</v>
      </c>
    </row>
    <row r="1121" spans="1:2" x14ac:dyDescent="0.25">
      <c r="A1121" s="128" t="s">
        <v>2352</v>
      </c>
      <c r="B1121" s="128" t="s">
        <v>2353</v>
      </c>
    </row>
    <row r="1122" spans="1:2" x14ac:dyDescent="0.25">
      <c r="A1122" s="128" t="s">
        <v>2354</v>
      </c>
      <c r="B1122" s="128" t="s">
        <v>2355</v>
      </c>
    </row>
    <row r="1123" spans="1:2" x14ac:dyDescent="0.25">
      <c r="A1123" s="128" t="s">
        <v>2356</v>
      </c>
      <c r="B1123" s="128" t="s">
        <v>2357</v>
      </c>
    </row>
    <row r="1124" spans="1:2" x14ac:dyDescent="0.25">
      <c r="A1124" s="128" t="s">
        <v>2358</v>
      </c>
      <c r="B1124" s="128" t="s">
        <v>2359</v>
      </c>
    </row>
    <row r="1125" spans="1:2" x14ac:dyDescent="0.25">
      <c r="A1125" s="128" t="s">
        <v>2360</v>
      </c>
      <c r="B1125" s="128" t="s">
        <v>2361</v>
      </c>
    </row>
    <row r="1126" spans="1:2" x14ac:dyDescent="0.25">
      <c r="A1126" s="128" t="s">
        <v>2362</v>
      </c>
      <c r="B1126" s="128" t="s">
        <v>2363</v>
      </c>
    </row>
    <row r="1127" spans="1:2" x14ac:dyDescent="0.25">
      <c r="A1127" s="128" t="s">
        <v>2364</v>
      </c>
      <c r="B1127" s="128" t="s">
        <v>2365</v>
      </c>
    </row>
    <row r="1128" spans="1:2" x14ac:dyDescent="0.25">
      <c r="A1128" s="128" t="s">
        <v>2366</v>
      </c>
      <c r="B1128" s="128" t="s">
        <v>2367</v>
      </c>
    </row>
    <row r="1129" spans="1:2" x14ac:dyDescent="0.25">
      <c r="A1129" s="128" t="s">
        <v>2368</v>
      </c>
      <c r="B1129" s="128" t="s">
        <v>2369</v>
      </c>
    </row>
    <row r="1130" spans="1:2" x14ac:dyDescent="0.25">
      <c r="A1130" s="128" t="s">
        <v>2370</v>
      </c>
      <c r="B1130" s="128" t="s">
        <v>2371</v>
      </c>
    </row>
    <row r="1131" spans="1:2" x14ac:dyDescent="0.25">
      <c r="A1131" s="128" t="s">
        <v>2372</v>
      </c>
      <c r="B1131" s="128" t="s">
        <v>2373</v>
      </c>
    </row>
    <row r="1132" spans="1:2" x14ac:dyDescent="0.25">
      <c r="A1132" s="128" t="s">
        <v>2374</v>
      </c>
      <c r="B1132" s="128" t="s">
        <v>2375</v>
      </c>
    </row>
    <row r="1133" spans="1:2" x14ac:dyDescent="0.25">
      <c r="A1133" s="128" t="s">
        <v>2376</v>
      </c>
      <c r="B1133" s="128" t="s">
        <v>2377</v>
      </c>
    </row>
    <row r="1134" spans="1:2" x14ac:dyDescent="0.25">
      <c r="A1134" s="128" t="s">
        <v>2378</v>
      </c>
      <c r="B1134" s="128" t="s">
        <v>2379</v>
      </c>
    </row>
    <row r="1135" spans="1:2" x14ac:dyDescent="0.25">
      <c r="A1135" s="128" t="s">
        <v>2380</v>
      </c>
      <c r="B1135" s="128" t="s">
        <v>2381</v>
      </c>
    </row>
    <row r="1136" spans="1:2" x14ac:dyDescent="0.25">
      <c r="A1136" s="128" t="s">
        <v>2382</v>
      </c>
      <c r="B1136" s="128" t="s">
        <v>2383</v>
      </c>
    </row>
    <row r="1137" spans="1:2" x14ac:dyDescent="0.25">
      <c r="A1137" s="128" t="s">
        <v>2384</v>
      </c>
      <c r="B1137" s="128" t="s">
        <v>2385</v>
      </c>
    </row>
    <row r="1138" spans="1:2" x14ac:dyDescent="0.25">
      <c r="A1138" s="128" t="s">
        <v>2386</v>
      </c>
      <c r="B1138" s="128" t="s">
        <v>2387</v>
      </c>
    </row>
    <row r="1139" spans="1:2" x14ac:dyDescent="0.25">
      <c r="A1139" s="128" t="s">
        <v>2388</v>
      </c>
      <c r="B1139" s="128" t="s">
        <v>2389</v>
      </c>
    </row>
    <row r="1140" spans="1:2" x14ac:dyDescent="0.25">
      <c r="A1140" s="128" t="s">
        <v>2390</v>
      </c>
      <c r="B1140" s="128" t="s">
        <v>2391</v>
      </c>
    </row>
    <row r="1141" spans="1:2" x14ac:dyDescent="0.25">
      <c r="A1141" s="128" t="s">
        <v>2392</v>
      </c>
      <c r="B1141" s="128" t="s">
        <v>2393</v>
      </c>
    </row>
    <row r="1142" spans="1:2" x14ac:dyDescent="0.25">
      <c r="A1142" s="128" t="s">
        <v>2394</v>
      </c>
      <c r="B1142" s="128" t="s">
        <v>2395</v>
      </c>
    </row>
    <row r="1143" spans="1:2" x14ac:dyDescent="0.25">
      <c r="A1143" s="128" t="s">
        <v>2396</v>
      </c>
      <c r="B1143" s="128" t="s">
        <v>2397</v>
      </c>
    </row>
    <row r="1144" spans="1:2" x14ac:dyDescent="0.25">
      <c r="A1144" s="128" t="s">
        <v>2398</v>
      </c>
      <c r="B1144" s="128" t="s">
        <v>2399</v>
      </c>
    </row>
    <row r="1145" spans="1:2" x14ac:dyDescent="0.25">
      <c r="A1145" s="128" t="s">
        <v>2400</v>
      </c>
      <c r="B1145" s="128" t="s">
        <v>2401</v>
      </c>
    </row>
    <row r="1146" spans="1:2" x14ac:dyDescent="0.25">
      <c r="A1146" s="128" t="s">
        <v>2402</v>
      </c>
      <c r="B1146" s="128" t="s">
        <v>2403</v>
      </c>
    </row>
    <row r="1147" spans="1:2" x14ac:dyDescent="0.25">
      <c r="A1147" s="128" t="s">
        <v>2404</v>
      </c>
      <c r="B1147" s="128" t="s">
        <v>2405</v>
      </c>
    </row>
    <row r="1148" spans="1:2" x14ac:dyDescent="0.25">
      <c r="A1148" s="128" t="s">
        <v>2406</v>
      </c>
      <c r="B1148" s="128" t="s">
        <v>2407</v>
      </c>
    </row>
    <row r="1149" spans="1:2" x14ac:dyDescent="0.25">
      <c r="A1149" s="128" t="s">
        <v>2408</v>
      </c>
      <c r="B1149" s="128" t="s">
        <v>2409</v>
      </c>
    </row>
    <row r="1150" spans="1:2" x14ac:dyDescent="0.25">
      <c r="A1150" s="128" t="s">
        <v>2410</v>
      </c>
      <c r="B1150" s="128" t="s">
        <v>2411</v>
      </c>
    </row>
    <row r="1151" spans="1:2" x14ac:dyDescent="0.25">
      <c r="A1151" s="128" t="s">
        <v>2412</v>
      </c>
      <c r="B1151" s="128" t="s">
        <v>2413</v>
      </c>
    </row>
    <row r="1152" spans="1:2" x14ac:dyDescent="0.25">
      <c r="A1152" s="128" t="s">
        <v>2414</v>
      </c>
      <c r="B1152" s="128" t="s">
        <v>2415</v>
      </c>
    </row>
    <row r="1153" spans="1:2" x14ac:dyDescent="0.25">
      <c r="A1153" s="128" t="s">
        <v>2416</v>
      </c>
      <c r="B1153" s="128" t="s">
        <v>2417</v>
      </c>
    </row>
    <row r="1154" spans="1:2" x14ac:dyDescent="0.25">
      <c r="A1154" s="128" t="s">
        <v>2418</v>
      </c>
      <c r="B1154" s="128" t="s">
        <v>2419</v>
      </c>
    </row>
    <row r="1155" spans="1:2" x14ac:dyDescent="0.25">
      <c r="A1155" s="128" t="s">
        <v>2420</v>
      </c>
      <c r="B1155" s="128" t="s">
        <v>2421</v>
      </c>
    </row>
    <row r="1156" spans="1:2" x14ac:dyDescent="0.25">
      <c r="A1156" s="128" t="s">
        <v>2422</v>
      </c>
      <c r="B1156" s="128" t="s">
        <v>2423</v>
      </c>
    </row>
    <row r="1157" spans="1:2" x14ac:dyDescent="0.25">
      <c r="A1157" s="128" t="s">
        <v>2424</v>
      </c>
      <c r="B1157" s="128" t="s">
        <v>2425</v>
      </c>
    </row>
    <row r="1158" spans="1:2" x14ac:dyDescent="0.25">
      <c r="A1158" s="128" t="s">
        <v>2426</v>
      </c>
      <c r="B1158" s="128" t="s">
        <v>2427</v>
      </c>
    </row>
    <row r="1159" spans="1:2" x14ac:dyDescent="0.25">
      <c r="A1159" s="128" t="s">
        <v>2428</v>
      </c>
      <c r="B1159" s="128" t="s">
        <v>2429</v>
      </c>
    </row>
    <row r="1160" spans="1:2" x14ac:dyDescent="0.25">
      <c r="A1160" s="128" t="s">
        <v>2430</v>
      </c>
      <c r="B1160" s="128" t="s">
        <v>2431</v>
      </c>
    </row>
    <row r="1161" spans="1:2" x14ac:dyDescent="0.25">
      <c r="A1161" s="128" t="s">
        <v>2432</v>
      </c>
      <c r="B1161" s="128" t="s">
        <v>2433</v>
      </c>
    </row>
    <row r="1162" spans="1:2" x14ac:dyDescent="0.25">
      <c r="A1162" s="128" t="s">
        <v>2434</v>
      </c>
      <c r="B1162" s="128" t="s">
        <v>2435</v>
      </c>
    </row>
    <row r="1163" spans="1:2" x14ac:dyDescent="0.25">
      <c r="A1163" s="128" t="s">
        <v>2436</v>
      </c>
      <c r="B1163" s="128" t="s">
        <v>2437</v>
      </c>
    </row>
    <row r="1164" spans="1:2" x14ac:dyDescent="0.25">
      <c r="A1164" s="128" t="s">
        <v>2438</v>
      </c>
      <c r="B1164" s="128" t="s">
        <v>2439</v>
      </c>
    </row>
    <row r="1165" spans="1:2" x14ac:dyDescent="0.25">
      <c r="A1165" s="128" t="s">
        <v>2440</v>
      </c>
      <c r="B1165" s="128" t="s">
        <v>2441</v>
      </c>
    </row>
    <row r="1166" spans="1:2" x14ac:dyDescent="0.25">
      <c r="A1166" s="128" t="s">
        <v>2442</v>
      </c>
      <c r="B1166" s="128" t="s">
        <v>2443</v>
      </c>
    </row>
    <row r="1167" spans="1:2" x14ac:dyDescent="0.25">
      <c r="A1167" s="128" t="s">
        <v>2444</v>
      </c>
      <c r="B1167" s="128" t="s">
        <v>2445</v>
      </c>
    </row>
    <row r="1168" spans="1:2" x14ac:dyDescent="0.25">
      <c r="A1168" s="128" t="s">
        <v>2446</v>
      </c>
      <c r="B1168" s="128" t="s">
        <v>2447</v>
      </c>
    </row>
    <row r="1169" spans="1:2" x14ac:dyDescent="0.25">
      <c r="A1169" s="128" t="s">
        <v>2448</v>
      </c>
      <c r="B1169" s="128" t="s">
        <v>2449</v>
      </c>
    </row>
    <row r="1170" spans="1:2" x14ac:dyDescent="0.25">
      <c r="A1170" s="128" t="s">
        <v>2450</v>
      </c>
      <c r="B1170" s="128" t="s">
        <v>2451</v>
      </c>
    </row>
    <row r="1171" spans="1:2" x14ac:dyDescent="0.25">
      <c r="A1171" s="128" t="s">
        <v>2452</v>
      </c>
      <c r="B1171" s="128" t="s">
        <v>2453</v>
      </c>
    </row>
    <row r="1172" spans="1:2" x14ac:dyDescent="0.25">
      <c r="A1172" s="128" t="s">
        <v>2454</v>
      </c>
      <c r="B1172" s="128" t="s">
        <v>2455</v>
      </c>
    </row>
    <row r="1173" spans="1:2" x14ac:dyDescent="0.25">
      <c r="A1173" s="128" t="s">
        <v>2456</v>
      </c>
      <c r="B1173" s="128" t="s">
        <v>2457</v>
      </c>
    </row>
    <row r="1174" spans="1:2" x14ac:dyDescent="0.25">
      <c r="A1174" s="128" t="s">
        <v>2458</v>
      </c>
      <c r="B1174" s="128" t="s">
        <v>2459</v>
      </c>
    </row>
    <row r="1175" spans="1:2" x14ac:dyDescent="0.25">
      <c r="A1175" s="128" t="s">
        <v>2460</v>
      </c>
      <c r="B1175" s="128" t="s">
        <v>2461</v>
      </c>
    </row>
    <row r="1176" spans="1:2" x14ac:dyDescent="0.25">
      <c r="A1176" s="128" t="s">
        <v>2462</v>
      </c>
      <c r="B1176" s="128" t="s">
        <v>2463</v>
      </c>
    </row>
    <row r="1177" spans="1:2" x14ac:dyDescent="0.25">
      <c r="A1177" s="128" t="s">
        <v>2464</v>
      </c>
      <c r="B1177" s="128" t="s">
        <v>2465</v>
      </c>
    </row>
    <row r="1178" spans="1:2" x14ac:dyDescent="0.25">
      <c r="A1178" s="128" t="s">
        <v>2466</v>
      </c>
      <c r="B1178" s="128" t="s">
        <v>2467</v>
      </c>
    </row>
    <row r="1179" spans="1:2" x14ac:dyDescent="0.25">
      <c r="A1179" s="128" t="s">
        <v>2468</v>
      </c>
      <c r="B1179" s="128" t="s">
        <v>2469</v>
      </c>
    </row>
    <row r="1180" spans="1:2" x14ac:dyDescent="0.25">
      <c r="A1180" s="128" t="s">
        <v>2470</v>
      </c>
      <c r="B1180" s="128" t="s">
        <v>2471</v>
      </c>
    </row>
    <row r="1181" spans="1:2" x14ac:dyDescent="0.25">
      <c r="A1181" s="128" t="s">
        <v>2472</v>
      </c>
      <c r="B1181" s="128" t="s">
        <v>2473</v>
      </c>
    </row>
    <row r="1182" spans="1:2" x14ac:dyDescent="0.25">
      <c r="A1182" s="128" t="s">
        <v>2474</v>
      </c>
      <c r="B1182" s="128" t="s">
        <v>2475</v>
      </c>
    </row>
    <row r="1183" spans="1:2" x14ac:dyDescent="0.25">
      <c r="A1183" s="128" t="s">
        <v>2476</v>
      </c>
      <c r="B1183" s="128" t="s">
        <v>2477</v>
      </c>
    </row>
    <row r="1184" spans="1:2" x14ac:dyDescent="0.25">
      <c r="A1184" s="128" t="s">
        <v>2478</v>
      </c>
      <c r="B1184" s="128" t="s">
        <v>2479</v>
      </c>
    </row>
    <row r="1185" spans="1:2" x14ac:dyDescent="0.25">
      <c r="A1185" s="128" t="s">
        <v>2480</v>
      </c>
      <c r="B1185" s="128" t="s">
        <v>2481</v>
      </c>
    </row>
    <row r="1186" spans="1:2" x14ac:dyDescent="0.25">
      <c r="A1186" s="128" t="s">
        <v>2482</v>
      </c>
      <c r="B1186" s="128" t="s">
        <v>2483</v>
      </c>
    </row>
    <row r="1187" spans="1:2" x14ac:dyDescent="0.25">
      <c r="A1187" s="128" t="s">
        <v>2484</v>
      </c>
      <c r="B1187" s="128" t="s">
        <v>2485</v>
      </c>
    </row>
    <row r="1188" spans="1:2" x14ac:dyDescent="0.25">
      <c r="A1188" s="128" t="s">
        <v>2486</v>
      </c>
      <c r="B1188" s="128" t="s">
        <v>2487</v>
      </c>
    </row>
    <row r="1189" spans="1:2" x14ac:dyDescent="0.25">
      <c r="A1189" s="128" t="s">
        <v>2488</v>
      </c>
      <c r="B1189" s="128" t="s">
        <v>2489</v>
      </c>
    </row>
    <row r="1190" spans="1:2" x14ac:dyDescent="0.25">
      <c r="A1190" s="128" t="s">
        <v>2490</v>
      </c>
      <c r="B1190" s="128" t="s">
        <v>2491</v>
      </c>
    </row>
    <row r="1191" spans="1:2" x14ac:dyDescent="0.25">
      <c r="A1191" s="128" t="s">
        <v>2492</v>
      </c>
      <c r="B1191" s="128" t="s">
        <v>2493</v>
      </c>
    </row>
    <row r="1192" spans="1:2" x14ac:dyDescent="0.25">
      <c r="A1192" s="128" t="s">
        <v>2494</v>
      </c>
      <c r="B1192" s="128" t="s">
        <v>2495</v>
      </c>
    </row>
    <row r="1193" spans="1:2" x14ac:dyDescent="0.25">
      <c r="A1193" s="128" t="s">
        <v>2496</v>
      </c>
      <c r="B1193" s="128" t="s">
        <v>2497</v>
      </c>
    </row>
    <row r="1194" spans="1:2" x14ac:dyDescent="0.25">
      <c r="A1194" s="128" t="s">
        <v>2498</v>
      </c>
      <c r="B1194" s="128" t="s">
        <v>2499</v>
      </c>
    </row>
    <row r="1195" spans="1:2" x14ac:dyDescent="0.25">
      <c r="A1195" s="128" t="s">
        <v>2500</v>
      </c>
      <c r="B1195" s="128" t="s">
        <v>2501</v>
      </c>
    </row>
    <row r="1196" spans="1:2" x14ac:dyDescent="0.25">
      <c r="A1196" s="128" t="s">
        <v>2502</v>
      </c>
      <c r="B1196" s="128" t="s">
        <v>2503</v>
      </c>
    </row>
    <row r="1197" spans="1:2" x14ac:dyDescent="0.25">
      <c r="A1197" s="128" t="s">
        <v>2504</v>
      </c>
      <c r="B1197" s="128" t="s">
        <v>2505</v>
      </c>
    </row>
    <row r="1198" spans="1:2" x14ac:dyDescent="0.25">
      <c r="A1198" s="128" t="s">
        <v>2506</v>
      </c>
      <c r="B1198" s="128" t="s">
        <v>2507</v>
      </c>
    </row>
    <row r="1199" spans="1:2" x14ac:dyDescent="0.25">
      <c r="A1199" s="128" t="s">
        <v>2508</v>
      </c>
      <c r="B1199" s="128" t="s">
        <v>2509</v>
      </c>
    </row>
    <row r="1200" spans="1:2" x14ac:dyDescent="0.25">
      <c r="A1200" s="128" t="s">
        <v>2510</v>
      </c>
      <c r="B1200" s="128" t="s">
        <v>2511</v>
      </c>
    </row>
    <row r="1201" spans="1:2" x14ac:dyDescent="0.25">
      <c r="A1201" s="128" t="s">
        <v>2512</v>
      </c>
      <c r="B1201" s="128" t="s">
        <v>2513</v>
      </c>
    </row>
    <row r="1202" spans="1:2" x14ac:dyDescent="0.25">
      <c r="A1202" s="128" t="s">
        <v>2514</v>
      </c>
      <c r="B1202" s="128" t="s">
        <v>2515</v>
      </c>
    </row>
    <row r="1203" spans="1:2" x14ac:dyDescent="0.25">
      <c r="A1203" s="128" t="s">
        <v>2516</v>
      </c>
      <c r="B1203" s="128" t="s">
        <v>2517</v>
      </c>
    </row>
    <row r="1204" spans="1:2" x14ac:dyDescent="0.25">
      <c r="A1204" s="128" t="s">
        <v>2518</v>
      </c>
      <c r="B1204" s="128" t="s">
        <v>2519</v>
      </c>
    </row>
    <row r="1205" spans="1:2" x14ac:dyDescent="0.25">
      <c r="A1205" s="128" t="s">
        <v>2520</v>
      </c>
      <c r="B1205" s="128" t="s">
        <v>2521</v>
      </c>
    </row>
    <row r="1206" spans="1:2" x14ac:dyDescent="0.25">
      <c r="A1206" s="128" t="s">
        <v>2522</v>
      </c>
      <c r="B1206" s="128" t="s">
        <v>2523</v>
      </c>
    </row>
    <row r="1207" spans="1:2" x14ac:dyDescent="0.25">
      <c r="A1207" s="128" t="s">
        <v>2524</v>
      </c>
      <c r="B1207" s="128" t="s">
        <v>2525</v>
      </c>
    </row>
    <row r="1208" spans="1:2" x14ac:dyDescent="0.25">
      <c r="A1208" s="128" t="s">
        <v>2526</v>
      </c>
      <c r="B1208" s="128" t="s">
        <v>2527</v>
      </c>
    </row>
    <row r="1209" spans="1:2" x14ac:dyDescent="0.25">
      <c r="A1209" s="128" t="s">
        <v>2528</v>
      </c>
      <c r="B1209" s="128" t="s">
        <v>2529</v>
      </c>
    </row>
    <row r="1210" spans="1:2" x14ac:dyDescent="0.25">
      <c r="A1210" s="128" t="s">
        <v>2530</v>
      </c>
      <c r="B1210" s="128" t="s">
        <v>2531</v>
      </c>
    </row>
    <row r="1211" spans="1:2" x14ac:dyDescent="0.25">
      <c r="A1211" s="128" t="s">
        <v>2532</v>
      </c>
      <c r="B1211" s="128" t="s">
        <v>2533</v>
      </c>
    </row>
    <row r="1212" spans="1:2" x14ac:dyDescent="0.25">
      <c r="A1212" s="128" t="s">
        <v>2534</v>
      </c>
      <c r="B1212" s="128" t="s">
        <v>2535</v>
      </c>
    </row>
    <row r="1213" spans="1:2" x14ac:dyDescent="0.25">
      <c r="A1213" s="128" t="s">
        <v>2536</v>
      </c>
      <c r="B1213" s="128" t="s">
        <v>2537</v>
      </c>
    </row>
    <row r="1214" spans="1:2" x14ac:dyDescent="0.25">
      <c r="A1214" s="128" t="s">
        <v>2538</v>
      </c>
      <c r="B1214" s="128" t="s">
        <v>2539</v>
      </c>
    </row>
    <row r="1215" spans="1:2" x14ac:dyDescent="0.25">
      <c r="A1215" s="128" t="s">
        <v>2540</v>
      </c>
      <c r="B1215" s="128" t="s">
        <v>2541</v>
      </c>
    </row>
    <row r="1216" spans="1:2" x14ac:dyDescent="0.25">
      <c r="A1216" s="128" t="s">
        <v>2542</v>
      </c>
      <c r="B1216" s="128" t="s">
        <v>2543</v>
      </c>
    </row>
    <row r="1217" spans="1:2" x14ac:dyDescent="0.25">
      <c r="A1217" s="128" t="s">
        <v>2544</v>
      </c>
      <c r="B1217" s="128" t="s">
        <v>2545</v>
      </c>
    </row>
    <row r="1218" spans="1:2" x14ac:dyDescent="0.25">
      <c r="A1218" s="128" t="s">
        <v>2546</v>
      </c>
      <c r="B1218" s="128" t="s">
        <v>2547</v>
      </c>
    </row>
    <row r="1219" spans="1:2" x14ac:dyDescent="0.25">
      <c r="A1219" s="128" t="s">
        <v>2548</v>
      </c>
      <c r="B1219" s="128" t="s">
        <v>2549</v>
      </c>
    </row>
    <row r="1220" spans="1:2" x14ac:dyDescent="0.25">
      <c r="A1220" s="128" t="s">
        <v>2550</v>
      </c>
      <c r="B1220" s="128" t="s">
        <v>2551</v>
      </c>
    </row>
    <row r="1221" spans="1:2" x14ac:dyDescent="0.25">
      <c r="A1221" s="128" t="s">
        <v>2552</v>
      </c>
      <c r="B1221" s="128" t="s">
        <v>2553</v>
      </c>
    </row>
    <row r="1222" spans="1:2" x14ac:dyDescent="0.25">
      <c r="A1222" s="128" t="s">
        <v>2554</v>
      </c>
      <c r="B1222" s="128" t="s">
        <v>2555</v>
      </c>
    </row>
    <row r="1223" spans="1:2" x14ac:dyDescent="0.25">
      <c r="A1223" s="128" t="s">
        <v>2556</v>
      </c>
      <c r="B1223" s="128" t="s">
        <v>2557</v>
      </c>
    </row>
    <row r="1224" spans="1:2" x14ac:dyDescent="0.25">
      <c r="A1224" s="128" t="s">
        <v>2558</v>
      </c>
      <c r="B1224" s="128" t="s">
        <v>2559</v>
      </c>
    </row>
    <row r="1225" spans="1:2" x14ac:dyDescent="0.25">
      <c r="A1225" s="128" t="s">
        <v>2560</v>
      </c>
      <c r="B1225" s="128" t="s">
        <v>2561</v>
      </c>
    </row>
    <row r="1226" spans="1:2" x14ac:dyDescent="0.25">
      <c r="A1226" s="128" t="s">
        <v>2562</v>
      </c>
      <c r="B1226" s="128" t="s">
        <v>2563</v>
      </c>
    </row>
    <row r="1227" spans="1:2" x14ac:dyDescent="0.25">
      <c r="A1227" s="128" t="s">
        <v>2564</v>
      </c>
      <c r="B1227" s="128" t="s">
        <v>2565</v>
      </c>
    </row>
    <row r="1228" spans="1:2" x14ac:dyDescent="0.25">
      <c r="A1228" s="128" t="s">
        <v>2566</v>
      </c>
      <c r="B1228" s="128" t="s">
        <v>2567</v>
      </c>
    </row>
    <row r="1229" spans="1:2" x14ac:dyDescent="0.25">
      <c r="A1229" s="128" t="s">
        <v>2568</v>
      </c>
      <c r="B1229" s="128" t="s">
        <v>2569</v>
      </c>
    </row>
    <row r="1230" spans="1:2" x14ac:dyDescent="0.25">
      <c r="A1230" s="128" t="s">
        <v>2570</v>
      </c>
      <c r="B1230" s="128" t="s">
        <v>2571</v>
      </c>
    </row>
    <row r="1231" spans="1:2" x14ac:dyDescent="0.25">
      <c r="A1231" s="128" t="s">
        <v>2572</v>
      </c>
      <c r="B1231" s="128" t="s">
        <v>2573</v>
      </c>
    </row>
    <row r="1232" spans="1:2" x14ac:dyDescent="0.25">
      <c r="A1232" s="128" t="s">
        <v>2574</v>
      </c>
      <c r="B1232" s="128" t="s">
        <v>2575</v>
      </c>
    </row>
    <row r="1233" spans="1:2" x14ac:dyDescent="0.25">
      <c r="A1233" s="128" t="s">
        <v>2576</v>
      </c>
      <c r="B1233" s="128" t="s">
        <v>2577</v>
      </c>
    </row>
    <row r="1234" spans="1:2" x14ac:dyDescent="0.25">
      <c r="A1234" s="128" t="s">
        <v>2578</v>
      </c>
      <c r="B1234" s="128" t="s">
        <v>2579</v>
      </c>
    </row>
    <row r="1235" spans="1:2" x14ac:dyDescent="0.25">
      <c r="A1235" s="128" t="s">
        <v>2580</v>
      </c>
      <c r="B1235" s="128" t="s">
        <v>2581</v>
      </c>
    </row>
    <row r="1236" spans="1:2" x14ac:dyDescent="0.25">
      <c r="A1236" s="128" t="s">
        <v>2582</v>
      </c>
      <c r="B1236" s="128" t="s">
        <v>2583</v>
      </c>
    </row>
    <row r="1237" spans="1:2" x14ac:dyDescent="0.25">
      <c r="A1237" s="128" t="s">
        <v>2584</v>
      </c>
      <c r="B1237" s="128" t="s">
        <v>2585</v>
      </c>
    </row>
    <row r="1238" spans="1:2" x14ac:dyDescent="0.25">
      <c r="A1238" s="128" t="s">
        <v>2586</v>
      </c>
      <c r="B1238" s="128" t="s">
        <v>2587</v>
      </c>
    </row>
    <row r="1239" spans="1:2" x14ac:dyDescent="0.25">
      <c r="A1239" s="128" t="s">
        <v>2588</v>
      </c>
      <c r="B1239" s="128" t="s">
        <v>2589</v>
      </c>
    </row>
    <row r="1240" spans="1:2" x14ac:dyDescent="0.25">
      <c r="A1240" s="128" t="s">
        <v>2590</v>
      </c>
      <c r="B1240" s="128" t="s">
        <v>2591</v>
      </c>
    </row>
    <row r="1241" spans="1:2" x14ac:dyDescent="0.25">
      <c r="A1241" s="128" t="s">
        <v>2592</v>
      </c>
      <c r="B1241" s="128" t="s">
        <v>2593</v>
      </c>
    </row>
    <row r="1242" spans="1:2" x14ac:dyDescent="0.25">
      <c r="A1242" s="128" t="s">
        <v>2594</v>
      </c>
      <c r="B1242" s="128" t="s">
        <v>2595</v>
      </c>
    </row>
    <row r="1243" spans="1:2" x14ac:dyDescent="0.25">
      <c r="A1243" s="128" t="s">
        <v>2596</v>
      </c>
      <c r="B1243" s="128" t="s">
        <v>2597</v>
      </c>
    </row>
    <row r="1244" spans="1:2" x14ac:dyDescent="0.25">
      <c r="A1244" s="128" t="s">
        <v>2598</v>
      </c>
      <c r="B1244" s="128" t="s">
        <v>2599</v>
      </c>
    </row>
    <row r="1245" spans="1:2" x14ac:dyDescent="0.25">
      <c r="A1245" s="128" t="s">
        <v>2600</v>
      </c>
      <c r="B1245" s="128" t="s">
        <v>2601</v>
      </c>
    </row>
    <row r="1246" spans="1:2" x14ac:dyDescent="0.25">
      <c r="A1246" s="128" t="s">
        <v>2602</v>
      </c>
      <c r="B1246" s="128" t="s">
        <v>2603</v>
      </c>
    </row>
    <row r="1247" spans="1:2" x14ac:dyDescent="0.25">
      <c r="A1247" s="128" t="s">
        <v>2604</v>
      </c>
      <c r="B1247" s="128" t="s">
        <v>2605</v>
      </c>
    </row>
    <row r="1248" spans="1:2" x14ac:dyDescent="0.25">
      <c r="A1248" s="128" t="s">
        <v>2606</v>
      </c>
      <c r="B1248" s="128" t="s">
        <v>2607</v>
      </c>
    </row>
    <row r="1249" spans="1:2" x14ac:dyDescent="0.25">
      <c r="A1249" s="128" t="s">
        <v>2608</v>
      </c>
      <c r="B1249" s="128" t="s">
        <v>2609</v>
      </c>
    </row>
    <row r="1250" spans="1:2" x14ac:dyDescent="0.25">
      <c r="A1250" s="128" t="s">
        <v>2610</v>
      </c>
      <c r="B1250" s="128" t="s">
        <v>2611</v>
      </c>
    </row>
    <row r="1251" spans="1:2" x14ac:dyDescent="0.25">
      <c r="A1251" s="128" t="s">
        <v>2612</v>
      </c>
      <c r="B1251" s="128" t="s">
        <v>2613</v>
      </c>
    </row>
    <row r="1252" spans="1:2" x14ac:dyDescent="0.25">
      <c r="A1252" s="128" t="s">
        <v>2614</v>
      </c>
      <c r="B1252" s="128" t="s">
        <v>2615</v>
      </c>
    </row>
    <row r="1253" spans="1:2" x14ac:dyDescent="0.25">
      <c r="A1253" s="128" t="s">
        <v>2616</v>
      </c>
      <c r="B1253" s="128" t="s">
        <v>2617</v>
      </c>
    </row>
    <row r="1254" spans="1:2" x14ac:dyDescent="0.25">
      <c r="A1254" s="128" t="s">
        <v>2618</v>
      </c>
      <c r="B1254" s="128" t="s">
        <v>2619</v>
      </c>
    </row>
    <row r="1255" spans="1:2" x14ac:dyDescent="0.25">
      <c r="A1255" s="128" t="s">
        <v>2620</v>
      </c>
      <c r="B1255" s="128" t="s">
        <v>2621</v>
      </c>
    </row>
    <row r="1256" spans="1:2" x14ac:dyDescent="0.25">
      <c r="A1256" s="128" t="s">
        <v>2622</v>
      </c>
      <c r="B1256" s="128" t="s">
        <v>2623</v>
      </c>
    </row>
    <row r="1257" spans="1:2" x14ac:dyDescent="0.25">
      <c r="A1257" s="128" t="s">
        <v>2624</v>
      </c>
      <c r="B1257" s="128" t="s">
        <v>2625</v>
      </c>
    </row>
    <row r="1258" spans="1:2" x14ac:dyDescent="0.25">
      <c r="A1258" s="128" t="s">
        <v>2626</v>
      </c>
      <c r="B1258" s="128" t="s">
        <v>2627</v>
      </c>
    </row>
    <row r="1259" spans="1:2" x14ac:dyDescent="0.25">
      <c r="A1259" s="128" t="s">
        <v>2628</v>
      </c>
      <c r="B1259" s="128" t="s">
        <v>2629</v>
      </c>
    </row>
    <row r="1260" spans="1:2" x14ac:dyDescent="0.25">
      <c r="A1260" s="128" t="s">
        <v>2630</v>
      </c>
      <c r="B1260" s="128" t="s">
        <v>2631</v>
      </c>
    </row>
    <row r="1261" spans="1:2" x14ac:dyDescent="0.25">
      <c r="A1261" s="128" t="s">
        <v>2632</v>
      </c>
      <c r="B1261" s="128" t="s">
        <v>2633</v>
      </c>
    </row>
    <row r="1262" spans="1:2" x14ac:dyDescent="0.25">
      <c r="A1262" s="128" t="s">
        <v>2634</v>
      </c>
      <c r="B1262" s="128" t="s">
        <v>2635</v>
      </c>
    </row>
    <row r="1263" spans="1:2" x14ac:dyDescent="0.25">
      <c r="A1263" s="128" t="s">
        <v>2636</v>
      </c>
      <c r="B1263" s="128" t="s">
        <v>2637</v>
      </c>
    </row>
    <row r="1264" spans="1:2" x14ac:dyDescent="0.25">
      <c r="A1264" s="128" t="s">
        <v>2638</v>
      </c>
      <c r="B1264" s="128" t="s">
        <v>2639</v>
      </c>
    </row>
    <row r="1265" spans="1:2" x14ac:dyDescent="0.25">
      <c r="A1265" s="128" t="s">
        <v>2640</v>
      </c>
      <c r="B1265" s="128" t="s">
        <v>2641</v>
      </c>
    </row>
    <row r="1266" spans="1:2" x14ac:dyDescent="0.25">
      <c r="A1266" s="128" t="s">
        <v>2642</v>
      </c>
      <c r="B1266" s="128" t="s">
        <v>2643</v>
      </c>
    </row>
    <row r="1267" spans="1:2" x14ac:dyDescent="0.25">
      <c r="A1267" s="128" t="s">
        <v>2644</v>
      </c>
      <c r="B1267" s="128" t="s">
        <v>2645</v>
      </c>
    </row>
    <row r="1268" spans="1:2" x14ac:dyDescent="0.25">
      <c r="A1268" s="128" t="s">
        <v>2646</v>
      </c>
      <c r="B1268" s="128" t="s">
        <v>2647</v>
      </c>
    </row>
    <row r="1269" spans="1:2" x14ac:dyDescent="0.25">
      <c r="A1269" s="128" t="s">
        <v>2648</v>
      </c>
      <c r="B1269" s="128" t="s">
        <v>2649</v>
      </c>
    </row>
    <row r="1270" spans="1:2" x14ac:dyDescent="0.25">
      <c r="A1270" s="128" t="s">
        <v>2650</v>
      </c>
      <c r="B1270" s="128" t="s">
        <v>2651</v>
      </c>
    </row>
    <row r="1271" spans="1:2" x14ac:dyDescent="0.25">
      <c r="A1271" s="128" t="s">
        <v>2652</v>
      </c>
      <c r="B1271" s="128" t="s">
        <v>2653</v>
      </c>
    </row>
    <row r="1272" spans="1:2" x14ac:dyDescent="0.25">
      <c r="A1272" s="128" t="s">
        <v>2654</v>
      </c>
      <c r="B1272" s="128" t="s">
        <v>2655</v>
      </c>
    </row>
    <row r="1273" spans="1:2" x14ac:dyDescent="0.25">
      <c r="A1273" s="128" t="s">
        <v>2656</v>
      </c>
      <c r="B1273" s="128" t="s">
        <v>2657</v>
      </c>
    </row>
    <row r="1274" spans="1:2" x14ac:dyDescent="0.25">
      <c r="A1274" s="128" t="s">
        <v>2658</v>
      </c>
      <c r="B1274" s="128" t="s">
        <v>2659</v>
      </c>
    </row>
    <row r="1275" spans="1:2" x14ac:dyDescent="0.25">
      <c r="A1275" s="128" t="s">
        <v>2660</v>
      </c>
      <c r="B1275" s="128" t="s">
        <v>2661</v>
      </c>
    </row>
    <row r="1276" spans="1:2" x14ac:dyDescent="0.25">
      <c r="A1276" s="128" t="s">
        <v>2662</v>
      </c>
      <c r="B1276" s="128" t="s">
        <v>2663</v>
      </c>
    </row>
    <row r="1277" spans="1:2" x14ac:dyDescent="0.25">
      <c r="A1277" s="128" t="s">
        <v>2664</v>
      </c>
      <c r="B1277" s="128" t="s">
        <v>2665</v>
      </c>
    </row>
    <row r="1278" spans="1:2" x14ac:dyDescent="0.25">
      <c r="A1278" s="128" t="s">
        <v>2666</v>
      </c>
      <c r="B1278" s="128" t="s">
        <v>2667</v>
      </c>
    </row>
    <row r="1279" spans="1:2" x14ac:dyDescent="0.25">
      <c r="A1279" s="128" t="s">
        <v>2668</v>
      </c>
      <c r="B1279" s="128" t="s">
        <v>2669</v>
      </c>
    </row>
    <row r="1280" spans="1:2" x14ac:dyDescent="0.25">
      <c r="A1280" s="128" t="s">
        <v>2670</v>
      </c>
      <c r="B1280" s="128" t="s">
        <v>2671</v>
      </c>
    </row>
    <row r="1281" spans="1:2" x14ac:dyDescent="0.25">
      <c r="A1281" s="128" t="s">
        <v>2672</v>
      </c>
      <c r="B1281" s="128" t="s">
        <v>2673</v>
      </c>
    </row>
    <row r="1282" spans="1:2" x14ac:dyDescent="0.25">
      <c r="A1282" s="128" t="s">
        <v>2674</v>
      </c>
      <c r="B1282" s="128" t="s">
        <v>2675</v>
      </c>
    </row>
    <row r="1283" spans="1:2" x14ac:dyDescent="0.25">
      <c r="A1283" s="128" t="s">
        <v>2676</v>
      </c>
      <c r="B1283" s="128" t="s">
        <v>2677</v>
      </c>
    </row>
    <row r="1284" spans="1:2" x14ac:dyDescent="0.25">
      <c r="A1284" s="128" t="s">
        <v>2678</v>
      </c>
      <c r="B1284" s="128" t="s">
        <v>2679</v>
      </c>
    </row>
    <row r="1285" spans="1:2" x14ac:dyDescent="0.25">
      <c r="A1285" s="128" t="s">
        <v>2680</v>
      </c>
      <c r="B1285" s="128" t="s">
        <v>2681</v>
      </c>
    </row>
    <row r="1286" spans="1:2" x14ac:dyDescent="0.25">
      <c r="A1286" s="128" t="s">
        <v>2682</v>
      </c>
      <c r="B1286" s="128" t="s">
        <v>2683</v>
      </c>
    </row>
    <row r="1287" spans="1:2" x14ac:dyDescent="0.25">
      <c r="A1287" s="128" t="s">
        <v>2684</v>
      </c>
      <c r="B1287" s="128" t="s">
        <v>2685</v>
      </c>
    </row>
    <row r="1288" spans="1:2" x14ac:dyDescent="0.25">
      <c r="A1288" s="128" t="s">
        <v>2686</v>
      </c>
      <c r="B1288" s="128" t="s">
        <v>2687</v>
      </c>
    </row>
    <row r="1289" spans="1:2" x14ac:dyDescent="0.25">
      <c r="A1289" s="128" t="s">
        <v>2688</v>
      </c>
      <c r="B1289" s="128" t="s">
        <v>2689</v>
      </c>
    </row>
    <row r="1290" spans="1:2" x14ac:dyDescent="0.25">
      <c r="A1290" s="128" t="s">
        <v>2690</v>
      </c>
      <c r="B1290" s="128" t="s">
        <v>2691</v>
      </c>
    </row>
    <row r="1291" spans="1:2" x14ac:dyDescent="0.25">
      <c r="A1291" s="128" t="s">
        <v>2692</v>
      </c>
      <c r="B1291" s="128" t="s">
        <v>2693</v>
      </c>
    </row>
    <row r="1292" spans="1:2" x14ac:dyDescent="0.25">
      <c r="A1292" s="128" t="s">
        <v>2694</v>
      </c>
      <c r="B1292" s="128" t="s">
        <v>2695</v>
      </c>
    </row>
    <row r="1293" spans="1:2" x14ac:dyDescent="0.25">
      <c r="A1293" s="128" t="s">
        <v>553</v>
      </c>
      <c r="B1293" s="128" t="s">
        <v>2696</v>
      </c>
    </row>
    <row r="1294" spans="1:2" x14ac:dyDescent="0.25">
      <c r="A1294" s="128" t="s">
        <v>2697</v>
      </c>
      <c r="B1294" s="128" t="s">
        <v>2698</v>
      </c>
    </row>
    <row r="1295" spans="1:2" x14ac:dyDescent="0.25">
      <c r="A1295" s="128" t="s">
        <v>2699</v>
      </c>
      <c r="B1295" s="128" t="s">
        <v>2700</v>
      </c>
    </row>
    <row r="1296" spans="1:2" x14ac:dyDescent="0.25">
      <c r="A1296" s="128" t="s">
        <v>2701</v>
      </c>
      <c r="B1296" s="128" t="s">
        <v>2702</v>
      </c>
    </row>
    <row r="1297" spans="1:2" x14ac:dyDescent="0.25">
      <c r="A1297" s="128" t="s">
        <v>2703</v>
      </c>
      <c r="B1297" s="128" t="s">
        <v>2704</v>
      </c>
    </row>
    <row r="1298" spans="1:2" x14ac:dyDescent="0.25">
      <c r="A1298" s="128" t="s">
        <v>2705</v>
      </c>
      <c r="B1298" s="128" t="s">
        <v>2706</v>
      </c>
    </row>
    <row r="1299" spans="1:2" x14ac:dyDescent="0.25">
      <c r="A1299" s="128" t="s">
        <v>2707</v>
      </c>
      <c r="B1299" s="128" t="s">
        <v>2708</v>
      </c>
    </row>
    <row r="1300" spans="1:2" x14ac:dyDescent="0.25">
      <c r="A1300" s="128" t="s">
        <v>2709</v>
      </c>
      <c r="B1300" s="128" t="s">
        <v>2710</v>
      </c>
    </row>
    <row r="1301" spans="1:2" x14ac:dyDescent="0.25">
      <c r="A1301" s="128" t="s">
        <v>2711</v>
      </c>
      <c r="B1301" s="128" t="s">
        <v>2712</v>
      </c>
    </row>
    <row r="1302" spans="1:2" x14ac:dyDescent="0.25">
      <c r="A1302" s="128" t="s">
        <v>2713</v>
      </c>
      <c r="B1302" s="128" t="s">
        <v>2714</v>
      </c>
    </row>
    <row r="1303" spans="1:2" x14ac:dyDescent="0.25">
      <c r="A1303" s="128" t="s">
        <v>2715</v>
      </c>
      <c r="B1303" s="128" t="s">
        <v>2716</v>
      </c>
    </row>
    <row r="1304" spans="1:2" x14ac:dyDescent="0.25">
      <c r="A1304" s="128" t="s">
        <v>2717</v>
      </c>
      <c r="B1304" s="128" t="s">
        <v>2718</v>
      </c>
    </row>
    <row r="1305" spans="1:2" x14ac:dyDescent="0.25">
      <c r="A1305" s="128" t="s">
        <v>2719</v>
      </c>
      <c r="B1305" s="128" t="s">
        <v>2720</v>
      </c>
    </row>
    <row r="1306" spans="1:2" x14ac:dyDescent="0.25">
      <c r="A1306" s="128" t="s">
        <v>2721</v>
      </c>
      <c r="B1306" s="128" t="s">
        <v>2722</v>
      </c>
    </row>
    <row r="1307" spans="1:2" x14ac:dyDescent="0.25">
      <c r="A1307" s="128" t="s">
        <v>2723</v>
      </c>
      <c r="B1307" s="128" t="s">
        <v>2724</v>
      </c>
    </row>
    <row r="1308" spans="1:2" x14ac:dyDescent="0.25">
      <c r="A1308" s="128" t="s">
        <v>2725</v>
      </c>
      <c r="B1308" s="128" t="s">
        <v>2726</v>
      </c>
    </row>
    <row r="1309" spans="1:2" x14ac:dyDescent="0.25">
      <c r="A1309" s="128" t="s">
        <v>2727</v>
      </c>
      <c r="B1309" s="128" t="s">
        <v>2728</v>
      </c>
    </row>
    <row r="1310" spans="1:2" x14ac:dyDescent="0.25">
      <c r="A1310" s="128" t="s">
        <v>2729</v>
      </c>
      <c r="B1310" s="128" t="s">
        <v>2730</v>
      </c>
    </row>
    <row r="1311" spans="1:2" x14ac:dyDescent="0.25">
      <c r="A1311" s="128" t="s">
        <v>2731</v>
      </c>
      <c r="B1311" s="128" t="s">
        <v>2732</v>
      </c>
    </row>
    <row r="1312" spans="1:2" x14ac:dyDescent="0.25">
      <c r="A1312" s="128" t="s">
        <v>2733</v>
      </c>
      <c r="B1312" s="128" t="s">
        <v>2734</v>
      </c>
    </row>
    <row r="1313" spans="1:2" x14ac:dyDescent="0.25">
      <c r="A1313" s="128" t="s">
        <v>2735</v>
      </c>
      <c r="B1313" s="128" t="s">
        <v>2736</v>
      </c>
    </row>
    <row r="1314" spans="1:2" x14ac:dyDescent="0.25">
      <c r="A1314" s="128" t="s">
        <v>2737</v>
      </c>
      <c r="B1314" s="128" t="s">
        <v>2738</v>
      </c>
    </row>
    <row r="1315" spans="1:2" x14ac:dyDescent="0.25">
      <c r="A1315" s="128" t="s">
        <v>2739</v>
      </c>
      <c r="B1315" s="128" t="s">
        <v>2740</v>
      </c>
    </row>
    <row r="1316" spans="1:2" x14ac:dyDescent="0.25">
      <c r="A1316" s="128" t="s">
        <v>2741</v>
      </c>
      <c r="B1316" s="128" t="s">
        <v>2742</v>
      </c>
    </row>
    <row r="1317" spans="1:2" x14ac:dyDescent="0.25">
      <c r="A1317" s="128" t="s">
        <v>2743</v>
      </c>
      <c r="B1317" s="128" t="s">
        <v>2744</v>
      </c>
    </row>
    <row r="1318" spans="1:2" x14ac:dyDescent="0.25">
      <c r="A1318" s="128" t="s">
        <v>2745</v>
      </c>
      <c r="B1318" s="128" t="s">
        <v>2746</v>
      </c>
    </row>
    <row r="1319" spans="1:2" x14ac:dyDescent="0.25">
      <c r="A1319" s="128" t="s">
        <v>2747</v>
      </c>
      <c r="B1319" s="128" t="s">
        <v>2748</v>
      </c>
    </row>
    <row r="1320" spans="1:2" x14ac:dyDescent="0.25">
      <c r="A1320" s="128" t="s">
        <v>2749</v>
      </c>
      <c r="B1320" s="128" t="s">
        <v>2750</v>
      </c>
    </row>
    <row r="1321" spans="1:2" x14ac:dyDescent="0.25">
      <c r="A1321" s="128" t="s">
        <v>2751</v>
      </c>
      <c r="B1321" s="128" t="s">
        <v>2752</v>
      </c>
    </row>
    <row r="1322" spans="1:2" x14ac:dyDescent="0.25">
      <c r="A1322" s="128" t="s">
        <v>2753</v>
      </c>
      <c r="B1322" s="128" t="s">
        <v>2754</v>
      </c>
    </row>
    <row r="1323" spans="1:2" x14ac:dyDescent="0.25">
      <c r="A1323" s="128" t="s">
        <v>2755</v>
      </c>
      <c r="B1323" s="128" t="s">
        <v>2756</v>
      </c>
    </row>
    <row r="1324" spans="1:2" x14ac:dyDescent="0.25">
      <c r="A1324" s="128" t="s">
        <v>2757</v>
      </c>
      <c r="B1324" s="128" t="s">
        <v>2758</v>
      </c>
    </row>
    <row r="1325" spans="1:2" x14ac:dyDescent="0.25">
      <c r="A1325" s="128" t="s">
        <v>2759</v>
      </c>
      <c r="B1325" s="128" t="s">
        <v>2760</v>
      </c>
    </row>
    <row r="1326" spans="1:2" x14ac:dyDescent="0.25">
      <c r="A1326" s="128" t="s">
        <v>2761</v>
      </c>
      <c r="B1326" s="128" t="s">
        <v>2762</v>
      </c>
    </row>
    <row r="1327" spans="1:2" x14ac:dyDescent="0.25">
      <c r="A1327" s="128" t="s">
        <v>2763</v>
      </c>
      <c r="B1327" s="128" t="s">
        <v>2764</v>
      </c>
    </row>
    <row r="1328" spans="1:2" x14ac:dyDescent="0.25">
      <c r="A1328" s="128" t="s">
        <v>2765</v>
      </c>
      <c r="B1328" s="128" t="s">
        <v>2766</v>
      </c>
    </row>
    <row r="1329" spans="1:2" x14ac:dyDescent="0.25">
      <c r="A1329" s="128" t="s">
        <v>2767</v>
      </c>
      <c r="B1329" s="128" t="s">
        <v>2768</v>
      </c>
    </row>
    <row r="1330" spans="1:2" x14ac:dyDescent="0.25">
      <c r="A1330" s="128" t="s">
        <v>2769</v>
      </c>
      <c r="B1330" s="128" t="s">
        <v>2770</v>
      </c>
    </row>
    <row r="1331" spans="1:2" x14ac:dyDescent="0.25">
      <c r="A1331" s="128" t="s">
        <v>2771</v>
      </c>
      <c r="B1331" s="128" t="s">
        <v>2772</v>
      </c>
    </row>
    <row r="1332" spans="1:2" x14ac:dyDescent="0.25">
      <c r="A1332" s="128" t="s">
        <v>2773</v>
      </c>
      <c r="B1332" s="128" t="s">
        <v>2774</v>
      </c>
    </row>
    <row r="1333" spans="1:2" x14ac:dyDescent="0.25">
      <c r="A1333" s="128" t="s">
        <v>2775</v>
      </c>
      <c r="B1333" s="128" t="s">
        <v>2776</v>
      </c>
    </row>
    <row r="1334" spans="1:2" x14ac:dyDescent="0.25">
      <c r="A1334" s="128" t="s">
        <v>2777</v>
      </c>
      <c r="B1334" s="128" t="s">
        <v>2778</v>
      </c>
    </row>
    <row r="1335" spans="1:2" x14ac:dyDescent="0.25">
      <c r="A1335" s="128" t="s">
        <v>2779</v>
      </c>
      <c r="B1335" s="128" t="s">
        <v>2780</v>
      </c>
    </row>
    <row r="1336" spans="1:2" x14ac:dyDescent="0.25">
      <c r="A1336" s="128" t="s">
        <v>2781</v>
      </c>
      <c r="B1336" s="128" t="s">
        <v>2782</v>
      </c>
    </row>
    <row r="1337" spans="1:2" x14ac:dyDescent="0.25">
      <c r="A1337" s="128" t="s">
        <v>2783</v>
      </c>
      <c r="B1337" s="128" t="s">
        <v>2784</v>
      </c>
    </row>
    <row r="1338" spans="1:2" x14ac:dyDescent="0.25">
      <c r="A1338" s="128" t="s">
        <v>2785</v>
      </c>
      <c r="B1338" s="128" t="s">
        <v>2786</v>
      </c>
    </row>
    <row r="1339" spans="1:2" x14ac:dyDescent="0.25">
      <c r="A1339" s="128" t="s">
        <v>2787</v>
      </c>
      <c r="B1339" s="128" t="s">
        <v>2788</v>
      </c>
    </row>
    <row r="1340" spans="1:2" x14ac:dyDescent="0.25">
      <c r="A1340" s="128" t="s">
        <v>2789</v>
      </c>
      <c r="B1340" s="128" t="s">
        <v>2790</v>
      </c>
    </row>
    <row r="1341" spans="1:2" x14ac:dyDescent="0.25">
      <c r="A1341" s="128" t="s">
        <v>2791</v>
      </c>
      <c r="B1341" s="128" t="s">
        <v>2792</v>
      </c>
    </row>
    <row r="1342" spans="1:2" x14ac:dyDescent="0.25">
      <c r="A1342" s="128" t="s">
        <v>2793</v>
      </c>
      <c r="B1342" s="128" t="s">
        <v>2794</v>
      </c>
    </row>
    <row r="1343" spans="1:2" x14ac:dyDescent="0.25">
      <c r="A1343" s="128" t="s">
        <v>2795</v>
      </c>
      <c r="B1343" s="128" t="s">
        <v>2796</v>
      </c>
    </row>
    <row r="1344" spans="1:2" x14ac:dyDescent="0.25">
      <c r="A1344" s="128" t="s">
        <v>2797</v>
      </c>
      <c r="B1344" s="128" t="s">
        <v>2798</v>
      </c>
    </row>
    <row r="1345" spans="1:2" x14ac:dyDescent="0.25">
      <c r="A1345" s="128" t="s">
        <v>2799</v>
      </c>
      <c r="B1345" s="128" t="s">
        <v>2800</v>
      </c>
    </row>
    <row r="1346" spans="1:2" x14ac:dyDescent="0.25">
      <c r="A1346" s="128" t="s">
        <v>2801</v>
      </c>
      <c r="B1346" s="128" t="s">
        <v>2802</v>
      </c>
    </row>
    <row r="1347" spans="1:2" x14ac:dyDescent="0.25">
      <c r="A1347" s="128" t="s">
        <v>2803</v>
      </c>
      <c r="B1347" s="128" t="s">
        <v>2804</v>
      </c>
    </row>
    <row r="1348" spans="1:2" x14ac:dyDescent="0.25">
      <c r="A1348" s="128" t="s">
        <v>2805</v>
      </c>
      <c r="B1348" s="128" t="s">
        <v>2806</v>
      </c>
    </row>
    <row r="1349" spans="1:2" x14ac:dyDescent="0.25">
      <c r="A1349" s="128" t="s">
        <v>2807</v>
      </c>
      <c r="B1349" s="128" t="s">
        <v>2808</v>
      </c>
    </row>
    <row r="1350" spans="1:2" x14ac:dyDescent="0.25">
      <c r="A1350" s="128" t="s">
        <v>2809</v>
      </c>
      <c r="B1350" s="128" t="s">
        <v>2810</v>
      </c>
    </row>
    <row r="1351" spans="1:2" x14ac:dyDescent="0.25">
      <c r="A1351" s="128" t="s">
        <v>2811</v>
      </c>
      <c r="B1351" s="128" t="s">
        <v>2812</v>
      </c>
    </row>
    <row r="1352" spans="1:2" x14ac:dyDescent="0.25">
      <c r="A1352" s="128" t="s">
        <v>2813</v>
      </c>
      <c r="B1352" s="128" t="s">
        <v>2814</v>
      </c>
    </row>
    <row r="1353" spans="1:2" x14ac:dyDescent="0.25">
      <c r="A1353" s="128" t="s">
        <v>2815</v>
      </c>
      <c r="B1353" s="128" t="s">
        <v>2816</v>
      </c>
    </row>
    <row r="1354" spans="1:2" x14ac:dyDescent="0.25">
      <c r="A1354" s="128" t="s">
        <v>2817</v>
      </c>
      <c r="B1354" s="128" t="s">
        <v>2818</v>
      </c>
    </row>
    <row r="1355" spans="1:2" x14ac:dyDescent="0.25">
      <c r="A1355" s="128" t="s">
        <v>2819</v>
      </c>
      <c r="B1355" s="128" t="s">
        <v>2820</v>
      </c>
    </row>
    <row r="1356" spans="1:2" x14ac:dyDescent="0.25">
      <c r="A1356" s="128" t="s">
        <v>2821</v>
      </c>
      <c r="B1356" s="128" t="s">
        <v>2822</v>
      </c>
    </row>
    <row r="1357" spans="1:2" x14ac:dyDescent="0.25">
      <c r="A1357" s="128" t="s">
        <v>2823</v>
      </c>
      <c r="B1357" s="128" t="s">
        <v>2824</v>
      </c>
    </row>
    <row r="1358" spans="1:2" x14ac:dyDescent="0.25">
      <c r="A1358" s="128" t="s">
        <v>2825</v>
      </c>
      <c r="B1358" s="128" t="s">
        <v>2826</v>
      </c>
    </row>
    <row r="1359" spans="1:2" x14ac:dyDescent="0.25">
      <c r="A1359" s="128" t="s">
        <v>2827</v>
      </c>
      <c r="B1359" s="128" t="s">
        <v>2828</v>
      </c>
    </row>
    <row r="1360" spans="1:2" x14ac:dyDescent="0.25">
      <c r="A1360" s="128" t="s">
        <v>2829</v>
      </c>
      <c r="B1360" s="128" t="s">
        <v>2830</v>
      </c>
    </row>
    <row r="1361" spans="1:2" x14ac:dyDescent="0.25">
      <c r="A1361" s="128" t="s">
        <v>2831</v>
      </c>
      <c r="B1361" s="128" t="s">
        <v>2832</v>
      </c>
    </row>
    <row r="1362" spans="1:2" x14ac:dyDescent="0.25">
      <c r="A1362" s="128" t="s">
        <v>2833</v>
      </c>
      <c r="B1362" s="128" t="s">
        <v>2834</v>
      </c>
    </row>
    <row r="1363" spans="1:2" x14ac:dyDescent="0.25">
      <c r="A1363" s="128" t="s">
        <v>2835</v>
      </c>
      <c r="B1363" s="128" t="s">
        <v>2836</v>
      </c>
    </row>
    <row r="1364" spans="1:2" x14ac:dyDescent="0.25">
      <c r="A1364" s="128" t="s">
        <v>2837</v>
      </c>
      <c r="B1364" s="128" t="s">
        <v>2838</v>
      </c>
    </row>
    <row r="1365" spans="1:2" x14ac:dyDescent="0.25">
      <c r="A1365" s="128" t="s">
        <v>2839</v>
      </c>
      <c r="B1365" s="128" t="s">
        <v>2840</v>
      </c>
    </row>
    <row r="1366" spans="1:2" x14ac:dyDescent="0.25">
      <c r="A1366" s="128" t="s">
        <v>2841</v>
      </c>
      <c r="B1366" s="128" t="s">
        <v>2842</v>
      </c>
    </row>
    <row r="1367" spans="1:2" x14ac:dyDescent="0.25">
      <c r="A1367" s="128" t="s">
        <v>2843</v>
      </c>
      <c r="B1367" s="128" t="s">
        <v>2844</v>
      </c>
    </row>
    <row r="1368" spans="1:2" x14ac:dyDescent="0.25">
      <c r="A1368" s="128" t="s">
        <v>2845</v>
      </c>
      <c r="B1368" s="128" t="s">
        <v>2846</v>
      </c>
    </row>
    <row r="1369" spans="1:2" x14ac:dyDescent="0.25">
      <c r="A1369" s="128" t="s">
        <v>2847</v>
      </c>
      <c r="B1369" s="128" t="s">
        <v>2848</v>
      </c>
    </row>
    <row r="1370" spans="1:2" x14ac:dyDescent="0.25">
      <c r="A1370" s="128" t="s">
        <v>2849</v>
      </c>
      <c r="B1370" s="128" t="s">
        <v>2850</v>
      </c>
    </row>
    <row r="1371" spans="1:2" x14ac:dyDescent="0.25">
      <c r="A1371" s="128" t="s">
        <v>2851</v>
      </c>
      <c r="B1371" s="128" t="s">
        <v>2852</v>
      </c>
    </row>
    <row r="1372" spans="1:2" x14ac:dyDescent="0.25">
      <c r="A1372" s="128" t="s">
        <v>2853</v>
      </c>
      <c r="B1372" s="128" t="s">
        <v>2854</v>
      </c>
    </row>
    <row r="1373" spans="1:2" x14ac:dyDescent="0.25">
      <c r="A1373" s="128" t="s">
        <v>2855</v>
      </c>
      <c r="B1373" s="128" t="s">
        <v>2856</v>
      </c>
    </row>
    <row r="1374" spans="1:2" x14ac:dyDescent="0.25">
      <c r="A1374" s="128" t="s">
        <v>2857</v>
      </c>
      <c r="B1374" s="128" t="s">
        <v>2858</v>
      </c>
    </row>
    <row r="1375" spans="1:2" x14ac:dyDescent="0.25">
      <c r="A1375" s="128" t="s">
        <v>2859</v>
      </c>
      <c r="B1375" s="128" t="s">
        <v>2860</v>
      </c>
    </row>
    <row r="1376" spans="1:2" x14ac:dyDescent="0.25">
      <c r="A1376" s="128" t="s">
        <v>2861</v>
      </c>
      <c r="B1376" s="128" t="s">
        <v>2862</v>
      </c>
    </row>
    <row r="1377" spans="1:2" x14ac:dyDescent="0.25">
      <c r="A1377" s="128" t="s">
        <v>2863</v>
      </c>
      <c r="B1377" s="128" t="s">
        <v>2864</v>
      </c>
    </row>
    <row r="1378" spans="1:2" x14ac:dyDescent="0.25">
      <c r="A1378" s="128" t="s">
        <v>2865</v>
      </c>
      <c r="B1378" s="128" t="s">
        <v>2866</v>
      </c>
    </row>
    <row r="1379" spans="1:2" x14ac:dyDescent="0.25">
      <c r="A1379" s="128" t="s">
        <v>2867</v>
      </c>
      <c r="B1379" s="128" t="s">
        <v>2868</v>
      </c>
    </row>
    <row r="1380" spans="1:2" x14ac:dyDescent="0.25">
      <c r="A1380" s="128" t="s">
        <v>2869</v>
      </c>
      <c r="B1380" s="128" t="s">
        <v>2870</v>
      </c>
    </row>
    <row r="1381" spans="1:2" x14ac:dyDescent="0.25">
      <c r="A1381" s="128" t="s">
        <v>2871</v>
      </c>
      <c r="B1381" s="128" t="s">
        <v>2872</v>
      </c>
    </row>
    <row r="1382" spans="1:2" x14ac:dyDescent="0.25">
      <c r="A1382" s="128" t="s">
        <v>2873</v>
      </c>
      <c r="B1382" s="128" t="s">
        <v>2874</v>
      </c>
    </row>
    <row r="1383" spans="1:2" x14ac:dyDescent="0.25">
      <c r="A1383" s="128" t="s">
        <v>2875</v>
      </c>
      <c r="B1383" s="128" t="s">
        <v>2876</v>
      </c>
    </row>
    <row r="1384" spans="1:2" x14ac:dyDescent="0.25">
      <c r="A1384" s="128" t="s">
        <v>2877</v>
      </c>
      <c r="B1384" s="128" t="s">
        <v>2878</v>
      </c>
    </row>
    <row r="1385" spans="1:2" x14ac:dyDescent="0.25">
      <c r="A1385" s="128" t="s">
        <v>2879</v>
      </c>
      <c r="B1385" s="128" t="s">
        <v>2880</v>
      </c>
    </row>
    <row r="1386" spans="1:2" x14ac:dyDescent="0.25">
      <c r="A1386" s="128" t="s">
        <v>2881</v>
      </c>
      <c r="B1386" s="128" t="s">
        <v>2882</v>
      </c>
    </row>
    <row r="1387" spans="1:2" x14ac:dyDescent="0.25">
      <c r="A1387" s="128" t="s">
        <v>2883</v>
      </c>
      <c r="B1387" s="128" t="s">
        <v>2884</v>
      </c>
    </row>
    <row r="1388" spans="1:2" x14ac:dyDescent="0.25">
      <c r="A1388" s="128" t="s">
        <v>2885</v>
      </c>
      <c r="B1388" s="128" t="s">
        <v>2886</v>
      </c>
    </row>
    <row r="1389" spans="1:2" x14ac:dyDescent="0.25">
      <c r="A1389" s="128" t="s">
        <v>2887</v>
      </c>
      <c r="B1389" s="128" t="s">
        <v>2888</v>
      </c>
    </row>
    <row r="1390" spans="1:2" x14ac:dyDescent="0.25">
      <c r="A1390" s="128" t="s">
        <v>2889</v>
      </c>
      <c r="B1390" s="128" t="s">
        <v>2890</v>
      </c>
    </row>
    <row r="1391" spans="1:2" x14ac:dyDescent="0.25">
      <c r="A1391" s="128" t="s">
        <v>2891</v>
      </c>
      <c r="B1391" s="128" t="s">
        <v>2892</v>
      </c>
    </row>
    <row r="1392" spans="1:2" x14ac:dyDescent="0.25">
      <c r="A1392" s="128" t="s">
        <v>2893</v>
      </c>
      <c r="B1392" s="128" t="s">
        <v>2894</v>
      </c>
    </row>
    <row r="1393" spans="1:2" x14ac:dyDescent="0.25">
      <c r="A1393" s="128" t="s">
        <v>2895</v>
      </c>
      <c r="B1393" s="128" t="s">
        <v>2896</v>
      </c>
    </row>
    <row r="1394" spans="1:2" x14ac:dyDescent="0.25">
      <c r="A1394" s="128" t="s">
        <v>2897</v>
      </c>
      <c r="B1394" s="128" t="s">
        <v>2898</v>
      </c>
    </row>
    <row r="1395" spans="1:2" x14ac:dyDescent="0.25">
      <c r="A1395" s="128" t="s">
        <v>2899</v>
      </c>
      <c r="B1395" s="128" t="s">
        <v>2900</v>
      </c>
    </row>
    <row r="1396" spans="1:2" x14ac:dyDescent="0.25">
      <c r="A1396" s="128" t="s">
        <v>2901</v>
      </c>
      <c r="B1396" s="128" t="s">
        <v>2902</v>
      </c>
    </row>
    <row r="1397" spans="1:2" x14ac:dyDescent="0.25">
      <c r="A1397" s="128" t="s">
        <v>2903</v>
      </c>
      <c r="B1397" s="128" t="s">
        <v>2904</v>
      </c>
    </row>
    <row r="1398" spans="1:2" x14ac:dyDescent="0.25">
      <c r="A1398" s="128" t="s">
        <v>2905</v>
      </c>
      <c r="B1398" s="128" t="s">
        <v>2906</v>
      </c>
    </row>
    <row r="1399" spans="1:2" x14ac:dyDescent="0.25">
      <c r="A1399" s="128" t="s">
        <v>2907</v>
      </c>
      <c r="B1399" s="128" t="s">
        <v>2908</v>
      </c>
    </row>
    <row r="1400" spans="1:2" x14ac:dyDescent="0.25">
      <c r="A1400" s="128" t="s">
        <v>2909</v>
      </c>
      <c r="B1400" s="128" t="s">
        <v>2910</v>
      </c>
    </row>
    <row r="1401" spans="1:2" x14ac:dyDescent="0.25">
      <c r="A1401" s="128" t="s">
        <v>2911</v>
      </c>
      <c r="B1401" s="128" t="s">
        <v>2912</v>
      </c>
    </row>
    <row r="1402" spans="1:2" x14ac:dyDescent="0.25">
      <c r="A1402" s="128" t="s">
        <v>2913</v>
      </c>
      <c r="B1402" s="128" t="s">
        <v>2914</v>
      </c>
    </row>
    <row r="1403" spans="1:2" x14ac:dyDescent="0.25">
      <c r="A1403" s="128" t="s">
        <v>2915</v>
      </c>
      <c r="B1403" s="128" t="s">
        <v>2916</v>
      </c>
    </row>
    <row r="1404" spans="1:2" x14ac:dyDescent="0.25">
      <c r="A1404" s="128" t="s">
        <v>2917</v>
      </c>
      <c r="B1404" s="128" t="s">
        <v>2918</v>
      </c>
    </row>
    <row r="1405" spans="1:2" x14ac:dyDescent="0.25">
      <c r="A1405" s="128" t="s">
        <v>2919</v>
      </c>
      <c r="B1405" s="128" t="s">
        <v>2920</v>
      </c>
    </row>
    <row r="1406" spans="1:2" x14ac:dyDescent="0.25">
      <c r="A1406" s="128" t="s">
        <v>2921</v>
      </c>
      <c r="B1406" s="128" t="s">
        <v>2922</v>
      </c>
    </row>
    <row r="1407" spans="1:2" x14ac:dyDescent="0.25">
      <c r="A1407" s="128" t="s">
        <v>2923</v>
      </c>
      <c r="B1407" s="128" t="s">
        <v>2924</v>
      </c>
    </row>
    <row r="1408" spans="1:2" x14ac:dyDescent="0.25">
      <c r="A1408" s="128" t="s">
        <v>2925</v>
      </c>
      <c r="B1408" s="128" t="s">
        <v>2926</v>
      </c>
    </row>
    <row r="1409" spans="1:2" x14ac:dyDescent="0.25">
      <c r="A1409" s="128" t="s">
        <v>2927</v>
      </c>
      <c r="B1409" s="128" t="s">
        <v>2928</v>
      </c>
    </row>
    <row r="1410" spans="1:2" x14ac:dyDescent="0.25">
      <c r="A1410" s="128" t="s">
        <v>2929</v>
      </c>
      <c r="B1410" s="128" t="s">
        <v>2930</v>
      </c>
    </row>
    <row r="1411" spans="1:2" x14ac:dyDescent="0.25">
      <c r="A1411" s="128" t="s">
        <v>2931</v>
      </c>
      <c r="B1411" s="128" t="s">
        <v>2932</v>
      </c>
    </row>
    <row r="1412" spans="1:2" x14ac:dyDescent="0.25">
      <c r="A1412" s="128" t="s">
        <v>2933</v>
      </c>
      <c r="B1412" s="128" t="s">
        <v>2934</v>
      </c>
    </row>
    <row r="1413" spans="1:2" x14ac:dyDescent="0.25">
      <c r="A1413" s="128" t="s">
        <v>2935</v>
      </c>
      <c r="B1413" s="128" t="s">
        <v>2936</v>
      </c>
    </row>
    <row r="1414" spans="1:2" x14ac:dyDescent="0.25">
      <c r="A1414" s="128" t="s">
        <v>2937</v>
      </c>
      <c r="B1414" s="128" t="s">
        <v>2938</v>
      </c>
    </row>
    <row r="1415" spans="1:2" x14ac:dyDescent="0.25">
      <c r="A1415" s="128" t="s">
        <v>2939</v>
      </c>
      <c r="B1415" s="128" t="s">
        <v>2940</v>
      </c>
    </row>
    <row r="1416" spans="1:2" x14ac:dyDescent="0.25">
      <c r="A1416" s="128" t="s">
        <v>2941</v>
      </c>
      <c r="B1416" s="128" t="s">
        <v>2942</v>
      </c>
    </row>
    <row r="1417" spans="1:2" x14ac:dyDescent="0.25">
      <c r="A1417" s="128" t="s">
        <v>2943</v>
      </c>
      <c r="B1417" s="128" t="s">
        <v>2944</v>
      </c>
    </row>
    <row r="1418" spans="1:2" x14ac:dyDescent="0.25">
      <c r="A1418" s="128" t="s">
        <v>2945</v>
      </c>
      <c r="B1418" s="128" t="s">
        <v>2946</v>
      </c>
    </row>
    <row r="1419" spans="1:2" x14ac:dyDescent="0.25">
      <c r="A1419" s="128" t="s">
        <v>2947</v>
      </c>
      <c r="B1419" s="128" t="s">
        <v>2948</v>
      </c>
    </row>
    <row r="1420" spans="1:2" x14ac:dyDescent="0.25">
      <c r="A1420" s="128" t="s">
        <v>2949</v>
      </c>
      <c r="B1420" s="128" t="s">
        <v>2950</v>
      </c>
    </row>
    <row r="1421" spans="1:2" x14ac:dyDescent="0.25">
      <c r="A1421" s="128" t="s">
        <v>2951</v>
      </c>
      <c r="B1421" s="128" t="s">
        <v>2952</v>
      </c>
    </row>
    <row r="1422" spans="1:2" x14ac:dyDescent="0.25">
      <c r="A1422" s="128" t="s">
        <v>2953</v>
      </c>
      <c r="B1422" s="128" t="s">
        <v>2954</v>
      </c>
    </row>
    <row r="1423" spans="1:2" x14ac:dyDescent="0.25">
      <c r="A1423" s="128" t="s">
        <v>2955</v>
      </c>
      <c r="B1423" s="128" t="s">
        <v>2956</v>
      </c>
    </row>
    <row r="1424" spans="1:2" x14ac:dyDescent="0.25">
      <c r="A1424" s="128" t="s">
        <v>2957</v>
      </c>
      <c r="B1424" s="128" t="s">
        <v>2958</v>
      </c>
    </row>
    <row r="1425" spans="1:2" x14ac:dyDescent="0.25">
      <c r="A1425" s="128" t="s">
        <v>2959</v>
      </c>
      <c r="B1425" s="128" t="s">
        <v>2960</v>
      </c>
    </row>
    <row r="1426" spans="1:2" x14ac:dyDescent="0.25">
      <c r="A1426" s="128" t="s">
        <v>2961</v>
      </c>
      <c r="B1426" s="128" t="s">
        <v>2962</v>
      </c>
    </row>
    <row r="1427" spans="1:2" x14ac:dyDescent="0.25">
      <c r="A1427" s="128" t="s">
        <v>2963</v>
      </c>
      <c r="B1427" s="128" t="s">
        <v>2964</v>
      </c>
    </row>
    <row r="1428" spans="1:2" x14ac:dyDescent="0.25">
      <c r="A1428" s="128" t="s">
        <v>2965</v>
      </c>
      <c r="B1428" s="128" t="s">
        <v>2966</v>
      </c>
    </row>
    <row r="1429" spans="1:2" x14ac:dyDescent="0.25">
      <c r="A1429" s="128" t="s">
        <v>2967</v>
      </c>
      <c r="B1429" s="128" t="s">
        <v>2968</v>
      </c>
    </row>
    <row r="1430" spans="1:2" x14ac:dyDescent="0.25">
      <c r="A1430" s="128" t="s">
        <v>2969</v>
      </c>
      <c r="B1430" s="128" t="s">
        <v>2970</v>
      </c>
    </row>
    <row r="1431" spans="1:2" x14ac:dyDescent="0.25">
      <c r="A1431" s="128" t="s">
        <v>2971</v>
      </c>
      <c r="B1431" s="128" t="s">
        <v>2972</v>
      </c>
    </row>
    <row r="1432" spans="1:2" x14ac:dyDescent="0.25">
      <c r="A1432" s="128" t="s">
        <v>2973</v>
      </c>
      <c r="B1432" s="128" t="s">
        <v>2974</v>
      </c>
    </row>
    <row r="1433" spans="1:2" x14ac:dyDescent="0.25">
      <c r="A1433" s="128" t="s">
        <v>2975</v>
      </c>
      <c r="B1433" s="128" t="s">
        <v>2976</v>
      </c>
    </row>
    <row r="1434" spans="1:2" x14ac:dyDescent="0.25">
      <c r="A1434" s="128" t="s">
        <v>2977</v>
      </c>
      <c r="B1434" s="128" t="s">
        <v>2978</v>
      </c>
    </row>
    <row r="1435" spans="1:2" x14ac:dyDescent="0.25">
      <c r="A1435" s="128" t="s">
        <v>2979</v>
      </c>
      <c r="B1435" s="128" t="s">
        <v>2980</v>
      </c>
    </row>
    <row r="1436" spans="1:2" x14ac:dyDescent="0.25">
      <c r="A1436" s="128" t="s">
        <v>2981</v>
      </c>
      <c r="B1436" s="128" t="s">
        <v>2982</v>
      </c>
    </row>
    <row r="1437" spans="1:2" x14ac:dyDescent="0.25">
      <c r="A1437" s="128" t="s">
        <v>2983</v>
      </c>
      <c r="B1437" s="128" t="s">
        <v>2984</v>
      </c>
    </row>
    <row r="1438" spans="1:2" x14ac:dyDescent="0.25">
      <c r="A1438" s="128" t="s">
        <v>2985</v>
      </c>
      <c r="B1438" s="128" t="s">
        <v>2986</v>
      </c>
    </row>
    <row r="1439" spans="1:2" x14ac:dyDescent="0.25">
      <c r="A1439" s="128" t="s">
        <v>2987</v>
      </c>
      <c r="B1439" s="128" t="s">
        <v>2988</v>
      </c>
    </row>
    <row r="1440" spans="1:2" x14ac:dyDescent="0.25">
      <c r="A1440" s="128" t="s">
        <v>2989</v>
      </c>
      <c r="B1440" s="128" t="s">
        <v>2990</v>
      </c>
    </row>
    <row r="1441" spans="1:2" x14ac:dyDescent="0.25">
      <c r="A1441" s="128" t="s">
        <v>2991</v>
      </c>
      <c r="B1441" s="128" t="s">
        <v>2992</v>
      </c>
    </row>
    <row r="1442" spans="1:2" x14ac:dyDescent="0.25">
      <c r="A1442" s="128" t="s">
        <v>2993</v>
      </c>
      <c r="B1442" s="128" t="s">
        <v>2994</v>
      </c>
    </row>
    <row r="1443" spans="1:2" x14ac:dyDescent="0.25">
      <c r="A1443" s="128" t="s">
        <v>2995</v>
      </c>
      <c r="B1443" s="128" t="s">
        <v>2996</v>
      </c>
    </row>
    <row r="1444" spans="1:2" x14ac:dyDescent="0.25">
      <c r="A1444" s="128" t="s">
        <v>2997</v>
      </c>
      <c r="B1444" s="128" t="s">
        <v>2998</v>
      </c>
    </row>
    <row r="1445" spans="1:2" x14ac:dyDescent="0.25">
      <c r="A1445" s="128" t="s">
        <v>2999</v>
      </c>
      <c r="B1445" s="128" t="s">
        <v>3000</v>
      </c>
    </row>
    <row r="1446" spans="1:2" x14ac:dyDescent="0.25">
      <c r="A1446" s="128" t="s">
        <v>3001</v>
      </c>
      <c r="B1446" s="128" t="s">
        <v>3002</v>
      </c>
    </row>
    <row r="1447" spans="1:2" x14ac:dyDescent="0.25">
      <c r="A1447" s="128" t="s">
        <v>3003</v>
      </c>
      <c r="B1447" s="128" t="s">
        <v>3004</v>
      </c>
    </row>
    <row r="1448" spans="1:2" x14ac:dyDescent="0.25">
      <c r="A1448" s="128" t="s">
        <v>3005</v>
      </c>
      <c r="B1448" s="128" t="s">
        <v>3006</v>
      </c>
    </row>
    <row r="1449" spans="1:2" x14ac:dyDescent="0.25">
      <c r="A1449" s="128" t="s">
        <v>3007</v>
      </c>
      <c r="B1449" s="128" t="s">
        <v>3008</v>
      </c>
    </row>
    <row r="1450" spans="1:2" x14ac:dyDescent="0.25">
      <c r="A1450" s="128" t="s">
        <v>3009</v>
      </c>
      <c r="B1450" s="128" t="s">
        <v>3010</v>
      </c>
    </row>
    <row r="1451" spans="1:2" x14ac:dyDescent="0.25">
      <c r="A1451" s="128" t="s">
        <v>3011</v>
      </c>
      <c r="B1451" s="128" t="s">
        <v>3012</v>
      </c>
    </row>
    <row r="1452" spans="1:2" x14ac:dyDescent="0.25">
      <c r="A1452" s="128" t="s">
        <v>3013</v>
      </c>
      <c r="B1452" s="128" t="s">
        <v>3014</v>
      </c>
    </row>
    <row r="1453" spans="1:2" x14ac:dyDescent="0.25">
      <c r="A1453" s="128" t="s">
        <v>3015</v>
      </c>
      <c r="B1453" s="128" t="s">
        <v>3016</v>
      </c>
    </row>
    <row r="1454" spans="1:2" x14ac:dyDescent="0.25">
      <c r="A1454" s="128" t="s">
        <v>3017</v>
      </c>
      <c r="B1454" s="128" t="s">
        <v>3018</v>
      </c>
    </row>
    <row r="1455" spans="1:2" x14ac:dyDescent="0.25">
      <c r="A1455" s="128" t="s">
        <v>3019</v>
      </c>
      <c r="B1455" s="128" t="s">
        <v>3020</v>
      </c>
    </row>
    <row r="1456" spans="1:2" x14ac:dyDescent="0.25">
      <c r="A1456" s="128" t="s">
        <v>3021</v>
      </c>
      <c r="B1456" s="128" t="s">
        <v>3022</v>
      </c>
    </row>
    <row r="1457" spans="1:2" x14ac:dyDescent="0.25">
      <c r="A1457" s="128" t="s">
        <v>3023</v>
      </c>
      <c r="B1457" s="128" t="s">
        <v>3024</v>
      </c>
    </row>
    <row r="1458" spans="1:2" x14ac:dyDescent="0.25">
      <c r="A1458" s="128" t="s">
        <v>3025</v>
      </c>
      <c r="B1458" s="128" t="s">
        <v>3026</v>
      </c>
    </row>
    <row r="1459" spans="1:2" x14ac:dyDescent="0.25">
      <c r="A1459" s="128" t="s">
        <v>3027</v>
      </c>
      <c r="B1459" s="128" t="s">
        <v>3028</v>
      </c>
    </row>
    <row r="1460" spans="1:2" x14ac:dyDescent="0.25">
      <c r="A1460" s="128" t="s">
        <v>3029</v>
      </c>
      <c r="B1460" s="128" t="s">
        <v>3030</v>
      </c>
    </row>
    <row r="1461" spans="1:2" x14ac:dyDescent="0.25">
      <c r="A1461" s="128" t="s">
        <v>3031</v>
      </c>
      <c r="B1461" s="128" t="s">
        <v>3032</v>
      </c>
    </row>
    <row r="1462" spans="1:2" x14ac:dyDescent="0.25">
      <c r="A1462" s="128" t="s">
        <v>3033</v>
      </c>
      <c r="B1462" s="128" t="s">
        <v>3034</v>
      </c>
    </row>
    <row r="1463" spans="1:2" x14ac:dyDescent="0.25">
      <c r="A1463" s="128" t="s">
        <v>3035</v>
      </c>
      <c r="B1463" s="128" t="s">
        <v>3036</v>
      </c>
    </row>
    <row r="1464" spans="1:2" x14ac:dyDescent="0.25">
      <c r="A1464" s="128" t="s">
        <v>3037</v>
      </c>
      <c r="B1464" s="128" t="s">
        <v>3038</v>
      </c>
    </row>
    <row r="1465" spans="1:2" x14ac:dyDescent="0.25">
      <c r="A1465" s="128" t="s">
        <v>3039</v>
      </c>
      <c r="B1465" s="128" t="s">
        <v>3040</v>
      </c>
    </row>
    <row r="1466" spans="1:2" x14ac:dyDescent="0.25">
      <c r="A1466" s="128" t="s">
        <v>3041</v>
      </c>
      <c r="B1466" s="128" t="s">
        <v>3042</v>
      </c>
    </row>
    <row r="1467" spans="1:2" x14ac:dyDescent="0.25">
      <c r="A1467" s="128" t="s">
        <v>3043</v>
      </c>
      <c r="B1467" s="128" t="s">
        <v>3044</v>
      </c>
    </row>
    <row r="1468" spans="1:2" x14ac:dyDescent="0.25">
      <c r="A1468" s="128" t="s">
        <v>3045</v>
      </c>
      <c r="B1468" s="128" t="s">
        <v>3046</v>
      </c>
    </row>
    <row r="1469" spans="1:2" x14ac:dyDescent="0.25">
      <c r="A1469" s="128" t="s">
        <v>3047</v>
      </c>
      <c r="B1469" s="128" t="s">
        <v>3048</v>
      </c>
    </row>
    <row r="1470" spans="1:2" x14ac:dyDescent="0.25">
      <c r="A1470" s="128" t="s">
        <v>3049</v>
      </c>
      <c r="B1470" s="128" t="s">
        <v>3050</v>
      </c>
    </row>
    <row r="1471" spans="1:2" x14ac:dyDescent="0.25">
      <c r="A1471" s="128" t="s">
        <v>3051</v>
      </c>
      <c r="B1471" s="128" t="s">
        <v>3052</v>
      </c>
    </row>
    <row r="1472" spans="1:2" x14ac:dyDescent="0.25">
      <c r="A1472" s="128" t="s">
        <v>3053</v>
      </c>
      <c r="B1472" s="128" t="s">
        <v>3054</v>
      </c>
    </row>
    <row r="1473" spans="1:2" x14ac:dyDescent="0.25">
      <c r="A1473" s="128" t="s">
        <v>3055</v>
      </c>
      <c r="B1473" s="128" t="s">
        <v>3056</v>
      </c>
    </row>
    <row r="1474" spans="1:2" x14ac:dyDescent="0.25">
      <c r="A1474" s="128" t="s">
        <v>3057</v>
      </c>
      <c r="B1474" s="128" t="s">
        <v>3058</v>
      </c>
    </row>
    <row r="1475" spans="1:2" x14ac:dyDescent="0.25">
      <c r="A1475" s="128" t="s">
        <v>3059</v>
      </c>
      <c r="B1475" s="128" t="s">
        <v>3060</v>
      </c>
    </row>
    <row r="1476" spans="1:2" x14ac:dyDescent="0.25">
      <c r="A1476" s="128" t="s">
        <v>3061</v>
      </c>
      <c r="B1476" s="128" t="s">
        <v>3062</v>
      </c>
    </row>
    <row r="1477" spans="1:2" x14ac:dyDescent="0.25">
      <c r="A1477" s="128" t="s">
        <v>3063</v>
      </c>
      <c r="B1477" s="128" t="s">
        <v>3064</v>
      </c>
    </row>
    <row r="1478" spans="1:2" x14ac:dyDescent="0.25">
      <c r="A1478" s="128" t="s">
        <v>3065</v>
      </c>
      <c r="B1478" s="128" t="s">
        <v>3066</v>
      </c>
    </row>
    <row r="1479" spans="1:2" x14ac:dyDescent="0.25">
      <c r="A1479" s="128" t="s">
        <v>3067</v>
      </c>
      <c r="B1479" s="128" t="s">
        <v>3068</v>
      </c>
    </row>
    <row r="1480" spans="1:2" x14ac:dyDescent="0.25">
      <c r="A1480" s="128" t="s">
        <v>3069</v>
      </c>
      <c r="B1480" s="128" t="s">
        <v>3070</v>
      </c>
    </row>
    <row r="1481" spans="1:2" x14ac:dyDescent="0.25">
      <c r="A1481" s="128" t="s">
        <v>3071</v>
      </c>
      <c r="B1481" s="128" t="s">
        <v>3072</v>
      </c>
    </row>
    <row r="1482" spans="1:2" x14ac:dyDescent="0.25">
      <c r="A1482" s="128" t="s">
        <v>3073</v>
      </c>
      <c r="B1482" s="128" t="s">
        <v>3074</v>
      </c>
    </row>
    <row r="1483" spans="1:2" x14ac:dyDescent="0.25">
      <c r="A1483" s="128" t="s">
        <v>3075</v>
      </c>
      <c r="B1483" s="128" t="s">
        <v>3076</v>
      </c>
    </row>
    <row r="1484" spans="1:2" x14ac:dyDescent="0.25">
      <c r="A1484" s="128" t="s">
        <v>3077</v>
      </c>
      <c r="B1484" s="128" t="s">
        <v>3078</v>
      </c>
    </row>
    <row r="1485" spans="1:2" x14ac:dyDescent="0.25">
      <c r="A1485" s="128" t="s">
        <v>3079</v>
      </c>
      <c r="B1485" s="128" t="s">
        <v>3080</v>
      </c>
    </row>
    <row r="1486" spans="1:2" x14ac:dyDescent="0.25">
      <c r="A1486" s="128" t="s">
        <v>3081</v>
      </c>
      <c r="B1486" s="128" t="s">
        <v>3082</v>
      </c>
    </row>
    <row r="1487" spans="1:2" x14ac:dyDescent="0.25">
      <c r="A1487" s="128" t="s">
        <v>3083</v>
      </c>
      <c r="B1487" s="128" t="s">
        <v>3084</v>
      </c>
    </row>
    <row r="1488" spans="1:2" x14ac:dyDescent="0.25">
      <c r="A1488" s="128" t="s">
        <v>3085</v>
      </c>
      <c r="B1488" s="128" t="s">
        <v>3086</v>
      </c>
    </row>
    <row r="1489" spans="1:2" x14ac:dyDescent="0.25">
      <c r="A1489" s="128" t="s">
        <v>3087</v>
      </c>
      <c r="B1489" s="128" t="s">
        <v>3088</v>
      </c>
    </row>
    <row r="1490" spans="1:2" x14ac:dyDescent="0.25">
      <c r="A1490" s="128" t="s">
        <v>3089</v>
      </c>
      <c r="B1490" s="128" t="s">
        <v>3090</v>
      </c>
    </row>
    <row r="1491" spans="1:2" x14ac:dyDescent="0.25">
      <c r="A1491" s="128" t="s">
        <v>3091</v>
      </c>
      <c r="B1491" s="128" t="s">
        <v>3092</v>
      </c>
    </row>
    <row r="1492" spans="1:2" x14ac:dyDescent="0.25">
      <c r="A1492" s="128" t="s">
        <v>3093</v>
      </c>
      <c r="B1492" s="128" t="s">
        <v>3094</v>
      </c>
    </row>
    <row r="1493" spans="1:2" x14ac:dyDescent="0.25">
      <c r="A1493" s="128" t="s">
        <v>3095</v>
      </c>
      <c r="B1493" s="128" t="s">
        <v>3096</v>
      </c>
    </row>
    <row r="1494" spans="1:2" x14ac:dyDescent="0.25">
      <c r="A1494" s="128" t="s">
        <v>3097</v>
      </c>
      <c r="B1494" s="128" t="s">
        <v>3098</v>
      </c>
    </row>
    <row r="1495" spans="1:2" x14ac:dyDescent="0.25">
      <c r="A1495" s="128" t="s">
        <v>3099</v>
      </c>
      <c r="B1495" s="128" t="s">
        <v>3100</v>
      </c>
    </row>
    <row r="1496" spans="1:2" x14ac:dyDescent="0.25">
      <c r="A1496" s="128" t="s">
        <v>3101</v>
      </c>
      <c r="B1496" s="128" t="s">
        <v>3102</v>
      </c>
    </row>
    <row r="1497" spans="1:2" x14ac:dyDescent="0.25">
      <c r="A1497" s="128" t="s">
        <v>3103</v>
      </c>
      <c r="B1497" s="128" t="s">
        <v>3104</v>
      </c>
    </row>
    <row r="1498" spans="1:2" x14ac:dyDescent="0.25">
      <c r="A1498" s="128" t="s">
        <v>3105</v>
      </c>
      <c r="B1498" s="128" t="s">
        <v>3106</v>
      </c>
    </row>
    <row r="1499" spans="1:2" x14ac:dyDescent="0.25">
      <c r="A1499" s="128" t="s">
        <v>3107</v>
      </c>
      <c r="B1499" s="128" t="s">
        <v>3108</v>
      </c>
    </row>
    <row r="1500" spans="1:2" x14ac:dyDescent="0.25">
      <c r="A1500" s="128" t="s">
        <v>3109</v>
      </c>
      <c r="B1500" s="128" t="s">
        <v>3110</v>
      </c>
    </row>
    <row r="1501" spans="1:2" x14ac:dyDescent="0.25">
      <c r="A1501" s="128" t="s">
        <v>3111</v>
      </c>
      <c r="B1501" s="128" t="s">
        <v>3112</v>
      </c>
    </row>
    <row r="1502" spans="1:2" x14ac:dyDescent="0.25">
      <c r="A1502" s="128" t="s">
        <v>3113</v>
      </c>
      <c r="B1502" s="128" t="s">
        <v>3114</v>
      </c>
    </row>
    <row r="1503" spans="1:2" x14ac:dyDescent="0.25">
      <c r="A1503" s="128" t="s">
        <v>3115</v>
      </c>
      <c r="B1503" s="128" t="s">
        <v>3116</v>
      </c>
    </row>
    <row r="1504" spans="1:2" x14ac:dyDescent="0.25">
      <c r="A1504" s="128" t="s">
        <v>3117</v>
      </c>
      <c r="B1504" s="128" t="s">
        <v>3118</v>
      </c>
    </row>
    <row r="1505" spans="1:2" x14ac:dyDescent="0.25">
      <c r="A1505" s="128" t="s">
        <v>3119</v>
      </c>
      <c r="B1505" s="128" t="s">
        <v>3120</v>
      </c>
    </row>
    <row r="1506" spans="1:2" x14ac:dyDescent="0.25">
      <c r="A1506" s="128" t="s">
        <v>3121</v>
      </c>
      <c r="B1506" s="128" t="s">
        <v>3122</v>
      </c>
    </row>
    <row r="1507" spans="1:2" x14ac:dyDescent="0.25">
      <c r="A1507" s="128" t="s">
        <v>3123</v>
      </c>
      <c r="B1507" s="128" t="s">
        <v>3124</v>
      </c>
    </row>
    <row r="1508" spans="1:2" x14ac:dyDescent="0.25">
      <c r="A1508" s="128" t="s">
        <v>3125</v>
      </c>
      <c r="B1508" s="128" t="s">
        <v>3126</v>
      </c>
    </row>
    <row r="1509" spans="1:2" x14ac:dyDescent="0.25">
      <c r="A1509" s="128" t="s">
        <v>3127</v>
      </c>
      <c r="B1509" s="128" t="s">
        <v>3128</v>
      </c>
    </row>
    <row r="1510" spans="1:2" x14ac:dyDescent="0.25">
      <c r="A1510" s="128" t="s">
        <v>3129</v>
      </c>
      <c r="B1510" s="128" t="s">
        <v>3130</v>
      </c>
    </row>
    <row r="1511" spans="1:2" x14ac:dyDescent="0.25">
      <c r="A1511" s="128" t="s">
        <v>3131</v>
      </c>
      <c r="B1511" s="128" t="s">
        <v>3132</v>
      </c>
    </row>
    <row r="1512" spans="1:2" x14ac:dyDescent="0.25">
      <c r="A1512" s="128" t="s">
        <v>3133</v>
      </c>
      <c r="B1512" s="128" t="s">
        <v>3134</v>
      </c>
    </row>
    <row r="1513" spans="1:2" x14ac:dyDescent="0.25">
      <c r="A1513" s="128" t="s">
        <v>3135</v>
      </c>
      <c r="B1513" s="128" t="s">
        <v>3136</v>
      </c>
    </row>
    <row r="1514" spans="1:2" x14ac:dyDescent="0.25">
      <c r="A1514" s="128" t="s">
        <v>3137</v>
      </c>
      <c r="B1514" s="128" t="s">
        <v>3138</v>
      </c>
    </row>
    <row r="1515" spans="1:2" x14ac:dyDescent="0.25">
      <c r="A1515" s="128" t="s">
        <v>3139</v>
      </c>
      <c r="B1515" s="128" t="s">
        <v>3140</v>
      </c>
    </row>
    <row r="1516" spans="1:2" x14ac:dyDescent="0.25">
      <c r="A1516" s="128" t="s">
        <v>3141</v>
      </c>
      <c r="B1516" s="128" t="s">
        <v>3142</v>
      </c>
    </row>
    <row r="1517" spans="1:2" x14ac:dyDescent="0.25">
      <c r="A1517" s="128" t="s">
        <v>3143</v>
      </c>
      <c r="B1517" s="128" t="s">
        <v>3144</v>
      </c>
    </row>
    <row r="1518" spans="1:2" x14ac:dyDescent="0.25">
      <c r="A1518" s="128" t="s">
        <v>3145</v>
      </c>
      <c r="B1518" s="128" t="s">
        <v>3146</v>
      </c>
    </row>
    <row r="1519" spans="1:2" x14ac:dyDescent="0.25">
      <c r="A1519" s="128" t="s">
        <v>3147</v>
      </c>
      <c r="B1519" s="128" t="s">
        <v>3148</v>
      </c>
    </row>
    <row r="1520" spans="1:2" x14ac:dyDescent="0.25">
      <c r="A1520" s="128" t="s">
        <v>3149</v>
      </c>
      <c r="B1520" s="128" t="s">
        <v>3150</v>
      </c>
    </row>
    <row r="1521" spans="1:2" x14ac:dyDescent="0.25">
      <c r="A1521" s="128" t="s">
        <v>3151</v>
      </c>
      <c r="B1521" s="128" t="s">
        <v>3152</v>
      </c>
    </row>
    <row r="1522" spans="1:2" x14ac:dyDescent="0.25">
      <c r="A1522" s="128" t="s">
        <v>3153</v>
      </c>
      <c r="B1522" s="128" t="s">
        <v>3154</v>
      </c>
    </row>
    <row r="1523" spans="1:2" x14ac:dyDescent="0.25">
      <c r="A1523" s="128" t="s">
        <v>3155</v>
      </c>
      <c r="B1523" s="128" t="s">
        <v>3156</v>
      </c>
    </row>
    <row r="1524" spans="1:2" x14ac:dyDescent="0.25">
      <c r="A1524" s="128" t="s">
        <v>3157</v>
      </c>
      <c r="B1524" s="128" t="s">
        <v>3158</v>
      </c>
    </row>
    <row r="1525" spans="1:2" x14ac:dyDescent="0.25">
      <c r="A1525" s="128" t="s">
        <v>3159</v>
      </c>
      <c r="B1525" s="128" t="s">
        <v>3160</v>
      </c>
    </row>
    <row r="1526" spans="1:2" x14ac:dyDescent="0.25">
      <c r="A1526" s="128" t="s">
        <v>3161</v>
      </c>
      <c r="B1526" s="128" t="s">
        <v>3162</v>
      </c>
    </row>
    <row r="1527" spans="1:2" x14ac:dyDescent="0.25">
      <c r="A1527" s="128" t="s">
        <v>3163</v>
      </c>
      <c r="B1527" s="128" t="s">
        <v>3164</v>
      </c>
    </row>
    <row r="1528" spans="1:2" x14ac:dyDescent="0.25">
      <c r="A1528" s="128" t="s">
        <v>3165</v>
      </c>
      <c r="B1528" s="128" t="s">
        <v>3166</v>
      </c>
    </row>
    <row r="1529" spans="1:2" x14ac:dyDescent="0.25">
      <c r="A1529" s="128" t="s">
        <v>3167</v>
      </c>
      <c r="B1529" s="128" t="s">
        <v>3168</v>
      </c>
    </row>
    <row r="1530" spans="1:2" x14ac:dyDescent="0.25">
      <c r="A1530" s="128" t="s">
        <v>3169</v>
      </c>
      <c r="B1530" s="128" t="s">
        <v>3170</v>
      </c>
    </row>
    <row r="1531" spans="1:2" x14ac:dyDescent="0.25">
      <c r="A1531" s="128" t="s">
        <v>3171</v>
      </c>
      <c r="B1531" s="128" t="s">
        <v>3172</v>
      </c>
    </row>
    <row r="1532" spans="1:2" x14ac:dyDescent="0.25">
      <c r="A1532" s="128" t="s">
        <v>3173</v>
      </c>
      <c r="B1532" s="128" t="s">
        <v>3174</v>
      </c>
    </row>
    <row r="1533" spans="1:2" x14ac:dyDescent="0.25">
      <c r="A1533" s="128" t="s">
        <v>3175</v>
      </c>
      <c r="B1533" s="128" t="s">
        <v>3176</v>
      </c>
    </row>
    <row r="1534" spans="1:2" x14ac:dyDescent="0.25">
      <c r="A1534" s="128" t="s">
        <v>3177</v>
      </c>
      <c r="B1534" s="128" t="s">
        <v>3178</v>
      </c>
    </row>
    <row r="1535" spans="1:2" x14ac:dyDescent="0.25">
      <c r="A1535" s="128" t="s">
        <v>3179</v>
      </c>
      <c r="B1535" s="128" t="s">
        <v>3180</v>
      </c>
    </row>
    <row r="1536" spans="1:2" x14ac:dyDescent="0.25">
      <c r="A1536" s="128" t="s">
        <v>3181</v>
      </c>
      <c r="B1536" s="128" t="s">
        <v>3182</v>
      </c>
    </row>
    <row r="1537" spans="1:2" x14ac:dyDescent="0.25">
      <c r="A1537" s="128" t="s">
        <v>3183</v>
      </c>
      <c r="B1537" s="128" t="s">
        <v>3184</v>
      </c>
    </row>
    <row r="1538" spans="1:2" x14ac:dyDescent="0.25">
      <c r="A1538" s="128" t="s">
        <v>3185</v>
      </c>
      <c r="B1538" s="128" t="s">
        <v>3186</v>
      </c>
    </row>
    <row r="1539" spans="1:2" x14ac:dyDescent="0.25">
      <c r="A1539" s="128" t="s">
        <v>3187</v>
      </c>
      <c r="B1539" s="128" t="s">
        <v>3188</v>
      </c>
    </row>
    <row r="1540" spans="1:2" x14ac:dyDescent="0.25">
      <c r="A1540" s="128" t="s">
        <v>3189</v>
      </c>
      <c r="B1540" s="128" t="s">
        <v>3190</v>
      </c>
    </row>
    <row r="1541" spans="1:2" x14ac:dyDescent="0.25">
      <c r="A1541" s="128" t="s">
        <v>3191</v>
      </c>
      <c r="B1541" s="128" t="s">
        <v>3192</v>
      </c>
    </row>
    <row r="1542" spans="1:2" x14ac:dyDescent="0.25">
      <c r="A1542" s="128" t="s">
        <v>3193</v>
      </c>
      <c r="B1542" s="128" t="s">
        <v>3194</v>
      </c>
    </row>
    <row r="1543" spans="1:2" x14ac:dyDescent="0.25">
      <c r="A1543" s="128" t="s">
        <v>3195</v>
      </c>
      <c r="B1543" s="128" t="s">
        <v>3196</v>
      </c>
    </row>
    <row r="1544" spans="1:2" x14ac:dyDescent="0.25">
      <c r="A1544" s="128" t="s">
        <v>3197</v>
      </c>
      <c r="B1544" s="128" t="s">
        <v>3198</v>
      </c>
    </row>
    <row r="1545" spans="1:2" x14ac:dyDescent="0.25">
      <c r="A1545" s="128" t="s">
        <v>3199</v>
      </c>
      <c r="B1545" s="128" t="s">
        <v>3200</v>
      </c>
    </row>
    <row r="1546" spans="1:2" x14ac:dyDescent="0.25">
      <c r="A1546" s="128" t="s">
        <v>3201</v>
      </c>
      <c r="B1546" s="128" t="s">
        <v>3202</v>
      </c>
    </row>
    <row r="1547" spans="1:2" x14ac:dyDescent="0.25">
      <c r="A1547" s="128" t="s">
        <v>3203</v>
      </c>
      <c r="B1547" s="128" t="s">
        <v>3204</v>
      </c>
    </row>
    <row r="1548" spans="1:2" x14ac:dyDescent="0.25">
      <c r="A1548" s="128" t="s">
        <v>3205</v>
      </c>
      <c r="B1548" s="128" t="s">
        <v>3206</v>
      </c>
    </row>
    <row r="1549" spans="1:2" x14ac:dyDescent="0.25">
      <c r="A1549" s="128" t="s">
        <v>3207</v>
      </c>
      <c r="B1549" s="128" t="s">
        <v>3208</v>
      </c>
    </row>
    <row r="1550" spans="1:2" x14ac:dyDescent="0.25">
      <c r="A1550" s="128" t="s">
        <v>3209</v>
      </c>
      <c r="B1550" s="128" t="s">
        <v>3210</v>
      </c>
    </row>
    <row r="1551" spans="1:2" x14ac:dyDescent="0.25">
      <c r="A1551" s="128" t="s">
        <v>3211</v>
      </c>
      <c r="B1551" s="128" t="s">
        <v>3212</v>
      </c>
    </row>
    <row r="1552" spans="1:2" x14ac:dyDescent="0.25">
      <c r="A1552" s="128" t="s">
        <v>3213</v>
      </c>
      <c r="B1552" s="128" t="s">
        <v>3214</v>
      </c>
    </row>
    <row r="1553" spans="1:2" x14ac:dyDescent="0.25">
      <c r="A1553" s="128" t="s">
        <v>3215</v>
      </c>
      <c r="B1553" s="128" t="s">
        <v>3216</v>
      </c>
    </row>
    <row r="1554" spans="1:2" x14ac:dyDescent="0.25">
      <c r="A1554" s="128" t="s">
        <v>3217</v>
      </c>
      <c r="B1554" s="128" t="s">
        <v>3218</v>
      </c>
    </row>
    <row r="1555" spans="1:2" x14ac:dyDescent="0.25">
      <c r="A1555" s="128" t="s">
        <v>3219</v>
      </c>
      <c r="B1555" s="128" t="s">
        <v>3220</v>
      </c>
    </row>
    <row r="1556" spans="1:2" x14ac:dyDescent="0.25">
      <c r="A1556" s="128" t="s">
        <v>3221</v>
      </c>
      <c r="B1556" s="128" t="s">
        <v>3222</v>
      </c>
    </row>
    <row r="1557" spans="1:2" x14ac:dyDescent="0.25">
      <c r="A1557" s="128" t="s">
        <v>3223</v>
      </c>
      <c r="B1557" s="128" t="s">
        <v>3224</v>
      </c>
    </row>
    <row r="1558" spans="1:2" x14ac:dyDescent="0.25">
      <c r="A1558" s="128" t="s">
        <v>3225</v>
      </c>
      <c r="B1558" s="128" t="s">
        <v>3226</v>
      </c>
    </row>
    <row r="1559" spans="1:2" x14ac:dyDescent="0.25">
      <c r="A1559" s="128" t="s">
        <v>3227</v>
      </c>
      <c r="B1559" s="128" t="s">
        <v>3228</v>
      </c>
    </row>
    <row r="1560" spans="1:2" x14ac:dyDescent="0.25">
      <c r="A1560" s="128" t="s">
        <v>3229</v>
      </c>
      <c r="B1560" s="128" t="s">
        <v>3230</v>
      </c>
    </row>
    <row r="1561" spans="1:2" x14ac:dyDescent="0.25">
      <c r="A1561" s="128" t="s">
        <v>3231</v>
      </c>
      <c r="B1561" s="128" t="s">
        <v>3232</v>
      </c>
    </row>
    <row r="1562" spans="1:2" x14ac:dyDescent="0.25">
      <c r="A1562" s="128" t="s">
        <v>3233</v>
      </c>
      <c r="B1562" s="128" t="s">
        <v>3234</v>
      </c>
    </row>
    <row r="1563" spans="1:2" x14ac:dyDescent="0.25">
      <c r="A1563" s="128" t="s">
        <v>3235</v>
      </c>
      <c r="B1563" s="128" t="s">
        <v>3236</v>
      </c>
    </row>
    <row r="1564" spans="1:2" x14ac:dyDescent="0.25">
      <c r="A1564" s="128" t="s">
        <v>3237</v>
      </c>
      <c r="B1564" s="128" t="s">
        <v>3238</v>
      </c>
    </row>
    <row r="1565" spans="1:2" x14ac:dyDescent="0.25">
      <c r="A1565" s="128" t="s">
        <v>3239</v>
      </c>
      <c r="B1565" s="128" t="s">
        <v>3240</v>
      </c>
    </row>
    <row r="1566" spans="1:2" x14ac:dyDescent="0.25">
      <c r="A1566" s="128" t="s">
        <v>3241</v>
      </c>
      <c r="B1566" s="128" t="s">
        <v>3242</v>
      </c>
    </row>
    <row r="1567" spans="1:2" x14ac:dyDescent="0.25">
      <c r="A1567" s="128" t="s">
        <v>3243</v>
      </c>
      <c r="B1567" s="128" t="s">
        <v>3244</v>
      </c>
    </row>
    <row r="1568" spans="1:2" x14ac:dyDescent="0.25">
      <c r="A1568" s="128" t="s">
        <v>3245</v>
      </c>
      <c r="B1568" s="128" t="s">
        <v>3246</v>
      </c>
    </row>
    <row r="1569" spans="1:2" x14ac:dyDescent="0.25">
      <c r="A1569" s="128" t="s">
        <v>3247</v>
      </c>
      <c r="B1569" s="128" t="s">
        <v>3248</v>
      </c>
    </row>
    <row r="1570" spans="1:2" x14ac:dyDescent="0.25">
      <c r="A1570" s="128" t="s">
        <v>3249</v>
      </c>
      <c r="B1570" s="128" t="s">
        <v>3250</v>
      </c>
    </row>
    <row r="1571" spans="1:2" x14ac:dyDescent="0.25">
      <c r="A1571" s="128" t="s">
        <v>3251</v>
      </c>
      <c r="B1571" s="128" t="s">
        <v>3252</v>
      </c>
    </row>
    <row r="1572" spans="1:2" x14ac:dyDescent="0.25">
      <c r="A1572" s="128" t="s">
        <v>3253</v>
      </c>
      <c r="B1572" s="128" t="s">
        <v>3254</v>
      </c>
    </row>
    <row r="1573" spans="1:2" x14ac:dyDescent="0.25">
      <c r="A1573" s="128" t="s">
        <v>3255</v>
      </c>
      <c r="B1573" s="128" t="s">
        <v>3256</v>
      </c>
    </row>
    <row r="1574" spans="1:2" x14ac:dyDescent="0.25">
      <c r="A1574" s="128" t="s">
        <v>3257</v>
      </c>
      <c r="B1574" s="128" t="s">
        <v>3258</v>
      </c>
    </row>
    <row r="1575" spans="1:2" x14ac:dyDescent="0.25">
      <c r="A1575" s="128" t="s">
        <v>3259</v>
      </c>
      <c r="B1575" s="128" t="s">
        <v>3260</v>
      </c>
    </row>
    <row r="1576" spans="1:2" x14ac:dyDescent="0.25">
      <c r="A1576" s="128" t="s">
        <v>3261</v>
      </c>
      <c r="B1576" s="128" t="s">
        <v>3262</v>
      </c>
    </row>
    <row r="1577" spans="1:2" x14ac:dyDescent="0.25">
      <c r="A1577" s="128" t="s">
        <v>3263</v>
      </c>
      <c r="B1577" s="128" t="s">
        <v>3264</v>
      </c>
    </row>
    <row r="1578" spans="1:2" x14ac:dyDescent="0.25">
      <c r="A1578" s="128" t="s">
        <v>3265</v>
      </c>
      <c r="B1578" s="128" t="s">
        <v>3266</v>
      </c>
    </row>
    <row r="1579" spans="1:2" x14ac:dyDescent="0.25">
      <c r="A1579" s="128" t="s">
        <v>3267</v>
      </c>
      <c r="B1579" s="128" t="s">
        <v>3268</v>
      </c>
    </row>
    <row r="1580" spans="1:2" x14ac:dyDescent="0.25">
      <c r="A1580" s="128" t="s">
        <v>3269</v>
      </c>
      <c r="B1580" s="128" t="s">
        <v>3270</v>
      </c>
    </row>
    <row r="1581" spans="1:2" x14ac:dyDescent="0.25">
      <c r="A1581" s="128" t="s">
        <v>3271</v>
      </c>
      <c r="B1581" s="128" t="s">
        <v>3272</v>
      </c>
    </row>
    <row r="1582" spans="1:2" x14ac:dyDescent="0.25">
      <c r="A1582" s="128" t="s">
        <v>3273</v>
      </c>
      <c r="B1582" s="128" t="s">
        <v>3274</v>
      </c>
    </row>
    <row r="1583" spans="1:2" x14ac:dyDescent="0.25">
      <c r="A1583" s="128" t="s">
        <v>3275</v>
      </c>
      <c r="B1583" s="128" t="s">
        <v>3276</v>
      </c>
    </row>
    <row r="1584" spans="1:2" x14ac:dyDescent="0.25">
      <c r="A1584" s="128" t="s">
        <v>3277</v>
      </c>
      <c r="B1584" s="128" t="s">
        <v>3278</v>
      </c>
    </row>
    <row r="1585" spans="1:2" x14ac:dyDescent="0.25">
      <c r="A1585" s="128" t="s">
        <v>3279</v>
      </c>
      <c r="B1585" s="128" t="s">
        <v>3280</v>
      </c>
    </row>
    <row r="1586" spans="1:2" x14ac:dyDescent="0.25">
      <c r="A1586" s="128" t="s">
        <v>3281</v>
      </c>
      <c r="B1586" s="128" t="s">
        <v>3282</v>
      </c>
    </row>
    <row r="1587" spans="1:2" x14ac:dyDescent="0.25">
      <c r="A1587" s="128" t="s">
        <v>3283</v>
      </c>
      <c r="B1587" s="128" t="s">
        <v>3284</v>
      </c>
    </row>
    <row r="1588" spans="1:2" x14ac:dyDescent="0.25">
      <c r="A1588" s="128" t="s">
        <v>3285</v>
      </c>
      <c r="B1588" s="128" t="s">
        <v>3286</v>
      </c>
    </row>
    <row r="1589" spans="1:2" x14ac:dyDescent="0.25">
      <c r="A1589" s="128" t="s">
        <v>3287</v>
      </c>
      <c r="B1589" s="128" t="s">
        <v>3288</v>
      </c>
    </row>
    <row r="1590" spans="1:2" x14ac:dyDescent="0.25">
      <c r="A1590" s="128" t="s">
        <v>3289</v>
      </c>
      <c r="B1590" s="128" t="s">
        <v>3290</v>
      </c>
    </row>
    <row r="1591" spans="1:2" x14ac:dyDescent="0.25">
      <c r="A1591" s="128" t="s">
        <v>3291</v>
      </c>
      <c r="B1591" s="128" t="s">
        <v>3292</v>
      </c>
    </row>
    <row r="1592" spans="1:2" x14ac:dyDescent="0.25">
      <c r="A1592" s="128" t="s">
        <v>3293</v>
      </c>
      <c r="B1592" s="128" t="s">
        <v>3294</v>
      </c>
    </row>
    <row r="1593" spans="1:2" x14ac:dyDescent="0.25">
      <c r="A1593" s="128" t="s">
        <v>3295</v>
      </c>
      <c r="B1593" s="128" t="s">
        <v>3296</v>
      </c>
    </row>
    <row r="1594" spans="1:2" x14ac:dyDescent="0.25">
      <c r="A1594" s="128" t="s">
        <v>3297</v>
      </c>
      <c r="B1594" s="128" t="s">
        <v>3298</v>
      </c>
    </row>
    <row r="1595" spans="1:2" x14ac:dyDescent="0.25">
      <c r="A1595" s="128" t="s">
        <v>3299</v>
      </c>
      <c r="B1595" s="128" t="s">
        <v>3300</v>
      </c>
    </row>
    <row r="1596" spans="1:2" x14ac:dyDescent="0.25">
      <c r="A1596" s="128" t="s">
        <v>3301</v>
      </c>
      <c r="B1596" s="128" t="s">
        <v>3302</v>
      </c>
    </row>
    <row r="1597" spans="1:2" x14ac:dyDescent="0.25">
      <c r="A1597" s="128" t="s">
        <v>3303</v>
      </c>
      <c r="B1597" s="128" t="s">
        <v>3304</v>
      </c>
    </row>
    <row r="1598" spans="1:2" x14ac:dyDescent="0.25">
      <c r="A1598" s="128" t="s">
        <v>3305</v>
      </c>
      <c r="B1598" s="128" t="s">
        <v>3306</v>
      </c>
    </row>
    <row r="1599" spans="1:2" x14ac:dyDescent="0.25">
      <c r="A1599" s="128" t="s">
        <v>3307</v>
      </c>
      <c r="B1599" s="128" t="s">
        <v>3308</v>
      </c>
    </row>
    <row r="1600" spans="1:2" x14ac:dyDescent="0.25">
      <c r="A1600" s="128" t="s">
        <v>3309</v>
      </c>
      <c r="B1600" s="128" t="s">
        <v>3310</v>
      </c>
    </row>
    <row r="1601" spans="1:2" x14ac:dyDescent="0.25">
      <c r="A1601" s="128" t="s">
        <v>3311</v>
      </c>
      <c r="B1601" s="128" t="s">
        <v>3234</v>
      </c>
    </row>
    <row r="1602" spans="1:2" x14ac:dyDescent="0.25">
      <c r="A1602" s="128" t="s">
        <v>3312</v>
      </c>
      <c r="B1602" s="128" t="s">
        <v>3313</v>
      </c>
    </row>
    <row r="1603" spans="1:2" x14ac:dyDescent="0.25">
      <c r="A1603" s="128" t="s">
        <v>3314</v>
      </c>
      <c r="B1603" s="128" t="s">
        <v>3315</v>
      </c>
    </row>
    <row r="1604" spans="1:2" x14ac:dyDescent="0.25">
      <c r="A1604" s="128" t="s">
        <v>3316</v>
      </c>
      <c r="B1604" s="128" t="s">
        <v>3317</v>
      </c>
    </row>
    <row r="1605" spans="1:2" x14ac:dyDescent="0.25">
      <c r="A1605" s="128" t="s">
        <v>3318</v>
      </c>
      <c r="B1605" s="128" t="s">
        <v>3319</v>
      </c>
    </row>
    <row r="1606" spans="1:2" x14ac:dyDescent="0.25">
      <c r="A1606" s="128" t="s">
        <v>3320</v>
      </c>
      <c r="B1606" s="128" t="s">
        <v>3321</v>
      </c>
    </row>
    <row r="1607" spans="1:2" x14ac:dyDescent="0.25">
      <c r="A1607" s="128" t="s">
        <v>3322</v>
      </c>
      <c r="B1607" s="128" t="s">
        <v>3323</v>
      </c>
    </row>
    <row r="1608" spans="1:2" x14ac:dyDescent="0.25">
      <c r="A1608" s="128" t="s">
        <v>3324</v>
      </c>
      <c r="B1608" s="128" t="s">
        <v>3325</v>
      </c>
    </row>
    <row r="1609" spans="1:2" x14ac:dyDescent="0.25">
      <c r="A1609" s="128" t="s">
        <v>3326</v>
      </c>
      <c r="B1609" s="128" t="s">
        <v>3327</v>
      </c>
    </row>
    <row r="1610" spans="1:2" x14ac:dyDescent="0.25">
      <c r="A1610" s="128" t="s">
        <v>3328</v>
      </c>
      <c r="B1610" s="128" t="s">
        <v>3329</v>
      </c>
    </row>
    <row r="1611" spans="1:2" x14ac:dyDescent="0.25">
      <c r="A1611" s="128" t="s">
        <v>3330</v>
      </c>
      <c r="B1611" s="128" t="s">
        <v>3331</v>
      </c>
    </row>
    <row r="1612" spans="1:2" x14ac:dyDescent="0.25">
      <c r="A1612" s="128" t="s">
        <v>3332</v>
      </c>
      <c r="B1612" s="128" t="s">
        <v>3333</v>
      </c>
    </row>
    <row r="1613" spans="1:2" x14ac:dyDescent="0.25">
      <c r="A1613" s="128" t="s">
        <v>3334</v>
      </c>
      <c r="B1613" s="128" t="s">
        <v>3335</v>
      </c>
    </row>
    <row r="1614" spans="1:2" x14ac:dyDescent="0.25">
      <c r="A1614" s="128" t="s">
        <v>3336</v>
      </c>
      <c r="B1614" s="128" t="s">
        <v>3337</v>
      </c>
    </row>
    <row r="1615" spans="1:2" x14ac:dyDescent="0.25">
      <c r="A1615" s="128" t="s">
        <v>3338</v>
      </c>
      <c r="B1615" s="128" t="s">
        <v>3339</v>
      </c>
    </row>
    <row r="1616" spans="1:2" x14ac:dyDescent="0.25">
      <c r="A1616" s="128" t="s">
        <v>3340</v>
      </c>
      <c r="B1616" s="128" t="s">
        <v>3341</v>
      </c>
    </row>
    <row r="1617" spans="1:2" x14ac:dyDescent="0.25">
      <c r="A1617" s="128" t="s">
        <v>3342</v>
      </c>
      <c r="B1617" s="128" t="s">
        <v>3343</v>
      </c>
    </row>
    <row r="1618" spans="1:2" x14ac:dyDescent="0.25">
      <c r="A1618" s="128" t="s">
        <v>3344</v>
      </c>
      <c r="B1618" s="128" t="s">
        <v>3345</v>
      </c>
    </row>
    <row r="1619" spans="1:2" x14ac:dyDescent="0.25">
      <c r="A1619" s="128" t="s">
        <v>3346</v>
      </c>
      <c r="B1619" s="128" t="s">
        <v>3347</v>
      </c>
    </row>
    <row r="1620" spans="1:2" x14ac:dyDescent="0.25">
      <c r="A1620" s="128" t="s">
        <v>3348</v>
      </c>
      <c r="B1620" s="128" t="s">
        <v>3349</v>
      </c>
    </row>
    <row r="1621" spans="1:2" x14ac:dyDescent="0.25">
      <c r="A1621" s="128" t="s">
        <v>3350</v>
      </c>
      <c r="B1621" s="128" t="s">
        <v>3351</v>
      </c>
    </row>
    <row r="1622" spans="1:2" x14ac:dyDescent="0.25">
      <c r="A1622" s="128" t="s">
        <v>3352</v>
      </c>
      <c r="B1622" s="128" t="s">
        <v>3353</v>
      </c>
    </row>
    <row r="1623" spans="1:2" x14ac:dyDescent="0.25">
      <c r="A1623" s="128" t="s">
        <v>3354</v>
      </c>
      <c r="B1623" s="128" t="s">
        <v>3355</v>
      </c>
    </row>
    <row r="1624" spans="1:2" x14ac:dyDescent="0.25">
      <c r="A1624" s="128" t="s">
        <v>3356</v>
      </c>
      <c r="B1624" s="128" t="s">
        <v>3357</v>
      </c>
    </row>
    <row r="1625" spans="1:2" x14ac:dyDescent="0.25">
      <c r="A1625" s="128" t="s">
        <v>3358</v>
      </c>
      <c r="B1625" s="128" t="s">
        <v>3359</v>
      </c>
    </row>
    <row r="1626" spans="1:2" x14ac:dyDescent="0.25">
      <c r="A1626" s="128" t="s">
        <v>3360</v>
      </c>
      <c r="B1626" s="128" t="s">
        <v>3361</v>
      </c>
    </row>
    <row r="1627" spans="1:2" x14ac:dyDescent="0.25">
      <c r="A1627" s="128" t="s">
        <v>3362</v>
      </c>
      <c r="B1627" s="128" t="s">
        <v>3363</v>
      </c>
    </row>
    <row r="1628" spans="1:2" x14ac:dyDescent="0.25">
      <c r="A1628" s="128" t="s">
        <v>3364</v>
      </c>
      <c r="B1628" s="128" t="s">
        <v>3365</v>
      </c>
    </row>
    <row r="1629" spans="1:2" x14ac:dyDescent="0.25">
      <c r="A1629" s="128" t="s">
        <v>3366</v>
      </c>
      <c r="B1629" s="128" t="s">
        <v>3367</v>
      </c>
    </row>
    <row r="1630" spans="1:2" x14ac:dyDescent="0.25">
      <c r="A1630" s="128" t="s">
        <v>3368</v>
      </c>
      <c r="B1630" s="128" t="s">
        <v>3369</v>
      </c>
    </row>
    <row r="1631" spans="1:2" x14ac:dyDescent="0.25">
      <c r="A1631" s="128" t="s">
        <v>3370</v>
      </c>
      <c r="B1631" s="128" t="s">
        <v>3371</v>
      </c>
    </row>
    <row r="1632" spans="1:2" x14ac:dyDescent="0.25">
      <c r="A1632" s="128" t="s">
        <v>3372</v>
      </c>
      <c r="B1632" s="128" t="s">
        <v>3373</v>
      </c>
    </row>
    <row r="1633" spans="1:2" x14ac:dyDescent="0.25">
      <c r="A1633" s="128" t="s">
        <v>3374</v>
      </c>
      <c r="B1633" s="128" t="s">
        <v>3375</v>
      </c>
    </row>
    <row r="1634" spans="1:2" x14ac:dyDescent="0.25">
      <c r="A1634" s="128" t="s">
        <v>3376</v>
      </c>
      <c r="B1634" s="128" t="s">
        <v>3377</v>
      </c>
    </row>
    <row r="1635" spans="1:2" x14ac:dyDescent="0.25">
      <c r="A1635" s="128" t="s">
        <v>3378</v>
      </c>
      <c r="B1635" s="128" t="s">
        <v>3379</v>
      </c>
    </row>
    <row r="1636" spans="1:2" x14ac:dyDescent="0.25">
      <c r="A1636" s="128" t="s">
        <v>3380</v>
      </c>
      <c r="B1636" s="128" t="s">
        <v>3381</v>
      </c>
    </row>
    <row r="1637" spans="1:2" x14ac:dyDescent="0.25">
      <c r="A1637" s="128" t="s">
        <v>3382</v>
      </c>
      <c r="B1637" s="128" t="s">
        <v>3383</v>
      </c>
    </row>
    <row r="1638" spans="1:2" x14ac:dyDescent="0.25">
      <c r="A1638" s="128" t="s">
        <v>3384</v>
      </c>
      <c r="B1638" s="128" t="s">
        <v>3385</v>
      </c>
    </row>
    <row r="1639" spans="1:2" x14ac:dyDescent="0.25">
      <c r="A1639" s="128" t="s">
        <v>3386</v>
      </c>
      <c r="B1639" s="128" t="s">
        <v>3387</v>
      </c>
    </row>
    <row r="1640" spans="1:2" x14ac:dyDescent="0.25">
      <c r="A1640" s="128" t="s">
        <v>3388</v>
      </c>
      <c r="B1640" s="128" t="s">
        <v>3389</v>
      </c>
    </row>
    <row r="1641" spans="1:2" x14ac:dyDescent="0.25">
      <c r="A1641" s="128" t="s">
        <v>3390</v>
      </c>
      <c r="B1641" s="128" t="s">
        <v>3391</v>
      </c>
    </row>
    <row r="1642" spans="1:2" x14ac:dyDescent="0.25">
      <c r="A1642" s="128" t="s">
        <v>3392</v>
      </c>
      <c r="B1642" s="128" t="s">
        <v>3393</v>
      </c>
    </row>
    <row r="1643" spans="1:2" x14ac:dyDescent="0.25">
      <c r="A1643" s="128" t="s">
        <v>3394</v>
      </c>
      <c r="B1643" s="128" t="s">
        <v>3395</v>
      </c>
    </row>
    <row r="1644" spans="1:2" x14ac:dyDescent="0.25">
      <c r="A1644" s="128" t="s">
        <v>3396</v>
      </c>
      <c r="B1644" s="128" t="s">
        <v>3397</v>
      </c>
    </row>
    <row r="1645" spans="1:2" x14ac:dyDescent="0.25">
      <c r="A1645" s="128" t="s">
        <v>3398</v>
      </c>
      <c r="B1645" s="128" t="s">
        <v>3399</v>
      </c>
    </row>
    <row r="1646" spans="1:2" x14ac:dyDescent="0.25">
      <c r="A1646" s="128" t="s">
        <v>3400</v>
      </c>
      <c r="B1646" s="128" t="s">
        <v>3401</v>
      </c>
    </row>
    <row r="1647" spans="1:2" x14ac:dyDescent="0.25">
      <c r="A1647" s="128" t="s">
        <v>3402</v>
      </c>
      <c r="B1647" s="128" t="s">
        <v>3403</v>
      </c>
    </row>
    <row r="1648" spans="1:2" x14ac:dyDescent="0.25">
      <c r="A1648" s="128" t="s">
        <v>3404</v>
      </c>
      <c r="B1648" s="128" t="s">
        <v>3405</v>
      </c>
    </row>
    <row r="1649" spans="1:2" x14ac:dyDescent="0.25">
      <c r="A1649" s="128" t="s">
        <v>3406</v>
      </c>
      <c r="B1649" s="128" t="s">
        <v>3407</v>
      </c>
    </row>
    <row r="1650" spans="1:2" x14ac:dyDescent="0.25">
      <c r="A1650" s="128" t="s">
        <v>3408</v>
      </c>
      <c r="B1650" s="128" t="s">
        <v>3409</v>
      </c>
    </row>
    <row r="1651" spans="1:2" x14ac:dyDescent="0.25">
      <c r="A1651" s="128" t="s">
        <v>3410</v>
      </c>
      <c r="B1651" s="128" t="s">
        <v>3411</v>
      </c>
    </row>
    <row r="1652" spans="1:2" x14ac:dyDescent="0.25">
      <c r="A1652" s="128" t="s">
        <v>3412</v>
      </c>
      <c r="B1652" s="128" t="s">
        <v>3413</v>
      </c>
    </row>
    <row r="1653" spans="1:2" x14ac:dyDescent="0.25">
      <c r="A1653" s="128" t="s">
        <v>3414</v>
      </c>
      <c r="B1653" s="128" t="s">
        <v>3415</v>
      </c>
    </row>
    <row r="1654" spans="1:2" x14ac:dyDescent="0.25">
      <c r="A1654" s="128" t="s">
        <v>3416</v>
      </c>
      <c r="B1654" s="128" t="s">
        <v>3417</v>
      </c>
    </row>
    <row r="1655" spans="1:2" x14ac:dyDescent="0.25">
      <c r="A1655" s="128" t="s">
        <v>3418</v>
      </c>
      <c r="B1655" s="128" t="s">
        <v>3419</v>
      </c>
    </row>
    <row r="1656" spans="1:2" x14ac:dyDescent="0.25">
      <c r="A1656" s="128" t="s">
        <v>3420</v>
      </c>
      <c r="B1656" s="128" t="s">
        <v>3421</v>
      </c>
    </row>
    <row r="1657" spans="1:2" x14ac:dyDescent="0.25">
      <c r="A1657" s="128" t="s">
        <v>3422</v>
      </c>
      <c r="B1657" s="128" t="s">
        <v>3423</v>
      </c>
    </row>
    <row r="1658" spans="1:2" x14ac:dyDescent="0.25">
      <c r="A1658" s="128" t="s">
        <v>3424</v>
      </c>
      <c r="B1658" s="128" t="s">
        <v>3425</v>
      </c>
    </row>
    <row r="1659" spans="1:2" x14ac:dyDescent="0.25">
      <c r="A1659" s="128" t="s">
        <v>3426</v>
      </c>
      <c r="B1659" s="128" t="s">
        <v>3427</v>
      </c>
    </row>
    <row r="1660" spans="1:2" x14ac:dyDescent="0.25">
      <c r="A1660" s="128" t="s">
        <v>3428</v>
      </c>
      <c r="B1660" s="128" t="s">
        <v>3429</v>
      </c>
    </row>
    <row r="1661" spans="1:2" x14ac:dyDescent="0.25">
      <c r="A1661" s="128" t="s">
        <v>3430</v>
      </c>
      <c r="B1661" s="128" t="s">
        <v>3431</v>
      </c>
    </row>
    <row r="1662" spans="1:2" x14ac:dyDescent="0.25">
      <c r="A1662" s="128" t="s">
        <v>3432</v>
      </c>
      <c r="B1662" s="128" t="s">
        <v>3433</v>
      </c>
    </row>
    <row r="1663" spans="1:2" x14ac:dyDescent="0.25">
      <c r="A1663" s="128" t="s">
        <v>3434</v>
      </c>
      <c r="B1663" s="128" t="s">
        <v>3435</v>
      </c>
    </row>
    <row r="1664" spans="1:2" x14ac:dyDescent="0.25">
      <c r="A1664" s="128" t="s">
        <v>3436</v>
      </c>
      <c r="B1664" s="128" t="s">
        <v>3437</v>
      </c>
    </row>
    <row r="1665" spans="1:2" x14ac:dyDescent="0.25">
      <c r="A1665" s="128" t="s">
        <v>3438</v>
      </c>
      <c r="B1665" s="128" t="s">
        <v>3439</v>
      </c>
    </row>
    <row r="1666" spans="1:2" x14ac:dyDescent="0.25">
      <c r="A1666" s="128" t="s">
        <v>3440</v>
      </c>
      <c r="B1666" s="128" t="s">
        <v>3441</v>
      </c>
    </row>
    <row r="1667" spans="1:2" x14ac:dyDescent="0.25">
      <c r="A1667" s="128" t="s">
        <v>3442</v>
      </c>
      <c r="B1667" s="128" t="s">
        <v>3443</v>
      </c>
    </row>
    <row r="1668" spans="1:2" x14ac:dyDescent="0.25">
      <c r="A1668" s="128" t="s">
        <v>3444</v>
      </c>
      <c r="B1668" s="128" t="s">
        <v>3445</v>
      </c>
    </row>
    <row r="1669" spans="1:2" x14ac:dyDescent="0.25">
      <c r="A1669" s="128" t="s">
        <v>3446</v>
      </c>
      <c r="B1669" s="128" t="s">
        <v>3447</v>
      </c>
    </row>
    <row r="1670" spans="1:2" x14ac:dyDescent="0.25">
      <c r="A1670" s="128" t="s">
        <v>3448</v>
      </c>
      <c r="B1670" s="128" t="s">
        <v>3449</v>
      </c>
    </row>
    <row r="1671" spans="1:2" x14ac:dyDescent="0.25">
      <c r="A1671" s="128" t="s">
        <v>3450</v>
      </c>
      <c r="B1671" s="128" t="s">
        <v>3451</v>
      </c>
    </row>
    <row r="1672" spans="1:2" x14ac:dyDescent="0.25">
      <c r="A1672" s="128" t="s">
        <v>3452</v>
      </c>
      <c r="B1672" s="128" t="s">
        <v>3453</v>
      </c>
    </row>
    <row r="1673" spans="1:2" x14ac:dyDescent="0.25">
      <c r="A1673" s="128" t="s">
        <v>3454</v>
      </c>
      <c r="B1673" s="128" t="s">
        <v>3455</v>
      </c>
    </row>
    <row r="1674" spans="1:2" x14ac:dyDescent="0.25">
      <c r="A1674" s="128" t="s">
        <v>3456</v>
      </c>
      <c r="B1674" s="128" t="s">
        <v>3457</v>
      </c>
    </row>
    <row r="1675" spans="1:2" x14ac:dyDescent="0.25">
      <c r="A1675" s="128" t="s">
        <v>3458</v>
      </c>
      <c r="B1675" s="128" t="s">
        <v>3459</v>
      </c>
    </row>
    <row r="1676" spans="1:2" x14ac:dyDescent="0.25">
      <c r="A1676" s="128" t="s">
        <v>3460</v>
      </c>
      <c r="B1676" s="128" t="s">
        <v>3461</v>
      </c>
    </row>
    <row r="1677" spans="1:2" x14ac:dyDescent="0.25">
      <c r="A1677" s="128" t="s">
        <v>3462</v>
      </c>
      <c r="B1677" s="128" t="s">
        <v>3463</v>
      </c>
    </row>
    <row r="1678" spans="1:2" x14ac:dyDescent="0.25">
      <c r="A1678" s="128" t="s">
        <v>3464</v>
      </c>
      <c r="B1678" s="128" t="s">
        <v>3206</v>
      </c>
    </row>
    <row r="1679" spans="1:2" x14ac:dyDescent="0.25">
      <c r="A1679" s="128" t="s">
        <v>3465</v>
      </c>
      <c r="B1679" s="128" t="s">
        <v>3466</v>
      </c>
    </row>
    <row r="1680" spans="1:2" x14ac:dyDescent="0.25">
      <c r="A1680" s="128" t="s">
        <v>3467</v>
      </c>
      <c r="B1680" s="128" t="s">
        <v>3468</v>
      </c>
    </row>
    <row r="1681" spans="1:2" x14ac:dyDescent="0.25">
      <c r="A1681" s="128" t="s">
        <v>3469</v>
      </c>
      <c r="B1681" s="128" t="s">
        <v>3470</v>
      </c>
    </row>
    <row r="1682" spans="1:2" x14ac:dyDescent="0.25">
      <c r="A1682" s="128" t="s">
        <v>3471</v>
      </c>
      <c r="B1682" s="128" t="s">
        <v>3472</v>
      </c>
    </row>
    <row r="1683" spans="1:2" x14ac:dyDescent="0.25">
      <c r="A1683" s="128" t="s">
        <v>3473</v>
      </c>
      <c r="B1683" s="128" t="s">
        <v>3474</v>
      </c>
    </row>
    <row r="1684" spans="1:2" x14ac:dyDescent="0.25">
      <c r="A1684" s="128" t="s">
        <v>3475</v>
      </c>
      <c r="B1684" s="128" t="s">
        <v>3476</v>
      </c>
    </row>
    <row r="1685" spans="1:2" x14ac:dyDescent="0.25">
      <c r="A1685" s="128" t="s">
        <v>3477</v>
      </c>
      <c r="B1685" s="128" t="s">
        <v>3478</v>
      </c>
    </row>
    <row r="1686" spans="1:2" x14ac:dyDescent="0.25">
      <c r="A1686" s="128" t="s">
        <v>3479</v>
      </c>
      <c r="B1686" s="128" t="s">
        <v>3480</v>
      </c>
    </row>
    <row r="1687" spans="1:2" x14ac:dyDescent="0.25">
      <c r="A1687" s="128" t="s">
        <v>3481</v>
      </c>
      <c r="B1687" s="128" t="s">
        <v>3482</v>
      </c>
    </row>
    <row r="1688" spans="1:2" x14ac:dyDescent="0.25">
      <c r="A1688" s="128" t="s">
        <v>3483</v>
      </c>
      <c r="B1688" s="128" t="s">
        <v>3484</v>
      </c>
    </row>
    <row r="1689" spans="1:2" x14ac:dyDescent="0.25">
      <c r="A1689" s="128" t="s">
        <v>3485</v>
      </c>
      <c r="B1689" s="128" t="s">
        <v>3486</v>
      </c>
    </row>
    <row r="1690" spans="1:2" x14ac:dyDescent="0.25">
      <c r="A1690" s="128" t="s">
        <v>3487</v>
      </c>
      <c r="B1690" s="128" t="s">
        <v>3488</v>
      </c>
    </row>
    <row r="1691" spans="1:2" x14ac:dyDescent="0.25">
      <c r="A1691" s="128" t="s">
        <v>3489</v>
      </c>
      <c r="B1691" s="128" t="s">
        <v>3490</v>
      </c>
    </row>
    <row r="1692" spans="1:2" x14ac:dyDescent="0.25">
      <c r="A1692" s="128" t="s">
        <v>3491</v>
      </c>
      <c r="B1692" s="128" t="s">
        <v>3492</v>
      </c>
    </row>
    <row r="1693" spans="1:2" x14ac:dyDescent="0.25">
      <c r="A1693" s="128" t="s">
        <v>3493</v>
      </c>
      <c r="B1693" s="128" t="s">
        <v>3494</v>
      </c>
    </row>
    <row r="1694" spans="1:2" x14ac:dyDescent="0.25">
      <c r="A1694" s="128" t="s">
        <v>3495</v>
      </c>
      <c r="B1694" s="128" t="s">
        <v>3496</v>
      </c>
    </row>
    <row r="1695" spans="1:2" x14ac:dyDescent="0.25">
      <c r="A1695" s="128" t="s">
        <v>3497</v>
      </c>
      <c r="B1695" s="128" t="s">
        <v>3498</v>
      </c>
    </row>
    <row r="1696" spans="1:2" x14ac:dyDescent="0.25">
      <c r="A1696" s="128" t="s">
        <v>3499</v>
      </c>
      <c r="B1696" s="128" t="s">
        <v>3500</v>
      </c>
    </row>
    <row r="1697" spans="1:2" x14ac:dyDescent="0.25">
      <c r="A1697" s="128" t="s">
        <v>3501</v>
      </c>
      <c r="B1697" s="128" t="s">
        <v>3502</v>
      </c>
    </row>
    <row r="1698" spans="1:2" x14ac:dyDescent="0.25">
      <c r="A1698" s="128" t="s">
        <v>3503</v>
      </c>
      <c r="B1698" s="128" t="s">
        <v>3504</v>
      </c>
    </row>
    <row r="1699" spans="1:2" x14ac:dyDescent="0.25">
      <c r="A1699" s="128" t="s">
        <v>3505</v>
      </c>
      <c r="B1699" s="128" t="s">
        <v>3506</v>
      </c>
    </row>
    <row r="1700" spans="1:2" x14ac:dyDescent="0.25">
      <c r="A1700" s="128" t="s">
        <v>3507</v>
      </c>
      <c r="B1700" s="128" t="s">
        <v>3508</v>
      </c>
    </row>
    <row r="1701" spans="1:2" x14ac:dyDescent="0.25">
      <c r="A1701" s="128" t="s">
        <v>3509</v>
      </c>
      <c r="B1701" s="128" t="s">
        <v>3510</v>
      </c>
    </row>
    <row r="1702" spans="1:2" x14ac:dyDescent="0.25">
      <c r="A1702" s="128" t="s">
        <v>3511</v>
      </c>
      <c r="B1702" s="128" t="s">
        <v>3512</v>
      </c>
    </row>
    <row r="1703" spans="1:2" x14ac:dyDescent="0.25">
      <c r="A1703" s="128" t="s">
        <v>3513</v>
      </c>
      <c r="B1703" s="128" t="s">
        <v>3514</v>
      </c>
    </row>
    <row r="1704" spans="1:2" x14ac:dyDescent="0.25">
      <c r="A1704" s="128" t="s">
        <v>3515</v>
      </c>
      <c r="B1704" s="128" t="s">
        <v>3516</v>
      </c>
    </row>
    <row r="1705" spans="1:2" x14ac:dyDescent="0.25">
      <c r="A1705" s="128" t="s">
        <v>3517</v>
      </c>
      <c r="B1705" s="128" t="s">
        <v>3518</v>
      </c>
    </row>
    <row r="1706" spans="1:2" x14ac:dyDescent="0.25">
      <c r="A1706" s="128" t="s">
        <v>3519</v>
      </c>
      <c r="B1706" s="128" t="s">
        <v>3520</v>
      </c>
    </row>
    <row r="1707" spans="1:2" x14ac:dyDescent="0.25">
      <c r="A1707" s="128" t="s">
        <v>3521</v>
      </c>
      <c r="B1707" s="128" t="s">
        <v>3522</v>
      </c>
    </row>
    <row r="1710" spans="1:2" x14ac:dyDescent="0.25">
      <c r="A1710" s="417" t="s">
        <v>564</v>
      </c>
      <c r="B1710" s="417"/>
    </row>
    <row r="1711" spans="1:2" x14ac:dyDescent="0.25">
      <c r="A1711" s="128" t="s">
        <v>1196</v>
      </c>
      <c r="B1711" s="128" t="s">
        <v>1197</v>
      </c>
    </row>
    <row r="1712" spans="1:2" x14ac:dyDescent="0.25">
      <c r="A1712" s="128"/>
      <c r="B1712" s="128" t="s">
        <v>797</v>
      </c>
    </row>
    <row r="1713" spans="1:2" x14ac:dyDescent="0.25">
      <c r="A1713" s="128" t="s">
        <v>3523</v>
      </c>
      <c r="B1713" s="128" t="s">
        <v>3524</v>
      </c>
    </row>
    <row r="1714" spans="1:2" x14ac:dyDescent="0.25">
      <c r="A1714" s="128" t="s">
        <v>3525</v>
      </c>
      <c r="B1714" s="128" t="s">
        <v>3526</v>
      </c>
    </row>
    <row r="1715" spans="1:2" x14ac:dyDescent="0.25">
      <c r="A1715" s="128" t="s">
        <v>3527</v>
      </c>
      <c r="B1715" s="128" t="s">
        <v>3528</v>
      </c>
    </row>
    <row r="1716" spans="1:2" x14ac:dyDescent="0.25">
      <c r="A1716" s="128" t="s">
        <v>3529</v>
      </c>
      <c r="B1716" s="128" t="s">
        <v>3530</v>
      </c>
    </row>
    <row r="1717" spans="1:2" x14ac:dyDescent="0.25">
      <c r="A1717" s="128" t="s">
        <v>3531</v>
      </c>
      <c r="B1717" s="128" t="s">
        <v>3532</v>
      </c>
    </row>
    <row r="1718" spans="1:2" x14ac:dyDescent="0.25">
      <c r="A1718" s="128" t="s">
        <v>3533</v>
      </c>
      <c r="B1718" s="128" t="s">
        <v>3534</v>
      </c>
    </row>
    <row r="1719" spans="1:2" x14ac:dyDescent="0.25">
      <c r="A1719" s="128" t="s">
        <v>3535</v>
      </c>
      <c r="B1719" s="128" t="s">
        <v>3536</v>
      </c>
    </row>
    <row r="1720" spans="1:2" x14ac:dyDescent="0.25">
      <c r="A1720" s="128" t="s">
        <v>3537</v>
      </c>
      <c r="B1720" s="128" t="s">
        <v>3538</v>
      </c>
    </row>
    <row r="1721" spans="1:2" x14ac:dyDescent="0.25">
      <c r="A1721" s="128" t="s">
        <v>3539</v>
      </c>
      <c r="B1721" s="128" t="s">
        <v>3540</v>
      </c>
    </row>
    <row r="1722" spans="1:2" x14ac:dyDescent="0.25">
      <c r="A1722" s="128" t="s">
        <v>3541</v>
      </c>
      <c r="B1722" s="128" t="s">
        <v>3542</v>
      </c>
    </row>
    <row r="1723" spans="1:2" x14ac:dyDescent="0.25">
      <c r="A1723" s="128" t="s">
        <v>3543</v>
      </c>
      <c r="B1723" s="128" t="s">
        <v>3544</v>
      </c>
    </row>
    <row r="1724" spans="1:2" x14ac:dyDescent="0.25">
      <c r="A1724" s="128" t="s">
        <v>3545</v>
      </c>
      <c r="B1724" s="128" t="s">
        <v>3546</v>
      </c>
    </row>
    <row r="1725" spans="1:2" x14ac:dyDescent="0.25">
      <c r="A1725" s="128" t="s">
        <v>3547</v>
      </c>
      <c r="B1725" s="128" t="s">
        <v>3548</v>
      </c>
    </row>
    <row r="1726" spans="1:2" x14ac:dyDescent="0.25">
      <c r="A1726" s="128" t="s">
        <v>3549</v>
      </c>
      <c r="B1726" s="128" t="s">
        <v>3550</v>
      </c>
    </row>
    <row r="1727" spans="1:2" x14ac:dyDescent="0.25">
      <c r="A1727" s="128" t="s">
        <v>3551</v>
      </c>
      <c r="B1727" s="128" t="s">
        <v>3552</v>
      </c>
    </row>
    <row r="1728" spans="1:2" x14ac:dyDescent="0.25">
      <c r="A1728" s="128" t="s">
        <v>3553</v>
      </c>
      <c r="B1728" s="128" t="s">
        <v>3554</v>
      </c>
    </row>
    <row r="1729" spans="1:2" x14ac:dyDescent="0.25">
      <c r="A1729" s="128" t="s">
        <v>3555</v>
      </c>
      <c r="B1729" s="128" t="s">
        <v>3556</v>
      </c>
    </row>
    <row r="1730" spans="1:2" x14ac:dyDescent="0.25">
      <c r="A1730" s="128" t="s">
        <v>3557</v>
      </c>
      <c r="B1730" s="128" t="s">
        <v>3558</v>
      </c>
    </row>
    <row r="1731" spans="1:2" x14ac:dyDescent="0.25">
      <c r="A1731" s="128" t="s">
        <v>3559</v>
      </c>
      <c r="B1731" s="128" t="s">
        <v>3560</v>
      </c>
    </row>
    <row r="1732" spans="1:2" x14ac:dyDescent="0.25">
      <c r="A1732" s="128" t="s">
        <v>3561</v>
      </c>
      <c r="B1732" s="128" t="s">
        <v>3562</v>
      </c>
    </row>
    <row r="1733" spans="1:2" x14ac:dyDescent="0.25">
      <c r="A1733" s="128" t="s">
        <v>3563</v>
      </c>
      <c r="B1733" s="128" t="s">
        <v>3564</v>
      </c>
    </row>
    <row r="1734" spans="1:2" x14ac:dyDescent="0.25">
      <c r="A1734" s="128" t="s">
        <v>3565</v>
      </c>
      <c r="B1734" s="128" t="s">
        <v>3566</v>
      </c>
    </row>
    <row r="1735" spans="1:2" x14ac:dyDescent="0.25">
      <c r="A1735" s="128" t="s">
        <v>3567</v>
      </c>
      <c r="B1735" s="128" t="s">
        <v>3568</v>
      </c>
    </row>
    <row r="1736" spans="1:2" x14ac:dyDescent="0.25">
      <c r="A1736" s="128" t="s">
        <v>3569</v>
      </c>
      <c r="B1736" s="128" t="s">
        <v>3570</v>
      </c>
    </row>
    <row r="1737" spans="1:2" x14ac:dyDescent="0.25">
      <c r="A1737" s="128" t="s">
        <v>3571</v>
      </c>
      <c r="B1737" s="128" t="s">
        <v>3572</v>
      </c>
    </row>
    <row r="1738" spans="1:2" x14ac:dyDescent="0.25">
      <c r="A1738" s="128" t="s">
        <v>3573</v>
      </c>
      <c r="B1738" s="128" t="s">
        <v>3574</v>
      </c>
    </row>
    <row r="1739" spans="1:2" x14ac:dyDescent="0.25">
      <c r="A1739" s="128" t="s">
        <v>3575</v>
      </c>
      <c r="B1739" s="128" t="s">
        <v>3576</v>
      </c>
    </row>
    <row r="1740" spans="1:2" x14ac:dyDescent="0.25">
      <c r="A1740" s="128" t="s">
        <v>3577</v>
      </c>
      <c r="B1740" s="128" t="s">
        <v>3578</v>
      </c>
    </row>
    <row r="1741" spans="1:2" x14ac:dyDescent="0.25">
      <c r="A1741" s="128" t="s">
        <v>3579</v>
      </c>
      <c r="B1741" s="128" t="s">
        <v>3580</v>
      </c>
    </row>
    <row r="1742" spans="1:2" x14ac:dyDescent="0.25">
      <c r="A1742" s="128" t="s">
        <v>3581</v>
      </c>
      <c r="B1742" s="128" t="s">
        <v>3582</v>
      </c>
    </row>
    <row r="1743" spans="1:2" x14ac:dyDescent="0.25">
      <c r="A1743" s="128" t="s">
        <v>3583</v>
      </c>
      <c r="B1743" s="128" t="s">
        <v>3584</v>
      </c>
    </row>
    <row r="1744" spans="1:2" x14ac:dyDescent="0.25">
      <c r="A1744" s="128" t="s">
        <v>3585</v>
      </c>
      <c r="B1744" s="128" t="s">
        <v>3586</v>
      </c>
    </row>
    <row r="1745" spans="1:2" x14ac:dyDescent="0.25">
      <c r="A1745" s="128" t="s">
        <v>3587</v>
      </c>
      <c r="B1745" s="128" t="s">
        <v>3588</v>
      </c>
    </row>
    <row r="1746" spans="1:2" x14ac:dyDescent="0.25">
      <c r="A1746" s="128" t="s">
        <v>3589</v>
      </c>
      <c r="B1746" s="128" t="s">
        <v>3590</v>
      </c>
    </row>
    <row r="1747" spans="1:2" x14ac:dyDescent="0.25">
      <c r="A1747" s="128" t="s">
        <v>3591</v>
      </c>
      <c r="B1747" s="128" t="s">
        <v>3592</v>
      </c>
    </row>
    <row r="1748" spans="1:2" x14ac:dyDescent="0.25">
      <c r="A1748" s="128" t="s">
        <v>3593</v>
      </c>
      <c r="B1748" s="128" t="s">
        <v>3594</v>
      </c>
    </row>
    <row r="1749" spans="1:2" x14ac:dyDescent="0.25">
      <c r="A1749" s="128" t="s">
        <v>3595</v>
      </c>
      <c r="B1749" s="128" t="s">
        <v>3596</v>
      </c>
    </row>
    <row r="1750" spans="1:2" x14ac:dyDescent="0.25">
      <c r="A1750" s="128" t="s">
        <v>3597</v>
      </c>
      <c r="B1750" s="128" t="s">
        <v>3598</v>
      </c>
    </row>
    <row r="1751" spans="1:2" x14ac:dyDescent="0.25">
      <c r="A1751" s="128" t="s">
        <v>3599</v>
      </c>
      <c r="B1751" s="128" t="s">
        <v>3600</v>
      </c>
    </row>
    <row r="1752" spans="1:2" x14ac:dyDescent="0.25">
      <c r="A1752" s="128" t="s">
        <v>3601</v>
      </c>
      <c r="B1752" s="128" t="s">
        <v>3602</v>
      </c>
    </row>
    <row r="1753" spans="1:2" x14ac:dyDescent="0.25">
      <c r="A1753" s="128" t="s">
        <v>3603</v>
      </c>
      <c r="B1753" s="128" t="s">
        <v>3604</v>
      </c>
    </row>
    <row r="1754" spans="1:2" x14ac:dyDescent="0.25">
      <c r="A1754" s="128" t="s">
        <v>3605</v>
      </c>
      <c r="B1754" s="128" t="s">
        <v>3606</v>
      </c>
    </row>
    <row r="1755" spans="1:2" x14ac:dyDescent="0.25">
      <c r="A1755" s="128" t="s">
        <v>3607</v>
      </c>
      <c r="B1755" s="128" t="s">
        <v>3608</v>
      </c>
    </row>
    <row r="1756" spans="1:2" x14ac:dyDescent="0.25">
      <c r="A1756" s="128" t="s">
        <v>3609</v>
      </c>
      <c r="B1756" s="128" t="s">
        <v>3610</v>
      </c>
    </row>
    <row r="1757" spans="1:2" x14ac:dyDescent="0.25">
      <c r="A1757" s="128" t="s">
        <v>3611</v>
      </c>
      <c r="B1757" s="128" t="s">
        <v>3612</v>
      </c>
    </row>
    <row r="1758" spans="1:2" x14ac:dyDescent="0.25">
      <c r="A1758" s="128" t="s">
        <v>3613</v>
      </c>
      <c r="B1758" s="128" t="s">
        <v>3614</v>
      </c>
    </row>
    <row r="1759" spans="1:2" x14ac:dyDescent="0.25">
      <c r="A1759" s="128" t="s">
        <v>3615</v>
      </c>
      <c r="B1759" s="128" t="s">
        <v>3616</v>
      </c>
    </row>
    <row r="1760" spans="1:2" x14ac:dyDescent="0.25">
      <c r="A1760" s="128" t="s">
        <v>3617</v>
      </c>
      <c r="B1760" s="128" t="s">
        <v>3618</v>
      </c>
    </row>
    <row r="1761" spans="1:2" x14ac:dyDescent="0.25">
      <c r="A1761" s="128" t="s">
        <v>3619</v>
      </c>
      <c r="B1761" s="128" t="s">
        <v>3620</v>
      </c>
    </row>
    <row r="1762" spans="1:2" x14ac:dyDescent="0.25">
      <c r="A1762" s="128" t="s">
        <v>3621</v>
      </c>
      <c r="B1762" s="128" t="s">
        <v>3622</v>
      </c>
    </row>
    <row r="1763" spans="1:2" x14ac:dyDescent="0.25">
      <c r="A1763" s="128" t="s">
        <v>3623</v>
      </c>
      <c r="B1763" s="128" t="s">
        <v>3624</v>
      </c>
    </row>
    <row r="1766" spans="1:2" x14ac:dyDescent="0.25">
      <c r="A1766" s="417" t="s">
        <v>565</v>
      </c>
      <c r="B1766" s="417"/>
    </row>
    <row r="1767" spans="1:2" x14ac:dyDescent="0.25">
      <c r="A1767" s="128" t="s">
        <v>1196</v>
      </c>
      <c r="B1767" s="128" t="s">
        <v>1197</v>
      </c>
    </row>
    <row r="1768" spans="1:2" x14ac:dyDescent="0.25">
      <c r="A1768" s="128"/>
      <c r="B1768" s="128" t="s">
        <v>797</v>
      </c>
    </row>
    <row r="1769" spans="1:2" x14ac:dyDescent="0.25">
      <c r="A1769" s="128" t="s">
        <v>3625</v>
      </c>
      <c r="B1769" s="128" t="s">
        <v>3626</v>
      </c>
    </row>
    <row r="1770" spans="1:2" x14ac:dyDescent="0.25">
      <c r="A1770" s="128" t="s">
        <v>3627</v>
      </c>
      <c r="B1770" s="128" t="s">
        <v>3628</v>
      </c>
    </row>
    <row r="1771" spans="1:2" x14ac:dyDescent="0.25">
      <c r="A1771" s="128" t="s">
        <v>3629</v>
      </c>
      <c r="B1771" s="128" t="s">
        <v>3630</v>
      </c>
    </row>
    <row r="1772" spans="1:2" x14ac:dyDescent="0.25">
      <c r="A1772" s="128" t="s">
        <v>3631</v>
      </c>
      <c r="B1772" s="128" t="s">
        <v>3632</v>
      </c>
    </row>
    <row r="1773" spans="1:2" x14ac:dyDescent="0.25">
      <c r="A1773" s="128" t="s">
        <v>3633</v>
      </c>
      <c r="B1773" s="128" t="s">
        <v>3634</v>
      </c>
    </row>
    <row r="1774" spans="1:2" x14ac:dyDescent="0.25">
      <c r="A1774" s="128" t="s">
        <v>3635</v>
      </c>
      <c r="B1774" s="128" t="s">
        <v>3636</v>
      </c>
    </row>
    <row r="1775" spans="1:2" x14ac:dyDescent="0.25">
      <c r="A1775" s="128" t="s">
        <v>3637</v>
      </c>
      <c r="B1775" s="128" t="s">
        <v>3638</v>
      </c>
    </row>
    <row r="1776" spans="1:2" x14ac:dyDescent="0.25">
      <c r="A1776" s="128" t="s">
        <v>3639</v>
      </c>
      <c r="B1776" s="128" t="s">
        <v>3640</v>
      </c>
    </row>
    <row r="1777" spans="1:2" x14ac:dyDescent="0.25">
      <c r="A1777" s="128" t="s">
        <v>3641</v>
      </c>
      <c r="B1777" s="128" t="s">
        <v>3642</v>
      </c>
    </row>
    <row r="1778" spans="1:2" x14ac:dyDescent="0.25">
      <c r="A1778" s="128" t="s">
        <v>3643</v>
      </c>
      <c r="B1778" s="128" t="s">
        <v>3644</v>
      </c>
    </row>
    <row r="1779" spans="1:2" x14ac:dyDescent="0.25">
      <c r="A1779" s="128" t="s">
        <v>3645</v>
      </c>
      <c r="B1779" s="128" t="s">
        <v>3646</v>
      </c>
    </row>
    <row r="1780" spans="1:2" x14ac:dyDescent="0.25">
      <c r="A1780" s="128" t="s">
        <v>3647</v>
      </c>
      <c r="B1780" s="128" t="s">
        <v>3648</v>
      </c>
    </row>
    <row r="1781" spans="1:2" x14ac:dyDescent="0.25">
      <c r="A1781" s="128" t="s">
        <v>3649</v>
      </c>
      <c r="B1781" s="128" t="s">
        <v>3650</v>
      </c>
    </row>
    <row r="1782" spans="1:2" x14ac:dyDescent="0.25">
      <c r="A1782" s="128" t="s">
        <v>3651</v>
      </c>
      <c r="B1782" s="128" t="s">
        <v>3652</v>
      </c>
    </row>
    <row r="1783" spans="1:2" x14ac:dyDescent="0.25">
      <c r="A1783" s="128" t="s">
        <v>3653</v>
      </c>
      <c r="B1783" s="128" t="s">
        <v>3654</v>
      </c>
    </row>
    <row r="1784" spans="1:2" x14ac:dyDescent="0.25">
      <c r="A1784" s="128" t="s">
        <v>3655</v>
      </c>
      <c r="B1784" s="128" t="s">
        <v>3656</v>
      </c>
    </row>
    <row r="1785" spans="1:2" x14ac:dyDescent="0.25">
      <c r="A1785" s="128" t="s">
        <v>3657</v>
      </c>
      <c r="B1785" s="128" t="s">
        <v>3658</v>
      </c>
    </row>
    <row r="1786" spans="1:2" x14ac:dyDescent="0.25">
      <c r="A1786" s="128" t="s">
        <v>3659</v>
      </c>
      <c r="B1786" s="128" t="s">
        <v>3660</v>
      </c>
    </row>
    <row r="1787" spans="1:2" x14ac:dyDescent="0.25">
      <c r="A1787" s="128" t="s">
        <v>3661</v>
      </c>
      <c r="B1787" s="128" t="s">
        <v>3662</v>
      </c>
    </row>
    <row r="1788" spans="1:2" x14ac:dyDescent="0.25">
      <c r="A1788" s="128" t="s">
        <v>3663</v>
      </c>
      <c r="B1788" s="128" t="s">
        <v>3664</v>
      </c>
    </row>
    <row r="1789" spans="1:2" x14ac:dyDescent="0.25">
      <c r="A1789" s="128" t="s">
        <v>3665</v>
      </c>
      <c r="B1789" s="128" t="s">
        <v>3666</v>
      </c>
    </row>
    <row r="1790" spans="1:2" x14ac:dyDescent="0.25">
      <c r="A1790" s="128" t="s">
        <v>3667</v>
      </c>
      <c r="B1790" s="128" t="s">
        <v>3668</v>
      </c>
    </row>
    <row r="1791" spans="1:2" x14ac:dyDescent="0.25">
      <c r="A1791" s="128" t="s">
        <v>3669</v>
      </c>
      <c r="B1791" s="128" t="s">
        <v>3670</v>
      </c>
    </row>
    <row r="1792" spans="1:2" x14ac:dyDescent="0.25">
      <c r="A1792" s="128" t="s">
        <v>3671</v>
      </c>
      <c r="B1792" s="128" t="s">
        <v>3672</v>
      </c>
    </row>
    <row r="1793" spans="1:2" x14ac:dyDescent="0.25">
      <c r="A1793" s="128" t="s">
        <v>3673</v>
      </c>
      <c r="B1793" s="128" t="s">
        <v>3674</v>
      </c>
    </row>
    <row r="1794" spans="1:2" x14ac:dyDescent="0.25">
      <c r="A1794" s="128" t="s">
        <v>3675</v>
      </c>
      <c r="B1794" s="128" t="s">
        <v>3676</v>
      </c>
    </row>
    <row r="1795" spans="1:2" x14ac:dyDescent="0.25">
      <c r="A1795" s="128" t="s">
        <v>3677</v>
      </c>
      <c r="B1795" s="128" t="s">
        <v>3678</v>
      </c>
    </row>
    <row r="1796" spans="1:2" x14ac:dyDescent="0.25">
      <c r="A1796" s="128" t="s">
        <v>3679</v>
      </c>
      <c r="B1796" s="128" t="s">
        <v>3680</v>
      </c>
    </row>
    <row r="1797" spans="1:2" x14ac:dyDescent="0.25">
      <c r="A1797" s="128" t="s">
        <v>3681</v>
      </c>
      <c r="B1797" s="128" t="s">
        <v>3682</v>
      </c>
    </row>
    <row r="1798" spans="1:2" x14ac:dyDescent="0.25">
      <c r="A1798" s="128" t="s">
        <v>3683</v>
      </c>
      <c r="B1798" s="128" t="s">
        <v>3684</v>
      </c>
    </row>
    <row r="1799" spans="1:2" x14ac:dyDescent="0.25">
      <c r="A1799" s="128" t="s">
        <v>3685</v>
      </c>
      <c r="B1799" s="128" t="s">
        <v>3686</v>
      </c>
    </row>
    <row r="1800" spans="1:2" x14ac:dyDescent="0.25">
      <c r="A1800" s="128" t="s">
        <v>3687</v>
      </c>
      <c r="B1800" s="128" t="s">
        <v>3688</v>
      </c>
    </row>
    <row r="1801" spans="1:2" x14ac:dyDescent="0.25">
      <c r="A1801" s="128" t="s">
        <v>3689</v>
      </c>
      <c r="B1801" s="128" t="s">
        <v>3690</v>
      </c>
    </row>
    <row r="1802" spans="1:2" x14ac:dyDescent="0.25">
      <c r="A1802" s="128" t="s">
        <v>3691</v>
      </c>
      <c r="B1802" s="128" t="s">
        <v>3692</v>
      </c>
    </row>
    <row r="1803" spans="1:2" x14ac:dyDescent="0.25">
      <c r="A1803" s="128" t="s">
        <v>3693</v>
      </c>
      <c r="B1803" s="128" t="s">
        <v>3694</v>
      </c>
    </row>
    <row r="1804" spans="1:2" x14ac:dyDescent="0.25">
      <c r="A1804" s="128" t="s">
        <v>3695</v>
      </c>
      <c r="B1804" s="128" t="s">
        <v>3696</v>
      </c>
    </row>
    <row r="1805" spans="1:2" x14ac:dyDescent="0.25">
      <c r="A1805" s="128" t="s">
        <v>3697</v>
      </c>
      <c r="B1805" s="128" t="s">
        <v>3698</v>
      </c>
    </row>
    <row r="1806" spans="1:2" x14ac:dyDescent="0.25">
      <c r="A1806" s="128" t="s">
        <v>3699</v>
      </c>
      <c r="B1806" s="128" t="s">
        <v>3700</v>
      </c>
    </row>
    <row r="1807" spans="1:2" x14ac:dyDescent="0.25">
      <c r="A1807" s="128" t="s">
        <v>3701</v>
      </c>
      <c r="B1807" s="128" t="s">
        <v>3702</v>
      </c>
    </row>
    <row r="1808" spans="1:2" x14ac:dyDescent="0.25">
      <c r="A1808" s="128" t="s">
        <v>3703</v>
      </c>
      <c r="B1808" s="128" t="s">
        <v>3704</v>
      </c>
    </row>
    <row r="1809" spans="1:2" x14ac:dyDescent="0.25">
      <c r="A1809" s="128" t="s">
        <v>3705</v>
      </c>
      <c r="B1809" s="128" t="s">
        <v>3626</v>
      </c>
    </row>
    <row r="1810" spans="1:2" x14ac:dyDescent="0.25">
      <c r="A1810" s="128" t="s">
        <v>3706</v>
      </c>
      <c r="B1810" s="128" t="s">
        <v>3628</v>
      </c>
    </row>
    <row r="1811" spans="1:2" x14ac:dyDescent="0.25">
      <c r="A1811" s="128" t="s">
        <v>3707</v>
      </c>
      <c r="B1811" s="128" t="s">
        <v>3630</v>
      </c>
    </row>
    <row r="1812" spans="1:2" x14ac:dyDescent="0.25">
      <c r="A1812" s="128" t="s">
        <v>3708</v>
      </c>
      <c r="B1812" s="128" t="s">
        <v>3632</v>
      </c>
    </row>
    <row r="1813" spans="1:2" x14ac:dyDescent="0.25">
      <c r="A1813" s="128" t="s">
        <v>3709</v>
      </c>
      <c r="B1813" s="128" t="s">
        <v>3634</v>
      </c>
    </row>
    <row r="1814" spans="1:2" x14ac:dyDescent="0.25">
      <c r="A1814" s="128" t="s">
        <v>3710</v>
      </c>
      <c r="B1814" s="128" t="s">
        <v>3636</v>
      </c>
    </row>
    <row r="1815" spans="1:2" x14ac:dyDescent="0.25">
      <c r="A1815" s="128" t="s">
        <v>3711</v>
      </c>
      <c r="B1815" s="128" t="s">
        <v>3638</v>
      </c>
    </row>
    <row r="1816" spans="1:2" x14ac:dyDescent="0.25">
      <c r="A1816" s="128" t="s">
        <v>3712</v>
      </c>
      <c r="B1816" s="128" t="s">
        <v>3640</v>
      </c>
    </row>
    <row r="1817" spans="1:2" x14ac:dyDescent="0.25">
      <c r="A1817" s="128" t="s">
        <v>3713</v>
      </c>
      <c r="B1817" s="128" t="s">
        <v>3644</v>
      </c>
    </row>
    <row r="1818" spans="1:2" x14ac:dyDescent="0.25">
      <c r="A1818" s="128" t="s">
        <v>3714</v>
      </c>
      <c r="B1818" s="128" t="s">
        <v>3646</v>
      </c>
    </row>
    <row r="1819" spans="1:2" x14ac:dyDescent="0.25">
      <c r="A1819" s="128" t="s">
        <v>3715</v>
      </c>
      <c r="B1819" s="128" t="s">
        <v>3648</v>
      </c>
    </row>
    <row r="1820" spans="1:2" x14ac:dyDescent="0.25">
      <c r="A1820" s="128" t="s">
        <v>3716</v>
      </c>
      <c r="B1820" s="128" t="s">
        <v>3650</v>
      </c>
    </row>
    <row r="1821" spans="1:2" x14ac:dyDescent="0.25">
      <c r="A1821" s="128" t="s">
        <v>3717</v>
      </c>
      <c r="B1821" s="128" t="s">
        <v>3652</v>
      </c>
    </row>
    <row r="1822" spans="1:2" x14ac:dyDescent="0.25">
      <c r="A1822" s="128" t="s">
        <v>3718</v>
      </c>
      <c r="B1822" s="128" t="s">
        <v>3654</v>
      </c>
    </row>
    <row r="1823" spans="1:2" x14ac:dyDescent="0.25">
      <c r="A1823" s="128" t="s">
        <v>3719</v>
      </c>
      <c r="B1823" s="128" t="s">
        <v>3656</v>
      </c>
    </row>
    <row r="1824" spans="1:2" x14ac:dyDescent="0.25">
      <c r="A1824" s="128" t="s">
        <v>3720</v>
      </c>
      <c r="B1824" s="128" t="s">
        <v>3658</v>
      </c>
    </row>
    <row r="1825" spans="1:2" x14ac:dyDescent="0.25">
      <c r="A1825" s="128" t="s">
        <v>3721</v>
      </c>
      <c r="B1825" s="128" t="s">
        <v>3660</v>
      </c>
    </row>
    <row r="1826" spans="1:2" x14ac:dyDescent="0.25">
      <c r="A1826" s="128" t="s">
        <v>3722</v>
      </c>
      <c r="B1826" s="128" t="s">
        <v>3662</v>
      </c>
    </row>
    <row r="1827" spans="1:2" x14ac:dyDescent="0.25">
      <c r="A1827" s="128" t="s">
        <v>3723</v>
      </c>
      <c r="B1827" s="128" t="s">
        <v>3664</v>
      </c>
    </row>
    <row r="1828" spans="1:2" x14ac:dyDescent="0.25">
      <c r="A1828" s="128" t="s">
        <v>3724</v>
      </c>
      <c r="B1828" s="128" t="s">
        <v>3666</v>
      </c>
    </row>
    <row r="1829" spans="1:2" x14ac:dyDescent="0.25">
      <c r="A1829" s="128" t="s">
        <v>3725</v>
      </c>
      <c r="B1829" s="128" t="s">
        <v>3668</v>
      </c>
    </row>
    <row r="1830" spans="1:2" x14ac:dyDescent="0.25">
      <c r="A1830" s="128" t="s">
        <v>3726</v>
      </c>
      <c r="B1830" s="128" t="s">
        <v>3670</v>
      </c>
    </row>
    <row r="1831" spans="1:2" x14ac:dyDescent="0.25">
      <c r="A1831" s="128" t="s">
        <v>3727</v>
      </c>
      <c r="B1831" s="128" t="s">
        <v>3672</v>
      </c>
    </row>
    <row r="1832" spans="1:2" x14ac:dyDescent="0.25">
      <c r="A1832" s="128" t="s">
        <v>3728</v>
      </c>
      <c r="B1832" s="128" t="s">
        <v>3674</v>
      </c>
    </row>
    <row r="1833" spans="1:2" x14ac:dyDescent="0.25">
      <c r="A1833" s="128" t="s">
        <v>3729</v>
      </c>
      <c r="B1833" s="128" t="s">
        <v>3678</v>
      </c>
    </row>
    <row r="1834" spans="1:2" x14ac:dyDescent="0.25">
      <c r="A1834" s="128" t="s">
        <v>3730</v>
      </c>
      <c r="B1834" s="128" t="s">
        <v>3680</v>
      </c>
    </row>
    <row r="1835" spans="1:2" x14ac:dyDescent="0.25">
      <c r="A1835" s="128" t="s">
        <v>3731</v>
      </c>
      <c r="B1835" s="128" t="s">
        <v>3682</v>
      </c>
    </row>
    <row r="1836" spans="1:2" x14ac:dyDescent="0.25">
      <c r="A1836" s="128" t="s">
        <v>3732</v>
      </c>
      <c r="B1836" s="128" t="s">
        <v>3684</v>
      </c>
    </row>
    <row r="1837" spans="1:2" x14ac:dyDescent="0.25">
      <c r="A1837" s="128" t="s">
        <v>3733</v>
      </c>
      <c r="B1837" s="128" t="s">
        <v>3686</v>
      </c>
    </row>
    <row r="1838" spans="1:2" x14ac:dyDescent="0.25">
      <c r="A1838" s="128" t="s">
        <v>3734</v>
      </c>
      <c r="B1838" s="128" t="s">
        <v>3688</v>
      </c>
    </row>
    <row r="1839" spans="1:2" x14ac:dyDescent="0.25">
      <c r="A1839" s="128" t="s">
        <v>3735</v>
      </c>
      <c r="B1839" s="128" t="s">
        <v>3690</v>
      </c>
    </row>
    <row r="1840" spans="1:2" x14ac:dyDescent="0.25">
      <c r="A1840" s="128" t="s">
        <v>3736</v>
      </c>
      <c r="B1840" s="128" t="s">
        <v>3692</v>
      </c>
    </row>
    <row r="1841" spans="1:2" x14ac:dyDescent="0.25">
      <c r="A1841" s="128" t="s">
        <v>3737</v>
      </c>
      <c r="B1841" s="128" t="s">
        <v>3694</v>
      </c>
    </row>
    <row r="1842" spans="1:2" x14ac:dyDescent="0.25">
      <c r="A1842" s="128" t="s">
        <v>3738</v>
      </c>
      <c r="B1842" s="128" t="s">
        <v>3696</v>
      </c>
    </row>
    <row r="1843" spans="1:2" x14ac:dyDescent="0.25">
      <c r="A1843" s="128" t="s">
        <v>3739</v>
      </c>
      <c r="B1843" s="128" t="s">
        <v>3698</v>
      </c>
    </row>
    <row r="1844" spans="1:2" x14ac:dyDescent="0.25">
      <c r="A1844" s="128" t="s">
        <v>3740</v>
      </c>
      <c r="B1844" s="128" t="s">
        <v>3700</v>
      </c>
    </row>
    <row r="1845" spans="1:2" x14ac:dyDescent="0.25">
      <c r="A1845" s="128" t="s">
        <v>3741</v>
      </c>
      <c r="B1845" s="128" t="s">
        <v>3702</v>
      </c>
    </row>
    <row r="1846" spans="1:2" x14ac:dyDescent="0.25">
      <c r="A1846" s="128" t="s">
        <v>3742</v>
      </c>
      <c r="B1846" s="128" t="s">
        <v>3704</v>
      </c>
    </row>
    <row r="1847" spans="1:2" x14ac:dyDescent="0.25">
      <c r="A1847" s="128" t="s">
        <v>3743</v>
      </c>
      <c r="B1847" s="128" t="s">
        <v>3642</v>
      </c>
    </row>
    <row r="1848" spans="1:2" x14ac:dyDescent="0.25">
      <c r="A1848" s="128" t="s">
        <v>3744</v>
      </c>
      <c r="B1848" s="128" t="s">
        <v>3745</v>
      </c>
    </row>
    <row r="1849" spans="1:2" x14ac:dyDescent="0.25">
      <c r="A1849" s="128" t="s">
        <v>3746</v>
      </c>
      <c r="B1849" s="128" t="s">
        <v>3676</v>
      </c>
    </row>
    <row r="1850" spans="1:2" x14ac:dyDescent="0.25">
      <c r="A1850" s="128" t="s">
        <v>3747</v>
      </c>
      <c r="B1850" s="128" t="s">
        <v>3748</v>
      </c>
    </row>
    <row r="1851" spans="1:2" x14ac:dyDescent="0.25">
      <c r="A1851" s="128" t="s">
        <v>3749</v>
      </c>
      <c r="B1851" s="128" t="s">
        <v>3750</v>
      </c>
    </row>
    <row r="1852" spans="1:2" x14ac:dyDescent="0.25">
      <c r="A1852" s="128" t="s">
        <v>3751</v>
      </c>
      <c r="B1852" s="128" t="s">
        <v>3745</v>
      </c>
    </row>
    <row r="1853" spans="1:2" x14ac:dyDescent="0.25">
      <c r="A1853" s="128" t="s">
        <v>3752</v>
      </c>
      <c r="B1853" s="128" t="s">
        <v>3753</v>
      </c>
    </row>
    <row r="1854" spans="1:2" x14ac:dyDescent="0.25">
      <c r="A1854" s="128" t="s">
        <v>3754</v>
      </c>
      <c r="B1854" s="128" t="s">
        <v>3755</v>
      </c>
    </row>
    <row r="1855" spans="1:2" x14ac:dyDescent="0.25">
      <c r="A1855" s="128" t="s">
        <v>3756</v>
      </c>
      <c r="B1855" s="128" t="s">
        <v>3757</v>
      </c>
    </row>
    <row r="1856" spans="1:2" x14ac:dyDescent="0.25">
      <c r="A1856" s="128" t="s">
        <v>3758</v>
      </c>
      <c r="B1856" s="128" t="s">
        <v>3759</v>
      </c>
    </row>
    <row r="1857" spans="1:2" x14ac:dyDescent="0.25">
      <c r="A1857" s="128" t="s">
        <v>3760</v>
      </c>
      <c r="B1857" s="128" t="s">
        <v>3761</v>
      </c>
    </row>
    <row r="1858" spans="1:2" x14ac:dyDescent="0.25">
      <c r="A1858" s="128" t="s">
        <v>3762</v>
      </c>
      <c r="B1858" s="128" t="s">
        <v>3763</v>
      </c>
    </row>
    <row r="1859" spans="1:2" x14ac:dyDescent="0.25">
      <c r="A1859" s="128" t="s">
        <v>3764</v>
      </c>
      <c r="B1859" s="128" t="s">
        <v>3765</v>
      </c>
    </row>
    <row r="1860" spans="1:2" x14ac:dyDescent="0.25">
      <c r="A1860" s="128" t="s">
        <v>3766</v>
      </c>
      <c r="B1860" s="128" t="s">
        <v>3767</v>
      </c>
    </row>
    <row r="1861" spans="1:2" x14ac:dyDescent="0.25">
      <c r="A1861" s="128" t="s">
        <v>3768</v>
      </c>
      <c r="B1861" s="128" t="s">
        <v>3769</v>
      </c>
    </row>
    <row r="1862" spans="1:2" x14ac:dyDescent="0.25">
      <c r="A1862" s="128" t="s">
        <v>3770</v>
      </c>
      <c r="B1862" s="128" t="s">
        <v>3771</v>
      </c>
    </row>
    <row r="1863" spans="1:2" x14ac:dyDescent="0.25">
      <c r="A1863" s="128" t="s">
        <v>3772</v>
      </c>
      <c r="B1863" s="128" t="s">
        <v>3773</v>
      </c>
    </row>
    <row r="1864" spans="1:2" x14ac:dyDescent="0.25">
      <c r="A1864" s="128" t="s">
        <v>3774</v>
      </c>
      <c r="B1864" s="128" t="s">
        <v>3775</v>
      </c>
    </row>
    <row r="1865" spans="1:2" x14ac:dyDescent="0.25">
      <c r="A1865" s="128" t="s">
        <v>3776</v>
      </c>
      <c r="B1865" s="128" t="s">
        <v>3777</v>
      </c>
    </row>
    <row r="1866" spans="1:2" x14ac:dyDescent="0.25">
      <c r="A1866" s="128" t="s">
        <v>3778</v>
      </c>
      <c r="B1866" s="128" t="s">
        <v>3779</v>
      </c>
    </row>
    <row r="1867" spans="1:2" x14ac:dyDescent="0.25">
      <c r="A1867" s="128" t="s">
        <v>3780</v>
      </c>
      <c r="B1867" s="128" t="s">
        <v>3781</v>
      </c>
    </row>
    <row r="1868" spans="1:2" x14ac:dyDescent="0.25">
      <c r="A1868" s="128" t="s">
        <v>3782</v>
      </c>
      <c r="B1868" s="128" t="s">
        <v>3783</v>
      </c>
    </row>
    <row r="1869" spans="1:2" x14ac:dyDescent="0.25">
      <c r="A1869" s="128" t="s">
        <v>3784</v>
      </c>
      <c r="B1869" s="128" t="s">
        <v>3785</v>
      </c>
    </row>
    <row r="1870" spans="1:2" x14ac:dyDescent="0.25">
      <c r="A1870" s="128" t="s">
        <v>3786</v>
      </c>
      <c r="B1870" s="128" t="s">
        <v>3787</v>
      </c>
    </row>
    <row r="1871" spans="1:2" x14ac:dyDescent="0.25">
      <c r="A1871" s="128" t="s">
        <v>3788</v>
      </c>
      <c r="B1871" s="128" t="s">
        <v>3789</v>
      </c>
    </row>
    <row r="1872" spans="1:2" x14ac:dyDescent="0.25">
      <c r="A1872" s="128" t="s">
        <v>3790</v>
      </c>
      <c r="B1872" s="128" t="s">
        <v>3791</v>
      </c>
    </row>
    <row r="1873" spans="1:2" x14ac:dyDescent="0.25">
      <c r="A1873" s="128" t="s">
        <v>3792</v>
      </c>
      <c r="B1873" s="128" t="s">
        <v>3793</v>
      </c>
    </row>
    <row r="1874" spans="1:2" x14ac:dyDescent="0.25">
      <c r="A1874" s="128" t="s">
        <v>3794</v>
      </c>
      <c r="B1874" s="128" t="s">
        <v>3795</v>
      </c>
    </row>
    <row r="1875" spans="1:2" x14ac:dyDescent="0.25">
      <c r="A1875" s="128" t="s">
        <v>3796</v>
      </c>
      <c r="B1875" s="128" t="s">
        <v>3797</v>
      </c>
    </row>
    <row r="1876" spans="1:2" x14ac:dyDescent="0.25">
      <c r="A1876" s="128" t="s">
        <v>3798</v>
      </c>
      <c r="B1876" s="128" t="s">
        <v>3799</v>
      </c>
    </row>
    <row r="1877" spans="1:2" x14ac:dyDescent="0.25">
      <c r="A1877" s="128" t="s">
        <v>3800</v>
      </c>
      <c r="B1877" s="128" t="s">
        <v>3801</v>
      </c>
    </row>
    <row r="1878" spans="1:2" x14ac:dyDescent="0.25">
      <c r="A1878" s="128" t="s">
        <v>3802</v>
      </c>
      <c r="B1878" s="128" t="s">
        <v>3803</v>
      </c>
    </row>
    <row r="1879" spans="1:2" x14ac:dyDescent="0.25">
      <c r="A1879" s="128" t="s">
        <v>3804</v>
      </c>
      <c r="B1879" s="128" t="s">
        <v>3805</v>
      </c>
    </row>
    <row r="1880" spans="1:2" x14ac:dyDescent="0.25">
      <c r="A1880" s="128" t="s">
        <v>3806</v>
      </c>
      <c r="B1880" s="128" t="s">
        <v>3807</v>
      </c>
    </row>
    <row r="1881" spans="1:2" x14ac:dyDescent="0.25">
      <c r="A1881" s="128" t="s">
        <v>3808</v>
      </c>
      <c r="B1881" s="128" t="s">
        <v>3809</v>
      </c>
    </row>
    <row r="1882" spans="1:2" x14ac:dyDescent="0.25">
      <c r="A1882" s="128" t="s">
        <v>3810</v>
      </c>
      <c r="B1882" s="128" t="s">
        <v>3811</v>
      </c>
    </row>
    <row r="1883" spans="1:2" x14ac:dyDescent="0.25">
      <c r="A1883" s="128" t="s">
        <v>3812</v>
      </c>
      <c r="B1883" s="128" t="s">
        <v>3813</v>
      </c>
    </row>
    <row r="1884" spans="1:2" x14ac:dyDescent="0.25">
      <c r="A1884" s="128" t="s">
        <v>3814</v>
      </c>
      <c r="B1884" s="128" t="s">
        <v>3815</v>
      </c>
    </row>
    <row r="1885" spans="1:2" x14ac:dyDescent="0.25">
      <c r="A1885" s="128" t="s">
        <v>3816</v>
      </c>
      <c r="B1885" s="128" t="s">
        <v>3817</v>
      </c>
    </row>
    <row r="1886" spans="1:2" x14ac:dyDescent="0.25">
      <c r="A1886" s="128" t="s">
        <v>3818</v>
      </c>
      <c r="B1886" s="128" t="s">
        <v>3819</v>
      </c>
    </row>
    <row r="1887" spans="1:2" x14ac:dyDescent="0.25">
      <c r="A1887" s="128" t="s">
        <v>3820</v>
      </c>
      <c r="B1887" s="128" t="s">
        <v>3821</v>
      </c>
    </row>
    <row r="1888" spans="1:2" x14ac:dyDescent="0.25">
      <c r="A1888" s="128" t="s">
        <v>3822</v>
      </c>
      <c r="B1888" s="128" t="s">
        <v>3823</v>
      </c>
    </row>
    <row r="1889" spans="1:2" x14ac:dyDescent="0.25">
      <c r="A1889" s="128" t="s">
        <v>3824</v>
      </c>
      <c r="B1889" s="128" t="s">
        <v>3825</v>
      </c>
    </row>
    <row r="1890" spans="1:2" x14ac:dyDescent="0.25">
      <c r="A1890" s="128" t="s">
        <v>3826</v>
      </c>
      <c r="B1890" s="128" t="s">
        <v>3827</v>
      </c>
    </row>
    <row r="1891" spans="1:2" x14ac:dyDescent="0.25">
      <c r="A1891" s="128" t="s">
        <v>3828</v>
      </c>
      <c r="B1891" s="128" t="s">
        <v>3829</v>
      </c>
    </row>
    <row r="1892" spans="1:2" x14ac:dyDescent="0.25">
      <c r="A1892" s="128" t="s">
        <v>3830</v>
      </c>
      <c r="B1892" s="128" t="s">
        <v>3831</v>
      </c>
    </row>
    <row r="1893" spans="1:2" x14ac:dyDescent="0.25">
      <c r="A1893" s="128" t="s">
        <v>3832</v>
      </c>
      <c r="B1893" s="128" t="s">
        <v>3833</v>
      </c>
    </row>
    <row r="1894" spans="1:2" x14ac:dyDescent="0.25">
      <c r="A1894" s="128" t="s">
        <v>3834</v>
      </c>
      <c r="B1894" s="128" t="s">
        <v>3835</v>
      </c>
    </row>
    <row r="1895" spans="1:2" x14ac:dyDescent="0.25">
      <c r="A1895" s="128" t="s">
        <v>3836</v>
      </c>
      <c r="B1895" s="128" t="s">
        <v>3837</v>
      </c>
    </row>
    <row r="1896" spans="1:2" x14ac:dyDescent="0.25">
      <c r="A1896" s="128" t="s">
        <v>3838</v>
      </c>
      <c r="B1896" s="128" t="s">
        <v>3839</v>
      </c>
    </row>
    <row r="1897" spans="1:2" x14ac:dyDescent="0.25">
      <c r="A1897" s="128" t="s">
        <v>3840</v>
      </c>
      <c r="B1897" s="128" t="s">
        <v>3841</v>
      </c>
    </row>
    <row r="1898" spans="1:2" x14ac:dyDescent="0.25">
      <c r="A1898" s="128" t="s">
        <v>3842</v>
      </c>
      <c r="B1898" s="128" t="s">
        <v>3843</v>
      </c>
    </row>
    <row r="1899" spans="1:2" x14ac:dyDescent="0.25">
      <c r="A1899" s="128" t="s">
        <v>3844</v>
      </c>
      <c r="B1899" s="128" t="s">
        <v>3845</v>
      </c>
    </row>
    <row r="1900" spans="1:2" x14ac:dyDescent="0.25">
      <c r="A1900" s="128" t="s">
        <v>3846</v>
      </c>
      <c r="B1900" s="128" t="s">
        <v>3847</v>
      </c>
    </row>
    <row r="1901" spans="1:2" x14ac:dyDescent="0.25">
      <c r="A1901" s="128" t="s">
        <v>3848</v>
      </c>
      <c r="B1901" s="128" t="s">
        <v>3849</v>
      </c>
    </row>
    <row r="1902" spans="1:2" x14ac:dyDescent="0.25">
      <c r="A1902" s="128" t="s">
        <v>3850</v>
      </c>
      <c r="B1902" s="128" t="s">
        <v>3851</v>
      </c>
    </row>
    <row r="1903" spans="1:2" x14ac:dyDescent="0.25">
      <c r="A1903" s="128" t="s">
        <v>3852</v>
      </c>
      <c r="B1903" s="128" t="s">
        <v>3853</v>
      </c>
    </row>
    <row r="1904" spans="1:2" x14ac:dyDescent="0.25">
      <c r="A1904" s="128" t="s">
        <v>3854</v>
      </c>
      <c r="B1904" s="128" t="s">
        <v>3855</v>
      </c>
    </row>
    <row r="1905" spans="1:2" x14ac:dyDescent="0.25">
      <c r="A1905" s="128" t="s">
        <v>3856</v>
      </c>
      <c r="B1905" s="128" t="s">
        <v>3857</v>
      </c>
    </row>
    <row r="1906" spans="1:2" x14ac:dyDescent="0.25">
      <c r="A1906" s="128" t="s">
        <v>3858</v>
      </c>
      <c r="B1906" s="128" t="s">
        <v>3859</v>
      </c>
    </row>
    <row r="1907" spans="1:2" x14ac:dyDescent="0.25">
      <c r="A1907" s="128" t="s">
        <v>3860</v>
      </c>
      <c r="B1907" s="128" t="s">
        <v>3861</v>
      </c>
    </row>
    <row r="1908" spans="1:2" x14ac:dyDescent="0.25">
      <c r="A1908" s="128" t="s">
        <v>3862</v>
      </c>
      <c r="B1908" s="128" t="s">
        <v>3863</v>
      </c>
    </row>
    <row r="1909" spans="1:2" x14ac:dyDescent="0.25">
      <c r="A1909" s="128" t="s">
        <v>3864</v>
      </c>
      <c r="B1909" s="128" t="s">
        <v>3865</v>
      </c>
    </row>
    <row r="1910" spans="1:2" x14ac:dyDescent="0.25">
      <c r="A1910" s="128" t="s">
        <v>3866</v>
      </c>
      <c r="B1910" s="128" t="s">
        <v>3867</v>
      </c>
    </row>
    <row r="1911" spans="1:2" x14ac:dyDescent="0.25">
      <c r="A1911" s="128" t="s">
        <v>3868</v>
      </c>
      <c r="B1911" s="128" t="s">
        <v>3869</v>
      </c>
    </row>
    <row r="1912" spans="1:2" x14ac:dyDescent="0.25">
      <c r="A1912" s="128" t="s">
        <v>3870</v>
      </c>
      <c r="B1912" s="128" t="s">
        <v>3871</v>
      </c>
    </row>
    <row r="1913" spans="1:2" x14ac:dyDescent="0.25">
      <c r="A1913" s="128" t="s">
        <v>3872</v>
      </c>
      <c r="B1913" s="128" t="s">
        <v>3873</v>
      </c>
    </row>
    <row r="1914" spans="1:2" x14ac:dyDescent="0.25">
      <c r="A1914" s="128" t="s">
        <v>3874</v>
      </c>
      <c r="B1914" s="128" t="s">
        <v>3875</v>
      </c>
    </row>
    <row r="1915" spans="1:2" x14ac:dyDescent="0.25">
      <c r="A1915" s="128" t="s">
        <v>3876</v>
      </c>
      <c r="B1915" s="128" t="s">
        <v>3877</v>
      </c>
    </row>
    <row r="1916" spans="1:2" x14ac:dyDescent="0.25">
      <c r="A1916" s="128" t="s">
        <v>3878</v>
      </c>
      <c r="B1916" s="128" t="s">
        <v>3879</v>
      </c>
    </row>
    <row r="1917" spans="1:2" x14ac:dyDescent="0.25">
      <c r="A1917" s="128" t="s">
        <v>3880</v>
      </c>
      <c r="B1917" s="128" t="s">
        <v>3881</v>
      </c>
    </row>
    <row r="1918" spans="1:2" x14ac:dyDescent="0.25">
      <c r="A1918" s="128" t="s">
        <v>3882</v>
      </c>
      <c r="B1918" s="128" t="s">
        <v>3883</v>
      </c>
    </row>
    <row r="1919" spans="1:2" x14ac:dyDescent="0.25">
      <c r="A1919" s="128" t="s">
        <v>3884</v>
      </c>
      <c r="B1919" s="128" t="s">
        <v>3885</v>
      </c>
    </row>
    <row r="1920" spans="1:2" x14ac:dyDescent="0.25">
      <c r="A1920" s="128" t="s">
        <v>3886</v>
      </c>
      <c r="B1920" s="128" t="s">
        <v>3887</v>
      </c>
    </row>
    <row r="1921" spans="1:2" x14ac:dyDescent="0.25">
      <c r="A1921" s="128" t="s">
        <v>3888</v>
      </c>
      <c r="B1921" s="128" t="s">
        <v>3889</v>
      </c>
    </row>
    <row r="1922" spans="1:2" x14ac:dyDescent="0.25">
      <c r="A1922" s="128" t="s">
        <v>3890</v>
      </c>
      <c r="B1922" s="128" t="s">
        <v>3891</v>
      </c>
    </row>
    <row r="1923" spans="1:2" x14ac:dyDescent="0.25">
      <c r="A1923" s="128" t="s">
        <v>3892</v>
      </c>
      <c r="B1923" s="128" t="s">
        <v>3893</v>
      </c>
    </row>
    <row r="1924" spans="1:2" x14ac:dyDescent="0.25">
      <c r="A1924" s="128" t="s">
        <v>3894</v>
      </c>
      <c r="B1924" s="128" t="s">
        <v>3895</v>
      </c>
    </row>
    <row r="1925" spans="1:2" x14ac:dyDescent="0.25">
      <c r="A1925" s="128" t="s">
        <v>3896</v>
      </c>
      <c r="B1925" s="128" t="s">
        <v>3897</v>
      </c>
    </row>
    <row r="1926" spans="1:2" x14ac:dyDescent="0.25">
      <c r="A1926" s="128" t="s">
        <v>3898</v>
      </c>
      <c r="B1926" s="128" t="s">
        <v>3899</v>
      </c>
    </row>
    <row r="1927" spans="1:2" x14ac:dyDescent="0.25">
      <c r="A1927" s="128" t="s">
        <v>3900</v>
      </c>
      <c r="B1927" s="128" t="s">
        <v>3901</v>
      </c>
    </row>
    <row r="1928" spans="1:2" x14ac:dyDescent="0.25">
      <c r="A1928" s="128" t="s">
        <v>3902</v>
      </c>
      <c r="B1928" s="128" t="s">
        <v>3903</v>
      </c>
    </row>
    <row r="1929" spans="1:2" x14ac:dyDescent="0.25">
      <c r="A1929" s="128" t="s">
        <v>3904</v>
      </c>
      <c r="B1929" s="128" t="s">
        <v>3905</v>
      </c>
    </row>
    <row r="1930" spans="1:2" x14ac:dyDescent="0.25">
      <c r="A1930" s="128" t="s">
        <v>3906</v>
      </c>
      <c r="B1930" s="128" t="s">
        <v>3907</v>
      </c>
    </row>
    <row r="1931" spans="1:2" x14ac:dyDescent="0.25">
      <c r="A1931" s="128" t="s">
        <v>3908</v>
      </c>
      <c r="B1931" s="128" t="s">
        <v>3909</v>
      </c>
    </row>
    <row r="1932" spans="1:2" x14ac:dyDescent="0.25">
      <c r="A1932" s="128" t="s">
        <v>3910</v>
      </c>
      <c r="B1932" s="128" t="s">
        <v>3911</v>
      </c>
    </row>
    <row r="1933" spans="1:2" x14ac:dyDescent="0.25">
      <c r="A1933" s="128" t="s">
        <v>3912</v>
      </c>
      <c r="B1933" s="128" t="s">
        <v>3913</v>
      </c>
    </row>
    <row r="1934" spans="1:2" x14ac:dyDescent="0.25">
      <c r="A1934" s="128" t="s">
        <v>3914</v>
      </c>
      <c r="B1934" s="128" t="s">
        <v>3915</v>
      </c>
    </row>
    <row r="1935" spans="1:2" x14ac:dyDescent="0.25">
      <c r="A1935" s="128" t="s">
        <v>3916</v>
      </c>
      <c r="B1935" s="128" t="s">
        <v>3917</v>
      </c>
    </row>
    <row r="1936" spans="1:2" x14ac:dyDescent="0.25">
      <c r="A1936" s="128" t="s">
        <v>3918</v>
      </c>
      <c r="B1936" s="128" t="s">
        <v>3919</v>
      </c>
    </row>
    <row r="1937" spans="1:2" x14ac:dyDescent="0.25">
      <c r="A1937" s="128" t="s">
        <v>3920</v>
      </c>
      <c r="B1937" s="128" t="s">
        <v>3921</v>
      </c>
    </row>
    <row r="1938" spans="1:2" x14ac:dyDescent="0.25">
      <c r="A1938" s="128" t="s">
        <v>3922</v>
      </c>
      <c r="B1938" s="128" t="s">
        <v>3923</v>
      </c>
    </row>
    <row r="1939" spans="1:2" x14ac:dyDescent="0.25">
      <c r="A1939" s="128" t="s">
        <v>3924</v>
      </c>
      <c r="B1939" s="128" t="s">
        <v>3925</v>
      </c>
    </row>
    <row r="1940" spans="1:2" x14ac:dyDescent="0.25">
      <c r="A1940" s="128" t="s">
        <v>3926</v>
      </c>
      <c r="B1940" s="128" t="s">
        <v>3927</v>
      </c>
    </row>
    <row r="1941" spans="1:2" x14ac:dyDescent="0.25">
      <c r="A1941" s="128" t="s">
        <v>3928</v>
      </c>
      <c r="B1941" s="128" t="s">
        <v>3929</v>
      </c>
    </row>
    <row r="1942" spans="1:2" x14ac:dyDescent="0.25">
      <c r="A1942" s="128" t="s">
        <v>3930</v>
      </c>
      <c r="B1942" s="128" t="s">
        <v>3931</v>
      </c>
    </row>
    <row r="1943" spans="1:2" x14ac:dyDescent="0.25">
      <c r="A1943" s="128" t="s">
        <v>3932</v>
      </c>
      <c r="B1943" s="128" t="s">
        <v>3933</v>
      </c>
    </row>
    <row r="1944" spans="1:2" x14ac:dyDescent="0.25">
      <c r="A1944" s="128" t="s">
        <v>3934</v>
      </c>
      <c r="B1944" s="128" t="s">
        <v>3935</v>
      </c>
    </row>
    <row r="1945" spans="1:2" x14ac:dyDescent="0.25">
      <c r="A1945" s="128" t="s">
        <v>3936</v>
      </c>
      <c r="B1945" s="128" t="s">
        <v>3937</v>
      </c>
    </row>
    <row r="1946" spans="1:2" x14ac:dyDescent="0.25">
      <c r="A1946" s="128" t="s">
        <v>3938</v>
      </c>
      <c r="B1946" s="128" t="s">
        <v>3939</v>
      </c>
    </row>
    <row r="1947" spans="1:2" x14ac:dyDescent="0.25">
      <c r="A1947" s="128" t="s">
        <v>3940</v>
      </c>
      <c r="B1947" s="128" t="s">
        <v>3941</v>
      </c>
    </row>
    <row r="1948" spans="1:2" x14ac:dyDescent="0.25">
      <c r="A1948" s="128" t="s">
        <v>3942</v>
      </c>
      <c r="B1948" s="128" t="s">
        <v>3943</v>
      </c>
    </row>
    <row r="1949" spans="1:2" x14ac:dyDescent="0.25">
      <c r="A1949" s="128" t="s">
        <v>3944</v>
      </c>
      <c r="B1949" s="128" t="s">
        <v>3945</v>
      </c>
    </row>
    <row r="1950" spans="1:2" x14ac:dyDescent="0.25">
      <c r="A1950" s="128" t="s">
        <v>3946</v>
      </c>
      <c r="B1950" s="128" t="s">
        <v>3947</v>
      </c>
    </row>
    <row r="1951" spans="1:2" x14ac:dyDescent="0.25">
      <c r="A1951" s="128" t="s">
        <v>3948</v>
      </c>
      <c r="B1951" s="128" t="s">
        <v>3949</v>
      </c>
    </row>
    <row r="1952" spans="1:2" x14ac:dyDescent="0.25">
      <c r="A1952" s="128" t="s">
        <v>3950</v>
      </c>
      <c r="B1952" s="128" t="s">
        <v>3951</v>
      </c>
    </row>
    <row r="1953" spans="1:2" x14ac:dyDescent="0.25">
      <c r="A1953" s="128" t="s">
        <v>3952</v>
      </c>
      <c r="B1953" s="128" t="s">
        <v>3953</v>
      </c>
    </row>
    <row r="1954" spans="1:2" x14ac:dyDescent="0.25">
      <c r="A1954" s="128" t="s">
        <v>3954</v>
      </c>
      <c r="B1954" s="128" t="s">
        <v>3955</v>
      </c>
    </row>
    <row r="1955" spans="1:2" x14ac:dyDescent="0.25">
      <c r="A1955" s="128" t="s">
        <v>3956</v>
      </c>
      <c r="B1955" s="128" t="s">
        <v>3957</v>
      </c>
    </row>
    <row r="1956" spans="1:2" x14ac:dyDescent="0.25">
      <c r="A1956" s="128" t="s">
        <v>3958</v>
      </c>
      <c r="B1956" s="128" t="s">
        <v>3959</v>
      </c>
    </row>
    <row r="1957" spans="1:2" x14ac:dyDescent="0.25">
      <c r="A1957" s="128" t="s">
        <v>3960</v>
      </c>
      <c r="B1957" s="128" t="s">
        <v>3961</v>
      </c>
    </row>
    <row r="1958" spans="1:2" x14ac:dyDescent="0.25">
      <c r="A1958" s="128" t="s">
        <v>3962</v>
      </c>
      <c r="B1958" s="128" t="s">
        <v>3963</v>
      </c>
    </row>
    <row r="1959" spans="1:2" x14ac:dyDescent="0.25">
      <c r="A1959" s="128" t="s">
        <v>3964</v>
      </c>
      <c r="B1959" s="128" t="s">
        <v>3965</v>
      </c>
    </row>
    <row r="1960" spans="1:2" x14ac:dyDescent="0.25">
      <c r="A1960" s="128" t="s">
        <v>3966</v>
      </c>
      <c r="B1960" s="128" t="s">
        <v>3967</v>
      </c>
    </row>
    <row r="1961" spans="1:2" x14ac:dyDescent="0.25">
      <c r="A1961" s="128" t="s">
        <v>3968</v>
      </c>
      <c r="B1961" s="128" t="s">
        <v>3969</v>
      </c>
    </row>
    <row r="1962" spans="1:2" x14ac:dyDescent="0.25">
      <c r="A1962" s="128" t="s">
        <v>3970</v>
      </c>
      <c r="B1962" s="128" t="s">
        <v>3971</v>
      </c>
    </row>
    <row r="1963" spans="1:2" x14ac:dyDescent="0.25">
      <c r="A1963" s="128" t="s">
        <v>3972</v>
      </c>
      <c r="B1963" s="128" t="s">
        <v>3973</v>
      </c>
    </row>
    <row r="1964" spans="1:2" x14ac:dyDescent="0.25">
      <c r="A1964" s="128" t="s">
        <v>3974</v>
      </c>
      <c r="B1964" s="128" t="s">
        <v>3975</v>
      </c>
    </row>
    <row r="1965" spans="1:2" x14ac:dyDescent="0.25">
      <c r="A1965" s="128" t="s">
        <v>3976</v>
      </c>
      <c r="B1965" s="128" t="s">
        <v>3977</v>
      </c>
    </row>
    <row r="1966" spans="1:2" x14ac:dyDescent="0.25">
      <c r="A1966" s="128" t="s">
        <v>3978</v>
      </c>
      <c r="B1966" s="128" t="s">
        <v>3979</v>
      </c>
    </row>
    <row r="1967" spans="1:2" x14ac:dyDescent="0.25">
      <c r="A1967" s="128" t="s">
        <v>3980</v>
      </c>
      <c r="B1967" s="128" t="s">
        <v>3981</v>
      </c>
    </row>
    <row r="1968" spans="1:2" x14ac:dyDescent="0.25">
      <c r="A1968" s="128" t="s">
        <v>3982</v>
      </c>
      <c r="B1968" s="128" t="s">
        <v>3983</v>
      </c>
    </row>
    <row r="1969" spans="1:2" x14ac:dyDescent="0.25">
      <c r="A1969" s="128" t="s">
        <v>3984</v>
      </c>
      <c r="B1969" s="128" t="s">
        <v>3985</v>
      </c>
    </row>
    <row r="1970" spans="1:2" x14ac:dyDescent="0.25">
      <c r="A1970" s="128" t="s">
        <v>3986</v>
      </c>
      <c r="B1970" s="128" t="s">
        <v>3987</v>
      </c>
    </row>
    <row r="1971" spans="1:2" x14ac:dyDescent="0.25">
      <c r="A1971" s="128" t="s">
        <v>3988</v>
      </c>
      <c r="B1971" s="128" t="s">
        <v>3989</v>
      </c>
    </row>
    <row r="1972" spans="1:2" x14ac:dyDescent="0.25">
      <c r="A1972" s="128" t="s">
        <v>3990</v>
      </c>
      <c r="B1972" s="128" t="s">
        <v>3991</v>
      </c>
    </row>
    <row r="1973" spans="1:2" x14ac:dyDescent="0.25">
      <c r="A1973" s="128" t="s">
        <v>3992</v>
      </c>
      <c r="B1973" s="128" t="s">
        <v>3993</v>
      </c>
    </row>
    <row r="1974" spans="1:2" x14ac:dyDescent="0.25">
      <c r="A1974" s="128" t="s">
        <v>3994</v>
      </c>
      <c r="B1974" s="128" t="s">
        <v>3995</v>
      </c>
    </row>
    <row r="1975" spans="1:2" x14ac:dyDescent="0.25">
      <c r="A1975" s="128" t="s">
        <v>3996</v>
      </c>
      <c r="B1975" s="128" t="s">
        <v>3997</v>
      </c>
    </row>
    <row r="1976" spans="1:2" x14ac:dyDescent="0.25">
      <c r="A1976" s="128" t="s">
        <v>3998</v>
      </c>
      <c r="B1976" s="128" t="s">
        <v>3999</v>
      </c>
    </row>
    <row r="1977" spans="1:2" x14ac:dyDescent="0.25">
      <c r="A1977" s="128" t="s">
        <v>4000</v>
      </c>
      <c r="B1977" s="128" t="s">
        <v>4001</v>
      </c>
    </row>
    <row r="1978" spans="1:2" x14ac:dyDescent="0.25">
      <c r="A1978" s="128" t="s">
        <v>4002</v>
      </c>
      <c r="B1978" s="128" t="s">
        <v>4003</v>
      </c>
    </row>
    <row r="1979" spans="1:2" x14ac:dyDescent="0.25">
      <c r="A1979" s="128" t="s">
        <v>4004</v>
      </c>
      <c r="B1979" s="128" t="s">
        <v>4005</v>
      </c>
    </row>
    <row r="1980" spans="1:2" x14ac:dyDescent="0.25">
      <c r="A1980" s="128" t="s">
        <v>4006</v>
      </c>
      <c r="B1980" s="128" t="s">
        <v>4007</v>
      </c>
    </row>
    <row r="1981" spans="1:2" x14ac:dyDescent="0.25">
      <c r="A1981" s="128" t="s">
        <v>4008</v>
      </c>
      <c r="B1981" s="128" t="s">
        <v>4009</v>
      </c>
    </row>
    <row r="1982" spans="1:2" x14ac:dyDescent="0.25">
      <c r="A1982" s="128" t="s">
        <v>4010</v>
      </c>
      <c r="B1982" s="128" t="s">
        <v>4011</v>
      </c>
    </row>
    <row r="1983" spans="1:2" x14ac:dyDescent="0.25">
      <c r="A1983" s="128" t="s">
        <v>4012</v>
      </c>
      <c r="B1983" s="128" t="s">
        <v>4013</v>
      </c>
    </row>
    <row r="1984" spans="1:2" x14ac:dyDescent="0.25">
      <c r="A1984" s="128" t="s">
        <v>4014</v>
      </c>
      <c r="B1984" s="128" t="s">
        <v>4015</v>
      </c>
    </row>
    <row r="1985" spans="1:2" x14ac:dyDescent="0.25">
      <c r="A1985" s="128" t="s">
        <v>4016</v>
      </c>
      <c r="B1985" s="128" t="s">
        <v>4017</v>
      </c>
    </row>
    <row r="1986" spans="1:2" x14ac:dyDescent="0.25">
      <c r="A1986" s="128" t="s">
        <v>4018</v>
      </c>
      <c r="B1986" s="128" t="s">
        <v>4019</v>
      </c>
    </row>
    <row r="1987" spans="1:2" x14ac:dyDescent="0.25">
      <c r="A1987" s="128" t="s">
        <v>4020</v>
      </c>
      <c r="B1987" s="128" t="s">
        <v>4021</v>
      </c>
    </row>
    <row r="1988" spans="1:2" x14ac:dyDescent="0.25">
      <c r="A1988" s="128" t="s">
        <v>4022</v>
      </c>
      <c r="B1988" s="128" t="s">
        <v>4023</v>
      </c>
    </row>
    <row r="1989" spans="1:2" x14ac:dyDescent="0.25">
      <c r="A1989" s="128" t="s">
        <v>4024</v>
      </c>
      <c r="B1989" s="128" t="s">
        <v>4025</v>
      </c>
    </row>
    <row r="1990" spans="1:2" x14ac:dyDescent="0.25">
      <c r="A1990" s="128" t="s">
        <v>4026</v>
      </c>
      <c r="B1990" s="128" t="s">
        <v>4027</v>
      </c>
    </row>
    <row r="1991" spans="1:2" x14ac:dyDescent="0.25">
      <c r="A1991" s="128" t="s">
        <v>4028</v>
      </c>
      <c r="B1991" s="128" t="s">
        <v>4029</v>
      </c>
    </row>
    <row r="1992" spans="1:2" x14ac:dyDescent="0.25">
      <c r="A1992" s="128" t="s">
        <v>4030</v>
      </c>
      <c r="B1992" s="128" t="s">
        <v>4031</v>
      </c>
    </row>
    <row r="1993" spans="1:2" x14ac:dyDescent="0.25">
      <c r="A1993" s="128" t="s">
        <v>4032</v>
      </c>
      <c r="B1993" s="128" t="s">
        <v>4033</v>
      </c>
    </row>
    <row r="1994" spans="1:2" x14ac:dyDescent="0.25">
      <c r="A1994" s="128" t="s">
        <v>4034</v>
      </c>
      <c r="B1994" s="128" t="s">
        <v>4035</v>
      </c>
    </row>
    <row r="1995" spans="1:2" x14ac:dyDescent="0.25">
      <c r="A1995" s="128" t="s">
        <v>4036</v>
      </c>
      <c r="B1995" s="128" t="s">
        <v>4037</v>
      </c>
    </row>
    <row r="1996" spans="1:2" x14ac:dyDescent="0.25">
      <c r="A1996" s="128" t="s">
        <v>4038</v>
      </c>
      <c r="B1996" s="128" t="s">
        <v>4039</v>
      </c>
    </row>
    <row r="1997" spans="1:2" x14ac:dyDescent="0.25">
      <c r="A1997" s="128" t="s">
        <v>4040</v>
      </c>
      <c r="B1997" s="128" t="s">
        <v>4041</v>
      </c>
    </row>
    <row r="1998" spans="1:2" x14ac:dyDescent="0.25">
      <c r="A1998" s="128" t="s">
        <v>4042</v>
      </c>
      <c r="B1998" s="128" t="s">
        <v>4043</v>
      </c>
    </row>
    <row r="1999" spans="1:2" x14ac:dyDescent="0.25">
      <c r="A1999" s="128" t="s">
        <v>4044</v>
      </c>
      <c r="B1999" s="128" t="s">
        <v>4045</v>
      </c>
    </row>
    <row r="2000" spans="1:2" x14ac:dyDescent="0.25">
      <c r="A2000" s="128" t="s">
        <v>4046</v>
      </c>
      <c r="B2000" s="128" t="s">
        <v>4047</v>
      </c>
    </row>
    <row r="2001" spans="1:2" x14ac:dyDescent="0.25">
      <c r="A2001" s="128" t="s">
        <v>4048</v>
      </c>
      <c r="B2001" s="128" t="s">
        <v>4049</v>
      </c>
    </row>
    <row r="2002" spans="1:2" x14ac:dyDescent="0.25">
      <c r="A2002" s="128" t="s">
        <v>4050</v>
      </c>
      <c r="B2002" s="128" t="s">
        <v>4051</v>
      </c>
    </row>
    <row r="2003" spans="1:2" x14ac:dyDescent="0.25">
      <c r="A2003" s="128" t="s">
        <v>4052</v>
      </c>
      <c r="B2003" s="128" t="s">
        <v>4053</v>
      </c>
    </row>
    <row r="2004" spans="1:2" x14ac:dyDescent="0.25">
      <c r="A2004" s="128" t="s">
        <v>4054</v>
      </c>
      <c r="B2004" s="128" t="s">
        <v>4055</v>
      </c>
    </row>
    <row r="2005" spans="1:2" x14ac:dyDescent="0.25">
      <c r="A2005" s="128" t="s">
        <v>4056</v>
      </c>
      <c r="B2005" s="128" t="s">
        <v>4057</v>
      </c>
    </row>
    <row r="2006" spans="1:2" x14ac:dyDescent="0.25">
      <c r="A2006" s="128" t="s">
        <v>4058</v>
      </c>
      <c r="B2006" s="128" t="s">
        <v>4059</v>
      </c>
    </row>
    <row r="2007" spans="1:2" x14ac:dyDescent="0.25">
      <c r="A2007" s="128" t="s">
        <v>4060</v>
      </c>
      <c r="B2007" s="128" t="s">
        <v>4061</v>
      </c>
    </row>
    <row r="2008" spans="1:2" x14ac:dyDescent="0.25">
      <c r="A2008" s="128" t="s">
        <v>4062</v>
      </c>
      <c r="B2008" s="128" t="s">
        <v>4063</v>
      </c>
    </row>
    <row r="2009" spans="1:2" x14ac:dyDescent="0.25">
      <c r="A2009" s="128" t="s">
        <v>4064</v>
      </c>
      <c r="B2009" s="128" t="s">
        <v>4065</v>
      </c>
    </row>
    <row r="2010" spans="1:2" x14ac:dyDescent="0.25">
      <c r="A2010" s="128" t="s">
        <v>4066</v>
      </c>
      <c r="B2010" s="128" t="s">
        <v>4067</v>
      </c>
    </row>
    <row r="2011" spans="1:2" x14ac:dyDescent="0.25">
      <c r="A2011" s="128" t="s">
        <v>4068</v>
      </c>
      <c r="B2011" s="128" t="s">
        <v>4069</v>
      </c>
    </row>
    <row r="2012" spans="1:2" x14ac:dyDescent="0.25">
      <c r="A2012" s="128" t="s">
        <v>4070</v>
      </c>
      <c r="B2012" s="128" t="s">
        <v>4071</v>
      </c>
    </row>
    <row r="2013" spans="1:2" x14ac:dyDescent="0.25">
      <c r="A2013" s="128" t="s">
        <v>4072</v>
      </c>
      <c r="B2013" s="128" t="s">
        <v>4073</v>
      </c>
    </row>
    <row r="2014" spans="1:2" x14ac:dyDescent="0.25">
      <c r="A2014" s="128" t="s">
        <v>4074</v>
      </c>
      <c r="B2014" s="128" t="s">
        <v>4075</v>
      </c>
    </row>
    <row r="2015" spans="1:2" x14ac:dyDescent="0.25">
      <c r="A2015" s="128" t="s">
        <v>4076</v>
      </c>
      <c r="B2015" s="128" t="s">
        <v>4077</v>
      </c>
    </row>
    <row r="2016" spans="1:2" x14ac:dyDescent="0.25">
      <c r="A2016" s="128" t="s">
        <v>4078</v>
      </c>
      <c r="B2016" s="128" t="s">
        <v>4079</v>
      </c>
    </row>
    <row r="2017" spans="1:2" x14ac:dyDescent="0.25">
      <c r="A2017" s="128" t="s">
        <v>4080</v>
      </c>
      <c r="B2017" s="128" t="s">
        <v>4081</v>
      </c>
    </row>
    <row r="2018" spans="1:2" x14ac:dyDescent="0.25">
      <c r="A2018" s="128" t="s">
        <v>4082</v>
      </c>
      <c r="B2018" s="128" t="s">
        <v>4083</v>
      </c>
    </row>
    <row r="2019" spans="1:2" x14ac:dyDescent="0.25">
      <c r="A2019" s="128" t="s">
        <v>4084</v>
      </c>
      <c r="B2019" s="128" t="s">
        <v>4085</v>
      </c>
    </row>
    <row r="2020" spans="1:2" x14ac:dyDescent="0.25">
      <c r="A2020" s="128" t="s">
        <v>4086</v>
      </c>
      <c r="B2020" s="128" t="s">
        <v>4087</v>
      </c>
    </row>
    <row r="2021" spans="1:2" x14ac:dyDescent="0.25">
      <c r="A2021" s="128" t="s">
        <v>4088</v>
      </c>
      <c r="B2021" s="128" t="s">
        <v>4089</v>
      </c>
    </row>
    <row r="2022" spans="1:2" x14ac:dyDescent="0.25">
      <c r="A2022" s="128" t="s">
        <v>4090</v>
      </c>
      <c r="B2022" s="128" t="s">
        <v>4091</v>
      </c>
    </row>
    <row r="2023" spans="1:2" x14ac:dyDescent="0.25">
      <c r="A2023" s="128" t="s">
        <v>4092</v>
      </c>
      <c r="B2023" s="128" t="s">
        <v>4093</v>
      </c>
    </row>
    <row r="2024" spans="1:2" x14ac:dyDescent="0.25">
      <c r="A2024" s="128" t="s">
        <v>4094</v>
      </c>
      <c r="B2024" s="128" t="s">
        <v>4095</v>
      </c>
    </row>
    <row r="2025" spans="1:2" x14ac:dyDescent="0.25">
      <c r="A2025" s="128" t="s">
        <v>4096</v>
      </c>
      <c r="B2025" s="128" t="s">
        <v>4097</v>
      </c>
    </row>
    <row r="2026" spans="1:2" x14ac:dyDescent="0.25">
      <c r="A2026" s="128" t="s">
        <v>4098</v>
      </c>
      <c r="B2026" s="128" t="s">
        <v>4099</v>
      </c>
    </row>
    <row r="2027" spans="1:2" x14ac:dyDescent="0.25">
      <c r="A2027" s="128" t="s">
        <v>4100</v>
      </c>
      <c r="B2027" s="128" t="s">
        <v>4101</v>
      </c>
    </row>
    <row r="2028" spans="1:2" x14ac:dyDescent="0.25">
      <c r="A2028" s="128" t="s">
        <v>4102</v>
      </c>
      <c r="B2028" s="128" t="s">
        <v>4103</v>
      </c>
    </row>
    <row r="2029" spans="1:2" x14ac:dyDescent="0.25">
      <c r="A2029" s="128" t="s">
        <v>4104</v>
      </c>
      <c r="B2029" s="128" t="s">
        <v>4105</v>
      </c>
    </row>
    <row r="2030" spans="1:2" x14ac:dyDescent="0.25">
      <c r="A2030" s="128" t="s">
        <v>4106</v>
      </c>
      <c r="B2030" s="128" t="s">
        <v>4107</v>
      </c>
    </row>
    <row r="2031" spans="1:2" x14ac:dyDescent="0.25">
      <c r="A2031" s="128" t="s">
        <v>4108</v>
      </c>
      <c r="B2031" s="128" t="s">
        <v>4109</v>
      </c>
    </row>
    <row r="2032" spans="1:2" x14ac:dyDescent="0.25">
      <c r="A2032" s="128" t="s">
        <v>4110</v>
      </c>
      <c r="B2032" s="128" t="s">
        <v>4111</v>
      </c>
    </row>
    <row r="2033" spans="1:2" x14ac:dyDescent="0.25">
      <c r="A2033" s="128" t="s">
        <v>4112</v>
      </c>
      <c r="B2033" s="128" t="s">
        <v>4113</v>
      </c>
    </row>
    <row r="2034" spans="1:2" x14ac:dyDescent="0.25">
      <c r="A2034" s="128" t="s">
        <v>4114</v>
      </c>
      <c r="B2034" s="128" t="s">
        <v>4115</v>
      </c>
    </row>
    <row r="2035" spans="1:2" x14ac:dyDescent="0.25">
      <c r="A2035" s="128" t="s">
        <v>4116</v>
      </c>
      <c r="B2035" s="128" t="s">
        <v>4117</v>
      </c>
    </row>
    <row r="2036" spans="1:2" x14ac:dyDescent="0.25">
      <c r="A2036" s="128" t="s">
        <v>4118</v>
      </c>
      <c r="B2036" s="128" t="s">
        <v>4119</v>
      </c>
    </row>
    <row r="2037" spans="1:2" x14ac:dyDescent="0.25">
      <c r="A2037" s="128" t="s">
        <v>4120</v>
      </c>
      <c r="B2037" s="128" t="s">
        <v>4121</v>
      </c>
    </row>
    <row r="2038" spans="1:2" x14ac:dyDescent="0.25">
      <c r="A2038" s="128" t="s">
        <v>4122</v>
      </c>
      <c r="B2038" s="128" t="s">
        <v>4123</v>
      </c>
    </row>
    <row r="2039" spans="1:2" x14ac:dyDescent="0.25">
      <c r="A2039" s="128" t="s">
        <v>4124</v>
      </c>
      <c r="B2039" s="128" t="s">
        <v>4125</v>
      </c>
    </row>
    <row r="2040" spans="1:2" x14ac:dyDescent="0.25">
      <c r="A2040" s="128" t="s">
        <v>4126</v>
      </c>
      <c r="B2040" s="128" t="s">
        <v>4127</v>
      </c>
    </row>
    <row r="2041" spans="1:2" x14ac:dyDescent="0.25">
      <c r="A2041" s="128" t="s">
        <v>4128</v>
      </c>
      <c r="B2041" s="128" t="s">
        <v>4129</v>
      </c>
    </row>
    <row r="2042" spans="1:2" x14ac:dyDescent="0.25">
      <c r="A2042" s="128" t="s">
        <v>4130</v>
      </c>
      <c r="B2042" s="128" t="s">
        <v>4131</v>
      </c>
    </row>
    <row r="2043" spans="1:2" x14ac:dyDescent="0.25">
      <c r="A2043" s="128" t="s">
        <v>4132</v>
      </c>
      <c r="B2043" s="128" t="s">
        <v>4133</v>
      </c>
    </row>
    <row r="2044" spans="1:2" x14ac:dyDescent="0.25">
      <c r="A2044" s="128" t="s">
        <v>4134</v>
      </c>
      <c r="B2044" s="128" t="s">
        <v>4135</v>
      </c>
    </row>
    <row r="2045" spans="1:2" x14ac:dyDescent="0.25">
      <c r="A2045" s="128" t="s">
        <v>4136</v>
      </c>
      <c r="B2045" s="128" t="s">
        <v>4137</v>
      </c>
    </row>
    <row r="2046" spans="1:2" x14ac:dyDescent="0.25">
      <c r="A2046" s="128" t="s">
        <v>4138</v>
      </c>
      <c r="B2046" s="128" t="s">
        <v>4139</v>
      </c>
    </row>
    <row r="2047" spans="1:2" x14ac:dyDescent="0.25">
      <c r="A2047" s="128" t="s">
        <v>4140</v>
      </c>
      <c r="B2047" s="128" t="s">
        <v>4141</v>
      </c>
    </row>
    <row r="2048" spans="1:2" x14ac:dyDescent="0.25">
      <c r="A2048" s="128" t="s">
        <v>4142</v>
      </c>
      <c r="B2048" s="128" t="s">
        <v>4143</v>
      </c>
    </row>
    <row r="2049" spans="1:2" x14ac:dyDescent="0.25">
      <c r="A2049" s="128" t="s">
        <v>4144</v>
      </c>
      <c r="B2049" s="128" t="s">
        <v>4145</v>
      </c>
    </row>
    <row r="2050" spans="1:2" x14ac:dyDescent="0.25">
      <c r="A2050" s="128" t="s">
        <v>4146</v>
      </c>
      <c r="B2050" s="128" t="s">
        <v>4147</v>
      </c>
    </row>
    <row r="2051" spans="1:2" x14ac:dyDescent="0.25">
      <c r="A2051" s="128" t="s">
        <v>4148</v>
      </c>
      <c r="B2051" s="128" t="s">
        <v>4149</v>
      </c>
    </row>
    <row r="2052" spans="1:2" x14ac:dyDescent="0.25">
      <c r="A2052" s="128" t="s">
        <v>4150</v>
      </c>
      <c r="B2052" s="128" t="s">
        <v>4151</v>
      </c>
    </row>
    <row r="2053" spans="1:2" x14ac:dyDescent="0.25">
      <c r="A2053" s="128" t="s">
        <v>4152</v>
      </c>
      <c r="B2053" s="128" t="s">
        <v>4153</v>
      </c>
    </row>
    <row r="2054" spans="1:2" x14ac:dyDescent="0.25">
      <c r="A2054" s="128" t="s">
        <v>4154</v>
      </c>
      <c r="B2054" s="128" t="s">
        <v>4155</v>
      </c>
    </row>
    <row r="2055" spans="1:2" x14ac:dyDescent="0.25">
      <c r="A2055" s="128" t="s">
        <v>4156</v>
      </c>
      <c r="B2055" s="128" t="s">
        <v>4157</v>
      </c>
    </row>
    <row r="2056" spans="1:2" x14ac:dyDescent="0.25">
      <c r="A2056" s="128" t="s">
        <v>4158</v>
      </c>
      <c r="B2056" s="128" t="s">
        <v>4159</v>
      </c>
    </row>
    <row r="2057" spans="1:2" x14ac:dyDescent="0.25">
      <c r="A2057" s="128" t="s">
        <v>4160</v>
      </c>
      <c r="B2057" s="128" t="s">
        <v>4161</v>
      </c>
    </row>
    <row r="2058" spans="1:2" x14ac:dyDescent="0.25">
      <c r="A2058" s="128" t="s">
        <v>4162</v>
      </c>
      <c r="B2058" s="128" t="s">
        <v>4163</v>
      </c>
    </row>
    <row r="2059" spans="1:2" x14ac:dyDescent="0.25">
      <c r="A2059" s="128" t="s">
        <v>4164</v>
      </c>
      <c r="B2059" s="128" t="s">
        <v>4165</v>
      </c>
    </row>
    <row r="2060" spans="1:2" x14ac:dyDescent="0.25">
      <c r="A2060" s="128" t="s">
        <v>4166</v>
      </c>
      <c r="B2060" s="128" t="s">
        <v>4167</v>
      </c>
    </row>
    <row r="2061" spans="1:2" x14ac:dyDescent="0.25">
      <c r="A2061" s="128" t="s">
        <v>4168</v>
      </c>
      <c r="B2061" s="128" t="s">
        <v>4169</v>
      </c>
    </row>
    <row r="2062" spans="1:2" x14ac:dyDescent="0.25">
      <c r="A2062" s="128" t="s">
        <v>4170</v>
      </c>
      <c r="B2062" s="128" t="s">
        <v>4171</v>
      </c>
    </row>
    <row r="2063" spans="1:2" x14ac:dyDescent="0.25">
      <c r="A2063" s="128" t="s">
        <v>4172</v>
      </c>
      <c r="B2063" s="128" t="s">
        <v>4173</v>
      </c>
    </row>
    <row r="2064" spans="1:2" x14ac:dyDescent="0.25">
      <c r="A2064" s="128" t="s">
        <v>4174</v>
      </c>
      <c r="B2064" s="128" t="s">
        <v>4175</v>
      </c>
    </row>
    <row r="2065" spans="1:2" x14ac:dyDescent="0.25">
      <c r="A2065" s="128" t="s">
        <v>4176</v>
      </c>
      <c r="B2065" s="128" t="s">
        <v>4177</v>
      </c>
    </row>
    <row r="2066" spans="1:2" x14ac:dyDescent="0.25">
      <c r="A2066" s="128" t="s">
        <v>4178</v>
      </c>
      <c r="B2066" s="128" t="s">
        <v>4179</v>
      </c>
    </row>
    <row r="2067" spans="1:2" x14ac:dyDescent="0.25">
      <c r="A2067" s="128" t="s">
        <v>4180</v>
      </c>
      <c r="B2067" s="128" t="s">
        <v>4181</v>
      </c>
    </row>
    <row r="2068" spans="1:2" x14ac:dyDescent="0.25">
      <c r="A2068" s="128" t="s">
        <v>4182</v>
      </c>
      <c r="B2068" s="128" t="s">
        <v>4183</v>
      </c>
    </row>
    <row r="2069" spans="1:2" x14ac:dyDescent="0.25">
      <c r="A2069" s="128" t="s">
        <v>4184</v>
      </c>
      <c r="B2069" s="128" t="s">
        <v>4185</v>
      </c>
    </row>
    <row r="2070" spans="1:2" x14ac:dyDescent="0.25">
      <c r="A2070" s="128" t="s">
        <v>4186</v>
      </c>
      <c r="B2070" s="128" t="s">
        <v>4187</v>
      </c>
    </row>
    <row r="2071" spans="1:2" x14ac:dyDescent="0.25">
      <c r="A2071" s="128" t="s">
        <v>4188</v>
      </c>
      <c r="B2071" s="128" t="s">
        <v>4189</v>
      </c>
    </row>
    <row r="2072" spans="1:2" x14ac:dyDescent="0.25">
      <c r="A2072" s="128" t="s">
        <v>4190</v>
      </c>
      <c r="B2072" s="128" t="s">
        <v>4191</v>
      </c>
    </row>
    <row r="2073" spans="1:2" x14ac:dyDescent="0.25">
      <c r="A2073" s="128" t="s">
        <v>4192</v>
      </c>
      <c r="B2073" s="128" t="s">
        <v>4193</v>
      </c>
    </row>
    <row r="2074" spans="1:2" x14ac:dyDescent="0.25">
      <c r="A2074" s="128" t="s">
        <v>4194</v>
      </c>
      <c r="B2074" s="128" t="s">
        <v>4195</v>
      </c>
    </row>
    <row r="2075" spans="1:2" x14ac:dyDescent="0.25">
      <c r="A2075" s="128" t="s">
        <v>4196</v>
      </c>
      <c r="B2075" s="128" t="s">
        <v>4197</v>
      </c>
    </row>
    <row r="2076" spans="1:2" x14ac:dyDescent="0.25">
      <c r="A2076" s="128" t="s">
        <v>4198</v>
      </c>
      <c r="B2076" s="128" t="s">
        <v>4199</v>
      </c>
    </row>
    <row r="2077" spans="1:2" x14ac:dyDescent="0.25">
      <c r="A2077" s="128" t="s">
        <v>4200</v>
      </c>
      <c r="B2077" s="128" t="s">
        <v>4201</v>
      </c>
    </row>
    <row r="2078" spans="1:2" x14ac:dyDescent="0.25">
      <c r="A2078" s="128" t="s">
        <v>4202</v>
      </c>
      <c r="B2078" s="128" t="s">
        <v>4203</v>
      </c>
    </row>
    <row r="2079" spans="1:2" x14ac:dyDescent="0.25">
      <c r="A2079" s="128" t="s">
        <v>4204</v>
      </c>
      <c r="B2079" s="128" t="s">
        <v>4205</v>
      </c>
    </row>
    <row r="2080" spans="1:2" x14ac:dyDescent="0.25">
      <c r="A2080" s="128" t="s">
        <v>4206</v>
      </c>
      <c r="B2080" s="128" t="s">
        <v>4207</v>
      </c>
    </row>
    <row r="2081" spans="1:2" x14ac:dyDescent="0.25">
      <c r="A2081" s="128" t="s">
        <v>4208</v>
      </c>
      <c r="B2081" s="128" t="s">
        <v>4209</v>
      </c>
    </row>
    <row r="2082" spans="1:2" x14ac:dyDescent="0.25">
      <c r="A2082" s="128" t="s">
        <v>4210</v>
      </c>
      <c r="B2082" s="128" t="s">
        <v>4211</v>
      </c>
    </row>
    <row r="2083" spans="1:2" x14ac:dyDescent="0.25">
      <c r="A2083" s="128" t="s">
        <v>4212</v>
      </c>
      <c r="B2083" s="128" t="s">
        <v>4213</v>
      </c>
    </row>
    <row r="2084" spans="1:2" x14ac:dyDescent="0.25">
      <c r="A2084" s="128" t="s">
        <v>4214</v>
      </c>
      <c r="B2084" s="128" t="s">
        <v>4215</v>
      </c>
    </row>
    <row r="2085" spans="1:2" x14ac:dyDescent="0.25">
      <c r="A2085" s="128" t="s">
        <v>4216</v>
      </c>
      <c r="B2085" s="128" t="s">
        <v>4217</v>
      </c>
    </row>
    <row r="2086" spans="1:2" x14ac:dyDescent="0.25">
      <c r="A2086" s="128" t="s">
        <v>4218</v>
      </c>
      <c r="B2086" s="128" t="s">
        <v>4219</v>
      </c>
    </row>
    <row r="2087" spans="1:2" x14ac:dyDescent="0.25">
      <c r="A2087" s="128" t="s">
        <v>4220</v>
      </c>
      <c r="B2087" s="128" t="s">
        <v>4221</v>
      </c>
    </row>
    <row r="2088" spans="1:2" x14ac:dyDescent="0.25">
      <c r="A2088" s="128" t="s">
        <v>4222</v>
      </c>
      <c r="B2088" s="128" t="s">
        <v>4223</v>
      </c>
    </row>
    <row r="2089" spans="1:2" x14ac:dyDescent="0.25">
      <c r="A2089" s="128" t="s">
        <v>4224</v>
      </c>
      <c r="B2089" s="128" t="s">
        <v>4225</v>
      </c>
    </row>
    <row r="2090" spans="1:2" x14ac:dyDescent="0.25">
      <c r="A2090" s="128" t="s">
        <v>4226</v>
      </c>
      <c r="B2090" s="128" t="s">
        <v>4227</v>
      </c>
    </row>
    <row r="2091" spans="1:2" x14ac:dyDescent="0.25">
      <c r="A2091" s="128" t="s">
        <v>4228</v>
      </c>
      <c r="B2091" s="128" t="s">
        <v>4229</v>
      </c>
    </row>
    <row r="2092" spans="1:2" x14ac:dyDescent="0.25">
      <c r="A2092" s="128" t="s">
        <v>4230</v>
      </c>
      <c r="B2092" s="128" t="s">
        <v>4231</v>
      </c>
    </row>
    <row r="2093" spans="1:2" x14ac:dyDescent="0.25">
      <c r="A2093" s="128" t="s">
        <v>4232</v>
      </c>
      <c r="B2093" s="128" t="s">
        <v>4233</v>
      </c>
    </row>
    <row r="2094" spans="1:2" x14ac:dyDescent="0.25">
      <c r="A2094" s="128" t="s">
        <v>4234</v>
      </c>
      <c r="B2094" s="128" t="s">
        <v>4235</v>
      </c>
    </row>
    <row r="2095" spans="1:2" x14ac:dyDescent="0.25">
      <c r="A2095" s="128" t="s">
        <v>4236</v>
      </c>
      <c r="B2095" s="128" t="s">
        <v>4237</v>
      </c>
    </row>
    <row r="2096" spans="1:2" x14ac:dyDescent="0.25">
      <c r="A2096" s="128" t="s">
        <v>4238</v>
      </c>
      <c r="B2096" s="128" t="s">
        <v>4239</v>
      </c>
    </row>
    <row r="2097" spans="1:2" x14ac:dyDescent="0.25">
      <c r="A2097" s="128" t="s">
        <v>4240</v>
      </c>
      <c r="B2097" s="128" t="s">
        <v>4241</v>
      </c>
    </row>
    <row r="2098" spans="1:2" x14ac:dyDescent="0.25">
      <c r="A2098" s="128" t="s">
        <v>4242</v>
      </c>
      <c r="B2098" s="128" t="s">
        <v>4243</v>
      </c>
    </row>
    <row r="2099" spans="1:2" x14ac:dyDescent="0.25">
      <c r="A2099" s="128" t="s">
        <v>4244</v>
      </c>
      <c r="B2099" s="128" t="s">
        <v>4245</v>
      </c>
    </row>
    <row r="2100" spans="1:2" x14ac:dyDescent="0.25">
      <c r="A2100" s="128" t="s">
        <v>4246</v>
      </c>
      <c r="B2100" s="128" t="s">
        <v>4247</v>
      </c>
    </row>
    <row r="2101" spans="1:2" x14ac:dyDescent="0.25">
      <c r="A2101" s="128" t="s">
        <v>4248</v>
      </c>
      <c r="B2101" s="128" t="s">
        <v>4249</v>
      </c>
    </row>
    <row r="2102" spans="1:2" x14ac:dyDescent="0.25">
      <c r="A2102" s="128" t="s">
        <v>4250</v>
      </c>
      <c r="B2102" s="128" t="s">
        <v>4251</v>
      </c>
    </row>
    <row r="2103" spans="1:2" x14ac:dyDescent="0.25">
      <c r="A2103" s="128" t="s">
        <v>4252</v>
      </c>
      <c r="B2103" s="128" t="s">
        <v>4253</v>
      </c>
    </row>
    <row r="2104" spans="1:2" x14ac:dyDescent="0.25">
      <c r="A2104" s="128" t="s">
        <v>4254</v>
      </c>
      <c r="B2104" s="128" t="s">
        <v>4255</v>
      </c>
    </row>
    <row r="2105" spans="1:2" x14ac:dyDescent="0.25">
      <c r="A2105" s="128" t="s">
        <v>4256</v>
      </c>
      <c r="B2105" s="128" t="s">
        <v>4257</v>
      </c>
    </row>
    <row r="2106" spans="1:2" x14ac:dyDescent="0.25">
      <c r="A2106" s="128" t="s">
        <v>4258</v>
      </c>
      <c r="B2106" s="128" t="s">
        <v>4259</v>
      </c>
    </row>
    <row r="2107" spans="1:2" x14ac:dyDescent="0.25">
      <c r="A2107" s="128" t="s">
        <v>4260</v>
      </c>
      <c r="B2107" s="128" t="s">
        <v>4261</v>
      </c>
    </row>
    <row r="2108" spans="1:2" x14ac:dyDescent="0.25">
      <c r="A2108" s="128" t="s">
        <v>4262</v>
      </c>
      <c r="B2108" s="128" t="s">
        <v>4263</v>
      </c>
    </row>
    <row r="2109" spans="1:2" x14ac:dyDescent="0.25">
      <c r="A2109" s="128" t="s">
        <v>4264</v>
      </c>
      <c r="B2109" s="128" t="s">
        <v>4265</v>
      </c>
    </row>
    <row r="2110" spans="1:2" x14ac:dyDescent="0.25">
      <c r="A2110" s="128" t="s">
        <v>4266</v>
      </c>
      <c r="B2110" s="128" t="s">
        <v>4267</v>
      </c>
    </row>
    <row r="2111" spans="1:2" x14ac:dyDescent="0.25">
      <c r="A2111" s="128" t="s">
        <v>4268</v>
      </c>
      <c r="B2111" s="128" t="s">
        <v>4269</v>
      </c>
    </row>
    <row r="2112" spans="1:2" x14ac:dyDescent="0.25">
      <c r="A2112" s="128" t="s">
        <v>4270</v>
      </c>
      <c r="B2112" s="128" t="s">
        <v>4271</v>
      </c>
    </row>
    <row r="2113" spans="1:2" x14ac:dyDescent="0.25">
      <c r="A2113" s="128" t="s">
        <v>4272</v>
      </c>
      <c r="B2113" s="128" t="s">
        <v>4273</v>
      </c>
    </row>
    <row r="2114" spans="1:2" x14ac:dyDescent="0.25">
      <c r="A2114" s="128" t="s">
        <v>4274</v>
      </c>
      <c r="B2114" s="128" t="s">
        <v>4275</v>
      </c>
    </row>
    <row r="2115" spans="1:2" x14ac:dyDescent="0.25">
      <c r="A2115" s="128" t="s">
        <v>4276</v>
      </c>
      <c r="B2115" s="128" t="s">
        <v>4277</v>
      </c>
    </row>
    <row r="2116" spans="1:2" x14ac:dyDescent="0.25">
      <c r="A2116" s="128" t="s">
        <v>4278</v>
      </c>
      <c r="B2116" s="128" t="s">
        <v>4279</v>
      </c>
    </row>
    <row r="2117" spans="1:2" x14ac:dyDescent="0.25">
      <c r="A2117" s="128" t="s">
        <v>4280</v>
      </c>
      <c r="B2117" s="128" t="s">
        <v>4281</v>
      </c>
    </row>
    <row r="2118" spans="1:2" x14ac:dyDescent="0.25">
      <c r="A2118" s="128" t="s">
        <v>4282</v>
      </c>
      <c r="B2118" s="128" t="s">
        <v>4283</v>
      </c>
    </row>
    <row r="2119" spans="1:2" x14ac:dyDescent="0.25">
      <c r="A2119" s="128" t="s">
        <v>4284</v>
      </c>
      <c r="B2119" s="128" t="s">
        <v>4285</v>
      </c>
    </row>
    <row r="2120" spans="1:2" x14ac:dyDescent="0.25">
      <c r="A2120" s="128" t="s">
        <v>4286</v>
      </c>
      <c r="B2120" s="128" t="s">
        <v>4287</v>
      </c>
    </row>
    <row r="2121" spans="1:2" x14ac:dyDescent="0.25">
      <c r="A2121" s="128" t="s">
        <v>4288</v>
      </c>
      <c r="B2121" s="128" t="s">
        <v>4289</v>
      </c>
    </row>
    <row r="2122" spans="1:2" x14ac:dyDescent="0.25">
      <c r="A2122" s="128" t="s">
        <v>4290</v>
      </c>
      <c r="B2122" s="128" t="s">
        <v>4291</v>
      </c>
    </row>
    <row r="2123" spans="1:2" x14ac:dyDescent="0.25">
      <c r="A2123" s="128" t="s">
        <v>4292</v>
      </c>
      <c r="B2123" s="128" t="s">
        <v>4293</v>
      </c>
    </row>
    <row r="2124" spans="1:2" x14ac:dyDescent="0.25">
      <c r="A2124" s="128" t="s">
        <v>4294</v>
      </c>
      <c r="B2124" s="128" t="s">
        <v>4295</v>
      </c>
    </row>
    <row r="2125" spans="1:2" x14ac:dyDescent="0.25">
      <c r="A2125" s="128" t="s">
        <v>4296</v>
      </c>
      <c r="B2125" s="128" t="s">
        <v>4297</v>
      </c>
    </row>
    <row r="2126" spans="1:2" x14ac:dyDescent="0.25">
      <c r="A2126" s="128" t="s">
        <v>4298</v>
      </c>
      <c r="B2126" s="128" t="s">
        <v>4299</v>
      </c>
    </row>
    <row r="2127" spans="1:2" x14ac:dyDescent="0.25">
      <c r="A2127" s="128" t="s">
        <v>4300</v>
      </c>
      <c r="B2127" s="128" t="s">
        <v>4301</v>
      </c>
    </row>
    <row r="2128" spans="1:2" x14ac:dyDescent="0.25">
      <c r="A2128" s="128" t="s">
        <v>4302</v>
      </c>
      <c r="B2128" s="128" t="s">
        <v>4303</v>
      </c>
    </row>
    <row r="2129" spans="1:2" x14ac:dyDescent="0.25">
      <c r="A2129" s="128" t="s">
        <v>4304</v>
      </c>
      <c r="B2129" s="128" t="s">
        <v>4305</v>
      </c>
    </row>
    <row r="2130" spans="1:2" x14ac:dyDescent="0.25">
      <c r="A2130" s="128" t="s">
        <v>4306</v>
      </c>
      <c r="B2130" s="128" t="s">
        <v>4307</v>
      </c>
    </row>
    <row r="2131" spans="1:2" x14ac:dyDescent="0.25">
      <c r="A2131" s="128" t="s">
        <v>4308</v>
      </c>
      <c r="B2131" s="128" t="s">
        <v>4309</v>
      </c>
    </row>
    <row r="2132" spans="1:2" x14ac:dyDescent="0.25">
      <c r="A2132" s="128" t="s">
        <v>4310</v>
      </c>
      <c r="B2132" s="128" t="s">
        <v>4311</v>
      </c>
    </row>
    <row r="2133" spans="1:2" x14ac:dyDescent="0.25">
      <c r="A2133" s="128" t="s">
        <v>4312</v>
      </c>
      <c r="B2133" s="128" t="s">
        <v>4313</v>
      </c>
    </row>
    <row r="2134" spans="1:2" x14ac:dyDescent="0.25">
      <c r="A2134" s="128" t="s">
        <v>4314</v>
      </c>
      <c r="B2134" s="128" t="s">
        <v>4315</v>
      </c>
    </row>
    <row r="2135" spans="1:2" x14ac:dyDescent="0.25">
      <c r="A2135" s="128" t="s">
        <v>4316</v>
      </c>
      <c r="B2135" s="128" t="s">
        <v>4317</v>
      </c>
    </row>
    <row r="2136" spans="1:2" x14ac:dyDescent="0.25">
      <c r="A2136" s="128" t="s">
        <v>4318</v>
      </c>
      <c r="B2136" s="128" t="s">
        <v>4319</v>
      </c>
    </row>
    <row r="2137" spans="1:2" x14ac:dyDescent="0.25">
      <c r="A2137" s="128" t="s">
        <v>4320</v>
      </c>
      <c r="B2137" s="128" t="s">
        <v>4321</v>
      </c>
    </row>
    <row r="2138" spans="1:2" x14ac:dyDescent="0.25">
      <c r="A2138" s="128" t="s">
        <v>4322</v>
      </c>
      <c r="B2138" s="128" t="s">
        <v>4323</v>
      </c>
    </row>
    <row r="2139" spans="1:2" x14ac:dyDescent="0.25">
      <c r="A2139" s="128" t="s">
        <v>4324</v>
      </c>
      <c r="B2139" s="128" t="s">
        <v>4325</v>
      </c>
    </row>
    <row r="2140" spans="1:2" x14ac:dyDescent="0.25">
      <c r="A2140" s="128" t="s">
        <v>4326</v>
      </c>
      <c r="B2140" s="128" t="s">
        <v>4327</v>
      </c>
    </row>
    <row r="2141" spans="1:2" x14ac:dyDescent="0.25">
      <c r="A2141" s="128" t="s">
        <v>4328</v>
      </c>
      <c r="B2141" s="128" t="s">
        <v>4329</v>
      </c>
    </row>
    <row r="2142" spans="1:2" x14ac:dyDescent="0.25">
      <c r="A2142" s="128" t="s">
        <v>4330</v>
      </c>
      <c r="B2142" s="128" t="s">
        <v>4331</v>
      </c>
    </row>
    <row r="2143" spans="1:2" x14ac:dyDescent="0.25">
      <c r="A2143" s="128" t="s">
        <v>4332</v>
      </c>
      <c r="B2143" s="128" t="s">
        <v>4333</v>
      </c>
    </row>
    <row r="2144" spans="1:2" x14ac:dyDescent="0.25">
      <c r="A2144" s="128" t="s">
        <v>4334</v>
      </c>
      <c r="B2144" s="128" t="s">
        <v>4335</v>
      </c>
    </row>
    <row r="2145" spans="1:2" x14ac:dyDescent="0.25">
      <c r="A2145" s="128" t="s">
        <v>4336</v>
      </c>
      <c r="B2145" s="128" t="s">
        <v>4337</v>
      </c>
    </row>
    <row r="2146" spans="1:2" x14ac:dyDescent="0.25">
      <c r="A2146" s="128" t="s">
        <v>4338</v>
      </c>
      <c r="B2146" s="128" t="s">
        <v>4339</v>
      </c>
    </row>
    <row r="2147" spans="1:2" x14ac:dyDescent="0.25">
      <c r="A2147" s="128" t="s">
        <v>4340</v>
      </c>
      <c r="B2147" s="128" t="s">
        <v>4341</v>
      </c>
    </row>
    <row r="2148" spans="1:2" x14ac:dyDescent="0.25">
      <c r="A2148" s="128" t="s">
        <v>4342</v>
      </c>
      <c r="B2148" s="128" t="s">
        <v>4343</v>
      </c>
    </row>
    <row r="2149" spans="1:2" x14ac:dyDescent="0.25">
      <c r="A2149" s="128" t="s">
        <v>4344</v>
      </c>
      <c r="B2149" s="128" t="s">
        <v>4345</v>
      </c>
    </row>
    <row r="2150" spans="1:2" x14ac:dyDescent="0.25">
      <c r="A2150" s="128" t="s">
        <v>4346</v>
      </c>
      <c r="B2150" s="128" t="s">
        <v>4347</v>
      </c>
    </row>
    <row r="2151" spans="1:2" x14ac:dyDescent="0.25">
      <c r="A2151" s="128" t="s">
        <v>4348</v>
      </c>
      <c r="B2151" s="128" t="s">
        <v>4349</v>
      </c>
    </row>
    <row r="2152" spans="1:2" x14ac:dyDescent="0.25">
      <c r="A2152" s="128" t="s">
        <v>4350</v>
      </c>
      <c r="B2152" s="128" t="s">
        <v>4351</v>
      </c>
    </row>
    <row r="2153" spans="1:2" x14ac:dyDescent="0.25">
      <c r="A2153" s="128" t="s">
        <v>4352</v>
      </c>
      <c r="B2153" s="128" t="s">
        <v>4353</v>
      </c>
    </row>
    <row r="2154" spans="1:2" x14ac:dyDescent="0.25">
      <c r="A2154" s="128" t="s">
        <v>4354</v>
      </c>
      <c r="B2154" s="128" t="s">
        <v>4355</v>
      </c>
    </row>
    <row r="2155" spans="1:2" x14ac:dyDescent="0.25">
      <c r="A2155" s="128" t="s">
        <v>4356</v>
      </c>
      <c r="B2155" s="128" t="s">
        <v>4357</v>
      </c>
    </row>
    <row r="2156" spans="1:2" x14ac:dyDescent="0.25">
      <c r="A2156" s="128" t="s">
        <v>4358</v>
      </c>
      <c r="B2156" s="128" t="s">
        <v>4359</v>
      </c>
    </row>
    <row r="2157" spans="1:2" x14ac:dyDescent="0.25">
      <c r="A2157" s="128" t="s">
        <v>4360</v>
      </c>
      <c r="B2157" s="128" t="s">
        <v>4361</v>
      </c>
    </row>
    <row r="2158" spans="1:2" x14ac:dyDescent="0.25">
      <c r="A2158" s="128" t="s">
        <v>4362</v>
      </c>
      <c r="B2158" s="128" t="s">
        <v>4363</v>
      </c>
    </row>
    <row r="2159" spans="1:2" x14ac:dyDescent="0.25">
      <c r="A2159" s="128" t="s">
        <v>4364</v>
      </c>
      <c r="B2159" s="128" t="s">
        <v>4365</v>
      </c>
    </row>
    <row r="2160" spans="1:2" x14ac:dyDescent="0.25">
      <c r="A2160" s="128" t="s">
        <v>4366</v>
      </c>
      <c r="B2160" s="128" t="s">
        <v>4367</v>
      </c>
    </row>
    <row r="2161" spans="1:2" x14ac:dyDescent="0.25">
      <c r="A2161" s="128" t="s">
        <v>4368</v>
      </c>
      <c r="B2161" s="128" t="s">
        <v>4369</v>
      </c>
    </row>
    <row r="2162" spans="1:2" x14ac:dyDescent="0.25">
      <c r="A2162" s="128" t="s">
        <v>4370</v>
      </c>
      <c r="B2162" s="128" t="s">
        <v>4371</v>
      </c>
    </row>
    <row r="2163" spans="1:2" x14ac:dyDescent="0.25">
      <c r="A2163" s="128" t="s">
        <v>4372</v>
      </c>
      <c r="B2163" s="128" t="s">
        <v>4373</v>
      </c>
    </row>
    <row r="2164" spans="1:2" x14ac:dyDescent="0.25">
      <c r="A2164" s="128" t="s">
        <v>4374</v>
      </c>
      <c r="B2164" s="128" t="s">
        <v>4375</v>
      </c>
    </row>
    <row r="2165" spans="1:2" x14ac:dyDescent="0.25">
      <c r="A2165" s="128" t="s">
        <v>4376</v>
      </c>
      <c r="B2165" s="128" t="s">
        <v>4377</v>
      </c>
    </row>
    <row r="2166" spans="1:2" x14ac:dyDescent="0.25">
      <c r="A2166" s="128" t="s">
        <v>4378</v>
      </c>
      <c r="B2166" s="128" t="s">
        <v>4379</v>
      </c>
    </row>
    <row r="2167" spans="1:2" x14ac:dyDescent="0.25">
      <c r="A2167" s="128" t="s">
        <v>4380</v>
      </c>
      <c r="B2167" s="128" t="s">
        <v>4381</v>
      </c>
    </row>
    <row r="2168" spans="1:2" x14ac:dyDescent="0.25">
      <c r="A2168" s="128" t="s">
        <v>4382</v>
      </c>
      <c r="B2168" s="128" t="s">
        <v>4383</v>
      </c>
    </row>
    <row r="2169" spans="1:2" x14ac:dyDescent="0.25">
      <c r="A2169" s="128" t="s">
        <v>4384</v>
      </c>
      <c r="B2169" s="128" t="s">
        <v>4385</v>
      </c>
    </row>
    <row r="2170" spans="1:2" x14ac:dyDescent="0.25">
      <c r="A2170" s="128" t="s">
        <v>4386</v>
      </c>
      <c r="B2170" s="128" t="s">
        <v>4387</v>
      </c>
    </row>
    <row r="2171" spans="1:2" x14ac:dyDescent="0.25">
      <c r="A2171" s="128" t="s">
        <v>4388</v>
      </c>
      <c r="B2171" s="128" t="s">
        <v>4389</v>
      </c>
    </row>
    <row r="2172" spans="1:2" x14ac:dyDescent="0.25">
      <c r="A2172" s="128" t="s">
        <v>4390</v>
      </c>
      <c r="B2172" s="128" t="s">
        <v>4391</v>
      </c>
    </row>
    <row r="2173" spans="1:2" x14ac:dyDescent="0.25">
      <c r="A2173" s="128" t="s">
        <v>4392</v>
      </c>
      <c r="B2173" s="128" t="s">
        <v>4393</v>
      </c>
    </row>
    <row r="2174" spans="1:2" x14ac:dyDescent="0.25">
      <c r="A2174" s="128" t="s">
        <v>4394</v>
      </c>
      <c r="B2174" s="128" t="s">
        <v>4395</v>
      </c>
    </row>
    <row r="2175" spans="1:2" x14ac:dyDescent="0.25">
      <c r="A2175" s="128" t="s">
        <v>4396</v>
      </c>
      <c r="B2175" s="128" t="s">
        <v>4397</v>
      </c>
    </row>
    <row r="2176" spans="1:2" x14ac:dyDescent="0.25">
      <c r="A2176" s="128" t="s">
        <v>4398</v>
      </c>
      <c r="B2176" s="128" t="s">
        <v>4399</v>
      </c>
    </row>
    <row r="2177" spans="1:2" x14ac:dyDescent="0.25">
      <c r="A2177" s="128" t="s">
        <v>4400</v>
      </c>
      <c r="B2177" s="128" t="s">
        <v>4401</v>
      </c>
    </row>
    <row r="2178" spans="1:2" x14ac:dyDescent="0.25">
      <c r="A2178" s="128" t="s">
        <v>4402</v>
      </c>
      <c r="B2178" s="128" t="s">
        <v>4403</v>
      </c>
    </row>
    <row r="2179" spans="1:2" x14ac:dyDescent="0.25">
      <c r="A2179" s="128" t="s">
        <v>4404</v>
      </c>
      <c r="B2179" s="128" t="s">
        <v>4405</v>
      </c>
    </row>
    <row r="2180" spans="1:2" x14ac:dyDescent="0.25">
      <c r="A2180" s="128" t="s">
        <v>4406</v>
      </c>
      <c r="B2180" s="128" t="s">
        <v>4407</v>
      </c>
    </row>
    <row r="2181" spans="1:2" x14ac:dyDescent="0.25">
      <c r="A2181" s="128" t="s">
        <v>4408</v>
      </c>
      <c r="B2181" s="128" t="s">
        <v>4409</v>
      </c>
    </row>
    <row r="2182" spans="1:2" x14ac:dyDescent="0.25">
      <c r="A2182" s="128" t="s">
        <v>4410</v>
      </c>
      <c r="B2182" s="128" t="s">
        <v>4411</v>
      </c>
    </row>
    <row r="2183" spans="1:2" x14ac:dyDescent="0.25">
      <c r="A2183" s="128" t="s">
        <v>4412</v>
      </c>
      <c r="B2183" s="128" t="s">
        <v>4413</v>
      </c>
    </row>
    <row r="2184" spans="1:2" x14ac:dyDescent="0.25">
      <c r="A2184" s="128" t="s">
        <v>4414</v>
      </c>
      <c r="B2184" s="128" t="s">
        <v>4415</v>
      </c>
    </row>
    <row r="2185" spans="1:2" x14ac:dyDescent="0.25">
      <c r="A2185" s="128" t="s">
        <v>4416</v>
      </c>
      <c r="B2185" s="128" t="s">
        <v>4417</v>
      </c>
    </row>
    <row r="2186" spans="1:2" x14ac:dyDescent="0.25">
      <c r="A2186" s="128" t="s">
        <v>4418</v>
      </c>
      <c r="B2186" s="128" t="s">
        <v>4419</v>
      </c>
    </row>
    <row r="2187" spans="1:2" x14ac:dyDescent="0.25">
      <c r="A2187" s="128" t="s">
        <v>4420</v>
      </c>
      <c r="B2187" s="128" t="s">
        <v>4421</v>
      </c>
    </row>
    <row r="2188" spans="1:2" x14ac:dyDescent="0.25">
      <c r="A2188" s="128" t="s">
        <v>4422</v>
      </c>
      <c r="B2188" s="128" t="s">
        <v>4423</v>
      </c>
    </row>
    <row r="2189" spans="1:2" x14ac:dyDescent="0.25">
      <c r="A2189" s="128" t="s">
        <v>4424</v>
      </c>
      <c r="B2189" s="128" t="s">
        <v>4425</v>
      </c>
    </row>
    <row r="2190" spans="1:2" x14ac:dyDescent="0.25">
      <c r="A2190" s="128" t="s">
        <v>4426</v>
      </c>
      <c r="B2190" s="128" t="s">
        <v>4427</v>
      </c>
    </row>
    <row r="2191" spans="1:2" x14ac:dyDescent="0.25">
      <c r="A2191" s="128" t="s">
        <v>4428</v>
      </c>
      <c r="B2191" s="128" t="s">
        <v>4429</v>
      </c>
    </row>
    <row r="2192" spans="1:2" x14ac:dyDescent="0.25">
      <c r="A2192" s="128" t="s">
        <v>4430</v>
      </c>
      <c r="B2192" s="128" t="s">
        <v>4431</v>
      </c>
    </row>
    <row r="2193" spans="1:2" x14ac:dyDescent="0.25">
      <c r="A2193" s="128" t="s">
        <v>4432</v>
      </c>
      <c r="B2193" s="128" t="s">
        <v>4433</v>
      </c>
    </row>
    <row r="2194" spans="1:2" x14ac:dyDescent="0.25">
      <c r="A2194" s="128" t="s">
        <v>4434</v>
      </c>
      <c r="B2194" s="128" t="s">
        <v>4435</v>
      </c>
    </row>
    <row r="2195" spans="1:2" x14ac:dyDescent="0.25">
      <c r="A2195" s="128" t="s">
        <v>4436</v>
      </c>
      <c r="B2195" s="128" t="s">
        <v>4437</v>
      </c>
    </row>
    <row r="2196" spans="1:2" x14ac:dyDescent="0.25">
      <c r="A2196" s="128" t="s">
        <v>4438</v>
      </c>
      <c r="B2196" s="128" t="s">
        <v>4439</v>
      </c>
    </row>
    <row r="2197" spans="1:2" x14ac:dyDescent="0.25">
      <c r="A2197" s="128" t="s">
        <v>4440</v>
      </c>
      <c r="B2197" s="128" t="s">
        <v>4441</v>
      </c>
    </row>
    <row r="2198" spans="1:2" x14ac:dyDescent="0.25">
      <c r="A2198" s="128" t="s">
        <v>4442</v>
      </c>
      <c r="B2198" s="128" t="s">
        <v>4443</v>
      </c>
    </row>
    <row r="2199" spans="1:2" x14ac:dyDescent="0.25">
      <c r="A2199" s="128" t="s">
        <v>4444</v>
      </c>
      <c r="B2199" s="128" t="s">
        <v>4445</v>
      </c>
    </row>
    <row r="2200" spans="1:2" x14ac:dyDescent="0.25">
      <c r="A2200" s="128" t="s">
        <v>4446</v>
      </c>
      <c r="B2200" s="128" t="s">
        <v>4447</v>
      </c>
    </row>
    <row r="2201" spans="1:2" x14ac:dyDescent="0.25">
      <c r="A2201" s="128" t="s">
        <v>4448</v>
      </c>
      <c r="B2201" s="128" t="s">
        <v>4449</v>
      </c>
    </row>
    <row r="2202" spans="1:2" x14ac:dyDescent="0.25">
      <c r="A2202" s="128" t="s">
        <v>4450</v>
      </c>
      <c r="B2202" s="128" t="s">
        <v>4451</v>
      </c>
    </row>
    <row r="2203" spans="1:2" x14ac:dyDescent="0.25">
      <c r="A2203" s="128" t="s">
        <v>4452</v>
      </c>
      <c r="B2203" s="128" t="s">
        <v>4453</v>
      </c>
    </row>
    <row r="2204" spans="1:2" x14ac:dyDescent="0.25">
      <c r="A2204" s="128" t="s">
        <v>4454</v>
      </c>
      <c r="B2204" s="128" t="s">
        <v>4455</v>
      </c>
    </row>
    <row r="2205" spans="1:2" x14ac:dyDescent="0.25">
      <c r="A2205" s="128" t="s">
        <v>4456</v>
      </c>
      <c r="B2205" s="128" t="s">
        <v>4457</v>
      </c>
    </row>
    <row r="2206" spans="1:2" x14ac:dyDescent="0.25">
      <c r="A2206" s="128" t="s">
        <v>4458</v>
      </c>
      <c r="B2206" s="128" t="s">
        <v>4459</v>
      </c>
    </row>
    <row r="2207" spans="1:2" x14ac:dyDescent="0.25">
      <c r="A2207" s="128" t="s">
        <v>4460</v>
      </c>
      <c r="B2207" s="128" t="s">
        <v>4461</v>
      </c>
    </row>
    <row r="2208" spans="1:2" x14ac:dyDescent="0.25">
      <c r="A2208" s="128" t="s">
        <v>4462</v>
      </c>
      <c r="B2208" s="128" t="s">
        <v>4463</v>
      </c>
    </row>
    <row r="2209" spans="1:2" x14ac:dyDescent="0.25">
      <c r="A2209" s="128" t="s">
        <v>4464</v>
      </c>
      <c r="B2209" s="128" t="s">
        <v>4465</v>
      </c>
    </row>
    <row r="2210" spans="1:2" x14ac:dyDescent="0.25">
      <c r="A2210" s="128" t="s">
        <v>4466</v>
      </c>
      <c r="B2210" s="128" t="s">
        <v>4467</v>
      </c>
    </row>
    <row r="2211" spans="1:2" x14ac:dyDescent="0.25">
      <c r="A2211" s="128" t="s">
        <v>4468</v>
      </c>
      <c r="B2211" s="128" t="s">
        <v>4469</v>
      </c>
    </row>
    <row r="2212" spans="1:2" x14ac:dyDescent="0.25">
      <c r="A2212" s="128" t="s">
        <v>4470</v>
      </c>
      <c r="B2212" s="128" t="s">
        <v>4471</v>
      </c>
    </row>
    <row r="2213" spans="1:2" x14ac:dyDescent="0.25">
      <c r="A2213" s="128" t="s">
        <v>4472</v>
      </c>
      <c r="B2213" s="128" t="s">
        <v>4473</v>
      </c>
    </row>
    <row r="2214" spans="1:2" x14ac:dyDescent="0.25">
      <c r="A2214" s="128" t="s">
        <v>4474</v>
      </c>
      <c r="B2214" s="128" t="s">
        <v>4475</v>
      </c>
    </row>
    <row r="2215" spans="1:2" x14ac:dyDescent="0.25">
      <c r="A2215" s="128" t="s">
        <v>4476</v>
      </c>
      <c r="B2215" s="128" t="s">
        <v>4477</v>
      </c>
    </row>
    <row r="2216" spans="1:2" x14ac:dyDescent="0.25">
      <c r="A2216" s="128" t="s">
        <v>4478</v>
      </c>
      <c r="B2216" s="128" t="s">
        <v>4479</v>
      </c>
    </row>
    <row r="2217" spans="1:2" x14ac:dyDescent="0.25">
      <c r="A2217" s="128" t="s">
        <v>4480</v>
      </c>
      <c r="B2217" s="128" t="s">
        <v>4481</v>
      </c>
    </row>
    <row r="2218" spans="1:2" x14ac:dyDescent="0.25">
      <c r="A2218" s="128" t="s">
        <v>4482</v>
      </c>
      <c r="B2218" s="128" t="s">
        <v>4483</v>
      </c>
    </row>
    <row r="2219" spans="1:2" x14ac:dyDescent="0.25">
      <c r="A2219" s="128" t="s">
        <v>4484</v>
      </c>
      <c r="B2219" s="128" t="s">
        <v>4485</v>
      </c>
    </row>
    <row r="2220" spans="1:2" x14ac:dyDescent="0.25">
      <c r="A2220" s="128" t="s">
        <v>4486</v>
      </c>
      <c r="B2220" s="128" t="s">
        <v>4487</v>
      </c>
    </row>
    <row r="2221" spans="1:2" x14ac:dyDescent="0.25">
      <c r="A2221" s="128" t="s">
        <v>4488</v>
      </c>
      <c r="B2221" s="128" t="s">
        <v>4489</v>
      </c>
    </row>
    <row r="2222" spans="1:2" x14ac:dyDescent="0.25">
      <c r="A2222" s="128" t="s">
        <v>4490</v>
      </c>
      <c r="B2222" s="128" t="s">
        <v>4491</v>
      </c>
    </row>
    <row r="2223" spans="1:2" x14ac:dyDescent="0.25">
      <c r="A2223" s="128" t="s">
        <v>4492</v>
      </c>
      <c r="B2223" s="128" t="s">
        <v>4493</v>
      </c>
    </row>
    <row r="2224" spans="1:2" x14ac:dyDescent="0.25">
      <c r="A2224" s="128" t="s">
        <v>4494</v>
      </c>
      <c r="B2224" s="128" t="s">
        <v>4495</v>
      </c>
    </row>
    <row r="2225" spans="1:2" x14ac:dyDescent="0.25">
      <c r="A2225" s="128" t="s">
        <v>4496</v>
      </c>
      <c r="B2225" s="128" t="s">
        <v>4497</v>
      </c>
    </row>
    <row r="2226" spans="1:2" x14ac:dyDescent="0.25">
      <c r="A2226" s="128" t="s">
        <v>4498</v>
      </c>
      <c r="B2226" s="128" t="s">
        <v>4499</v>
      </c>
    </row>
    <row r="2227" spans="1:2" x14ac:dyDescent="0.25">
      <c r="A2227" s="128" t="s">
        <v>4500</v>
      </c>
      <c r="B2227" s="128" t="s">
        <v>4501</v>
      </c>
    </row>
    <row r="2228" spans="1:2" x14ac:dyDescent="0.25">
      <c r="A2228" s="128" t="s">
        <v>4502</v>
      </c>
      <c r="B2228" s="128" t="s">
        <v>4503</v>
      </c>
    </row>
    <row r="2229" spans="1:2" x14ac:dyDescent="0.25">
      <c r="A2229" s="128" t="s">
        <v>4504</v>
      </c>
      <c r="B2229" s="128" t="s">
        <v>4505</v>
      </c>
    </row>
    <row r="2230" spans="1:2" x14ac:dyDescent="0.25">
      <c r="A2230" s="128" t="s">
        <v>4506</v>
      </c>
      <c r="B2230" s="128" t="s">
        <v>4507</v>
      </c>
    </row>
    <row r="2231" spans="1:2" x14ac:dyDescent="0.25">
      <c r="A2231" s="128" t="s">
        <v>4508</v>
      </c>
      <c r="B2231" s="128" t="s">
        <v>4509</v>
      </c>
    </row>
    <row r="2232" spans="1:2" x14ac:dyDescent="0.25">
      <c r="A2232" s="128" t="s">
        <v>4510</v>
      </c>
      <c r="B2232" s="128" t="s">
        <v>4511</v>
      </c>
    </row>
    <row r="2233" spans="1:2" x14ac:dyDescent="0.25">
      <c r="A2233" s="128" t="s">
        <v>4512</v>
      </c>
      <c r="B2233" s="128" t="s">
        <v>4513</v>
      </c>
    </row>
    <row r="2234" spans="1:2" x14ac:dyDescent="0.25">
      <c r="A2234" s="128" t="s">
        <v>4514</v>
      </c>
      <c r="B2234" s="128" t="s">
        <v>4515</v>
      </c>
    </row>
    <row r="2235" spans="1:2" x14ac:dyDescent="0.25">
      <c r="A2235" s="128" t="s">
        <v>4516</v>
      </c>
      <c r="B2235" s="128" t="s">
        <v>4517</v>
      </c>
    </row>
    <row r="2236" spans="1:2" x14ac:dyDescent="0.25">
      <c r="A2236" s="128" t="s">
        <v>4518</v>
      </c>
      <c r="B2236" s="128" t="s">
        <v>4519</v>
      </c>
    </row>
    <row r="2237" spans="1:2" x14ac:dyDescent="0.25">
      <c r="A2237" s="128" t="s">
        <v>4520</v>
      </c>
      <c r="B2237" s="128" t="s">
        <v>4521</v>
      </c>
    </row>
    <row r="2238" spans="1:2" x14ac:dyDescent="0.25">
      <c r="A2238" s="128" t="s">
        <v>4522</v>
      </c>
      <c r="B2238" s="128" t="s">
        <v>4523</v>
      </c>
    </row>
    <row r="2239" spans="1:2" x14ac:dyDescent="0.25">
      <c r="A2239" s="128" t="s">
        <v>4524</v>
      </c>
      <c r="B2239" s="128" t="s">
        <v>4525</v>
      </c>
    </row>
    <row r="2240" spans="1:2" x14ac:dyDescent="0.25">
      <c r="A2240" s="128" t="s">
        <v>4526</v>
      </c>
      <c r="B2240" s="128" t="s">
        <v>4527</v>
      </c>
    </row>
    <row r="2241" spans="1:2" x14ac:dyDescent="0.25">
      <c r="A2241" s="128" t="s">
        <v>4528</v>
      </c>
      <c r="B2241" s="128" t="s">
        <v>4529</v>
      </c>
    </row>
    <row r="2242" spans="1:2" x14ac:dyDescent="0.25">
      <c r="A2242" s="128" t="s">
        <v>4530</v>
      </c>
      <c r="B2242" s="128" t="s">
        <v>4531</v>
      </c>
    </row>
    <row r="2243" spans="1:2" x14ac:dyDescent="0.25">
      <c r="A2243" s="128" t="s">
        <v>4532</v>
      </c>
      <c r="B2243" s="128" t="s">
        <v>4533</v>
      </c>
    </row>
    <row r="2244" spans="1:2" x14ac:dyDescent="0.25">
      <c r="A2244" s="128" t="s">
        <v>4534</v>
      </c>
      <c r="B2244" s="128" t="s">
        <v>4535</v>
      </c>
    </row>
    <row r="2245" spans="1:2" x14ac:dyDescent="0.25">
      <c r="A2245" s="128" t="s">
        <v>4536</v>
      </c>
      <c r="B2245" s="128" t="s">
        <v>4537</v>
      </c>
    </row>
    <row r="2246" spans="1:2" x14ac:dyDescent="0.25">
      <c r="A2246" s="128" t="s">
        <v>4538</v>
      </c>
      <c r="B2246" s="128" t="s">
        <v>4539</v>
      </c>
    </row>
    <row r="2247" spans="1:2" x14ac:dyDescent="0.25">
      <c r="A2247" s="128" t="s">
        <v>4540</v>
      </c>
      <c r="B2247" s="128" t="s">
        <v>4541</v>
      </c>
    </row>
    <row r="2248" spans="1:2" x14ac:dyDescent="0.25">
      <c r="A2248" s="128" t="s">
        <v>4542</v>
      </c>
      <c r="B2248" s="128" t="s">
        <v>4543</v>
      </c>
    </row>
    <row r="2249" spans="1:2" x14ac:dyDescent="0.25">
      <c r="A2249" s="128" t="s">
        <v>4544</v>
      </c>
      <c r="B2249" s="128" t="s">
        <v>4545</v>
      </c>
    </row>
    <row r="2250" spans="1:2" x14ac:dyDescent="0.25">
      <c r="A2250" s="128" t="s">
        <v>4546</v>
      </c>
      <c r="B2250" s="128" t="s">
        <v>4547</v>
      </c>
    </row>
    <row r="2251" spans="1:2" x14ac:dyDescent="0.25">
      <c r="A2251" s="128" t="s">
        <v>4548</v>
      </c>
      <c r="B2251" s="128" t="s">
        <v>4549</v>
      </c>
    </row>
    <row r="2252" spans="1:2" x14ac:dyDescent="0.25">
      <c r="A2252" s="128" t="s">
        <v>4550</v>
      </c>
      <c r="B2252" s="128" t="s">
        <v>4551</v>
      </c>
    </row>
    <row r="2253" spans="1:2" x14ac:dyDescent="0.25">
      <c r="A2253" s="128" t="s">
        <v>4552</v>
      </c>
      <c r="B2253" s="128" t="s">
        <v>4553</v>
      </c>
    </row>
    <row r="2254" spans="1:2" x14ac:dyDescent="0.25">
      <c r="A2254" s="128" t="s">
        <v>4554</v>
      </c>
      <c r="B2254" s="128" t="s">
        <v>4555</v>
      </c>
    </row>
    <row r="2255" spans="1:2" x14ac:dyDescent="0.25">
      <c r="A2255" s="128" t="s">
        <v>4556</v>
      </c>
      <c r="B2255" s="128" t="s">
        <v>4557</v>
      </c>
    </row>
    <row r="2256" spans="1:2" x14ac:dyDescent="0.25">
      <c r="A2256" s="128" t="s">
        <v>4558</v>
      </c>
      <c r="B2256" s="128" t="s">
        <v>4559</v>
      </c>
    </row>
    <row r="2257" spans="1:2" x14ac:dyDescent="0.25">
      <c r="A2257" s="128" t="s">
        <v>4560</v>
      </c>
      <c r="B2257" s="128" t="s">
        <v>4561</v>
      </c>
    </row>
    <row r="2258" spans="1:2" x14ac:dyDescent="0.25">
      <c r="A2258" s="128" t="s">
        <v>4562</v>
      </c>
      <c r="B2258" s="128" t="s">
        <v>4563</v>
      </c>
    </row>
    <row r="2259" spans="1:2" x14ac:dyDescent="0.25">
      <c r="A2259" s="128" t="s">
        <v>4564</v>
      </c>
      <c r="B2259" s="128" t="s">
        <v>4565</v>
      </c>
    </row>
    <row r="2260" spans="1:2" x14ac:dyDescent="0.25">
      <c r="A2260" s="128" t="s">
        <v>4566</v>
      </c>
      <c r="B2260" s="128" t="s">
        <v>4567</v>
      </c>
    </row>
    <row r="2261" spans="1:2" x14ac:dyDescent="0.25">
      <c r="A2261" s="128" t="s">
        <v>4568</v>
      </c>
      <c r="B2261" s="128" t="s">
        <v>4569</v>
      </c>
    </row>
    <row r="2262" spans="1:2" x14ac:dyDescent="0.25">
      <c r="A2262" s="128" t="s">
        <v>4570</v>
      </c>
      <c r="B2262" s="128" t="s">
        <v>4571</v>
      </c>
    </row>
    <row r="2263" spans="1:2" x14ac:dyDescent="0.25">
      <c r="A2263" s="128" t="s">
        <v>4572</v>
      </c>
      <c r="B2263" s="128" t="s">
        <v>4573</v>
      </c>
    </row>
    <row r="2264" spans="1:2" x14ac:dyDescent="0.25">
      <c r="A2264" s="128" t="s">
        <v>4574</v>
      </c>
      <c r="B2264" s="128" t="s">
        <v>4575</v>
      </c>
    </row>
    <row r="2265" spans="1:2" x14ac:dyDescent="0.25">
      <c r="A2265" s="128" t="s">
        <v>4576</v>
      </c>
      <c r="B2265" s="128" t="s">
        <v>4577</v>
      </c>
    </row>
    <row r="2266" spans="1:2" x14ac:dyDescent="0.25">
      <c r="A2266" s="128" t="s">
        <v>4578</v>
      </c>
      <c r="B2266" s="128" t="s">
        <v>4579</v>
      </c>
    </row>
    <row r="2267" spans="1:2" x14ac:dyDescent="0.25">
      <c r="A2267" s="128" t="s">
        <v>4580</v>
      </c>
      <c r="B2267" s="128" t="s">
        <v>4581</v>
      </c>
    </row>
    <row r="2268" spans="1:2" x14ac:dyDescent="0.25">
      <c r="A2268" s="128" t="s">
        <v>4582</v>
      </c>
      <c r="B2268" s="128" t="s">
        <v>4583</v>
      </c>
    </row>
    <row r="2269" spans="1:2" x14ac:dyDescent="0.25">
      <c r="A2269" s="128" t="s">
        <v>4584</v>
      </c>
      <c r="B2269" s="128" t="s">
        <v>4585</v>
      </c>
    </row>
    <row r="2270" spans="1:2" x14ac:dyDescent="0.25">
      <c r="A2270" s="128" t="s">
        <v>4586</v>
      </c>
      <c r="B2270" s="128" t="s">
        <v>4587</v>
      </c>
    </row>
    <row r="2271" spans="1:2" x14ac:dyDescent="0.25">
      <c r="A2271" s="128" t="s">
        <v>4588</v>
      </c>
      <c r="B2271" s="128" t="s">
        <v>4589</v>
      </c>
    </row>
    <row r="2272" spans="1:2" x14ac:dyDescent="0.25">
      <c r="A2272" s="128" t="s">
        <v>4590</v>
      </c>
      <c r="B2272" s="128" t="s">
        <v>4591</v>
      </c>
    </row>
    <row r="2273" spans="1:2" x14ac:dyDescent="0.25">
      <c r="A2273" s="128" t="s">
        <v>4592</v>
      </c>
      <c r="B2273" s="128" t="s">
        <v>4593</v>
      </c>
    </row>
    <row r="2274" spans="1:2" x14ac:dyDescent="0.25">
      <c r="A2274" s="128" t="s">
        <v>4594</v>
      </c>
      <c r="B2274" s="128" t="s">
        <v>4595</v>
      </c>
    </row>
    <row r="2275" spans="1:2" x14ac:dyDescent="0.25">
      <c r="A2275" s="128" t="s">
        <v>4596</v>
      </c>
      <c r="B2275" s="128" t="s">
        <v>4597</v>
      </c>
    </row>
    <row r="2276" spans="1:2" x14ac:dyDescent="0.25">
      <c r="A2276" s="128" t="s">
        <v>4598</v>
      </c>
      <c r="B2276" s="128" t="s">
        <v>4599</v>
      </c>
    </row>
    <row r="2277" spans="1:2" x14ac:dyDescent="0.25">
      <c r="A2277" s="128" t="s">
        <v>4600</v>
      </c>
      <c r="B2277" s="128" t="s">
        <v>4601</v>
      </c>
    </row>
    <row r="2278" spans="1:2" x14ac:dyDescent="0.25">
      <c r="A2278" s="128" t="s">
        <v>4602</v>
      </c>
      <c r="B2278" s="128" t="s">
        <v>4603</v>
      </c>
    </row>
    <row r="2279" spans="1:2" x14ac:dyDescent="0.25">
      <c r="A2279" s="128" t="s">
        <v>4604</v>
      </c>
      <c r="B2279" s="128" t="s">
        <v>4605</v>
      </c>
    </row>
    <row r="2280" spans="1:2" x14ac:dyDescent="0.25">
      <c r="A2280" s="128" t="s">
        <v>4606</v>
      </c>
      <c r="B2280" s="128" t="s">
        <v>4607</v>
      </c>
    </row>
    <row r="2281" spans="1:2" x14ac:dyDescent="0.25">
      <c r="A2281" s="128" t="s">
        <v>4608</v>
      </c>
      <c r="B2281" s="128" t="s">
        <v>4609</v>
      </c>
    </row>
    <row r="2282" spans="1:2" x14ac:dyDescent="0.25">
      <c r="A2282" s="128" t="s">
        <v>4610</v>
      </c>
      <c r="B2282" s="128" t="s">
        <v>4611</v>
      </c>
    </row>
    <row r="2283" spans="1:2" x14ac:dyDescent="0.25">
      <c r="A2283" s="128" t="s">
        <v>4612</v>
      </c>
      <c r="B2283" s="128" t="s">
        <v>4613</v>
      </c>
    </row>
    <row r="2284" spans="1:2" x14ac:dyDescent="0.25">
      <c r="A2284" s="128" t="s">
        <v>4614</v>
      </c>
      <c r="B2284" s="128" t="s">
        <v>4615</v>
      </c>
    </row>
    <row r="2285" spans="1:2" x14ac:dyDescent="0.25">
      <c r="A2285" s="128" t="s">
        <v>4616</v>
      </c>
      <c r="B2285" s="128" t="s">
        <v>4617</v>
      </c>
    </row>
    <row r="2286" spans="1:2" x14ac:dyDescent="0.25">
      <c r="A2286" s="128" t="s">
        <v>4618</v>
      </c>
      <c r="B2286" s="128" t="s">
        <v>4619</v>
      </c>
    </row>
    <row r="2287" spans="1:2" x14ac:dyDescent="0.25">
      <c r="A2287" s="128" t="s">
        <v>4620</v>
      </c>
      <c r="B2287" s="128" t="s">
        <v>4621</v>
      </c>
    </row>
    <row r="2288" spans="1:2" x14ac:dyDescent="0.25">
      <c r="A2288" s="128" t="s">
        <v>4622</v>
      </c>
      <c r="B2288" s="128" t="s">
        <v>4623</v>
      </c>
    </row>
    <row r="2289" spans="1:2" x14ac:dyDescent="0.25">
      <c r="A2289" s="128" t="s">
        <v>4624</v>
      </c>
      <c r="B2289" s="128" t="s">
        <v>4625</v>
      </c>
    </row>
    <row r="2290" spans="1:2" x14ac:dyDescent="0.25">
      <c r="A2290" s="128" t="s">
        <v>4626</v>
      </c>
      <c r="B2290" s="128" t="s">
        <v>4627</v>
      </c>
    </row>
    <row r="2291" spans="1:2" x14ac:dyDescent="0.25">
      <c r="A2291" s="128" t="s">
        <v>4628</v>
      </c>
      <c r="B2291" s="128" t="s">
        <v>4629</v>
      </c>
    </row>
    <row r="2292" spans="1:2" x14ac:dyDescent="0.25">
      <c r="A2292" s="128" t="s">
        <v>4630</v>
      </c>
      <c r="B2292" s="128" t="s">
        <v>4631</v>
      </c>
    </row>
    <row r="2293" spans="1:2" x14ac:dyDescent="0.25">
      <c r="A2293" s="128" t="s">
        <v>4632</v>
      </c>
      <c r="B2293" s="128" t="s">
        <v>4633</v>
      </c>
    </row>
    <row r="2294" spans="1:2" x14ac:dyDescent="0.25">
      <c r="A2294" s="128" t="s">
        <v>4634</v>
      </c>
      <c r="B2294" s="128" t="s">
        <v>4635</v>
      </c>
    </row>
    <row r="2295" spans="1:2" x14ac:dyDescent="0.25">
      <c r="A2295" s="128" t="s">
        <v>4636</v>
      </c>
      <c r="B2295" s="128" t="s">
        <v>4637</v>
      </c>
    </row>
    <row r="2296" spans="1:2" x14ac:dyDescent="0.25">
      <c r="A2296" s="128" t="s">
        <v>4638</v>
      </c>
      <c r="B2296" s="128" t="s">
        <v>4639</v>
      </c>
    </row>
    <row r="2297" spans="1:2" x14ac:dyDescent="0.25">
      <c r="A2297" s="128" t="s">
        <v>4640</v>
      </c>
      <c r="B2297" s="128" t="s">
        <v>4641</v>
      </c>
    </row>
    <row r="2298" spans="1:2" x14ac:dyDescent="0.25">
      <c r="A2298" s="128" t="s">
        <v>4642</v>
      </c>
      <c r="B2298" s="128" t="s">
        <v>4643</v>
      </c>
    </row>
    <row r="2299" spans="1:2" x14ac:dyDescent="0.25">
      <c r="A2299" s="128" t="s">
        <v>4644</v>
      </c>
      <c r="B2299" s="128" t="s">
        <v>4645</v>
      </c>
    </row>
    <row r="2300" spans="1:2" x14ac:dyDescent="0.25">
      <c r="A2300" s="128" t="s">
        <v>4646</v>
      </c>
      <c r="B2300" s="128" t="s">
        <v>4647</v>
      </c>
    </row>
    <row r="2301" spans="1:2" x14ac:dyDescent="0.25">
      <c r="A2301" s="128" t="s">
        <v>4648</v>
      </c>
      <c r="B2301" s="128" t="s">
        <v>4649</v>
      </c>
    </row>
    <row r="2302" spans="1:2" x14ac:dyDescent="0.25">
      <c r="A2302" s="128" t="s">
        <v>4650</v>
      </c>
      <c r="B2302" s="128" t="s">
        <v>4651</v>
      </c>
    </row>
    <row r="2303" spans="1:2" x14ac:dyDescent="0.25">
      <c r="A2303" s="128" t="s">
        <v>4652</v>
      </c>
      <c r="B2303" s="128" t="s">
        <v>4653</v>
      </c>
    </row>
    <row r="2304" spans="1:2" x14ac:dyDescent="0.25">
      <c r="A2304" s="128" t="s">
        <v>4654</v>
      </c>
      <c r="B2304" s="128" t="s">
        <v>4655</v>
      </c>
    </row>
    <row r="2305" spans="1:2" x14ac:dyDescent="0.25">
      <c r="A2305" s="128" t="s">
        <v>4656</v>
      </c>
      <c r="B2305" s="128" t="s">
        <v>4657</v>
      </c>
    </row>
    <row r="2306" spans="1:2" x14ac:dyDescent="0.25">
      <c r="A2306" s="128" t="s">
        <v>4658</v>
      </c>
      <c r="B2306" s="128" t="s">
        <v>4659</v>
      </c>
    </row>
    <row r="2307" spans="1:2" x14ac:dyDescent="0.25">
      <c r="A2307" s="128" t="s">
        <v>4660</v>
      </c>
      <c r="B2307" s="128" t="s">
        <v>4661</v>
      </c>
    </row>
    <row r="2308" spans="1:2" x14ac:dyDescent="0.25">
      <c r="A2308" s="128" t="s">
        <v>4662</v>
      </c>
      <c r="B2308" s="128" t="s">
        <v>4663</v>
      </c>
    </row>
    <row r="2309" spans="1:2" x14ac:dyDescent="0.25">
      <c r="A2309" s="128" t="s">
        <v>4664</v>
      </c>
      <c r="B2309" s="128" t="s">
        <v>4665</v>
      </c>
    </row>
    <row r="2310" spans="1:2" x14ac:dyDescent="0.25">
      <c r="A2310" s="128" t="s">
        <v>4666</v>
      </c>
      <c r="B2310" s="128" t="s">
        <v>4667</v>
      </c>
    </row>
    <row r="2311" spans="1:2" x14ac:dyDescent="0.25">
      <c r="A2311" s="128" t="s">
        <v>4668</v>
      </c>
      <c r="B2311" s="128" t="s">
        <v>4669</v>
      </c>
    </row>
    <row r="2312" spans="1:2" x14ac:dyDescent="0.25">
      <c r="A2312" s="128" t="s">
        <v>4670</v>
      </c>
      <c r="B2312" s="128" t="s">
        <v>4671</v>
      </c>
    </row>
    <row r="2313" spans="1:2" x14ac:dyDescent="0.25">
      <c r="A2313" s="128" t="s">
        <v>4672</v>
      </c>
      <c r="B2313" s="128" t="s">
        <v>4673</v>
      </c>
    </row>
    <row r="2314" spans="1:2" x14ac:dyDescent="0.25">
      <c r="A2314" s="128" t="s">
        <v>4674</v>
      </c>
      <c r="B2314" s="128" t="s">
        <v>4675</v>
      </c>
    </row>
    <row r="2315" spans="1:2" x14ac:dyDescent="0.25">
      <c r="A2315" s="128" t="s">
        <v>4676</v>
      </c>
      <c r="B2315" s="128" t="s">
        <v>4677</v>
      </c>
    </row>
    <row r="2316" spans="1:2" x14ac:dyDescent="0.25">
      <c r="A2316" s="128" t="s">
        <v>4678</v>
      </c>
      <c r="B2316" s="128" t="s">
        <v>4679</v>
      </c>
    </row>
    <row r="2317" spans="1:2" x14ac:dyDescent="0.25">
      <c r="A2317" s="128" t="s">
        <v>4680</v>
      </c>
      <c r="B2317" s="128" t="s">
        <v>4681</v>
      </c>
    </row>
    <row r="2318" spans="1:2" x14ac:dyDescent="0.25">
      <c r="A2318" s="128" t="s">
        <v>4682</v>
      </c>
      <c r="B2318" s="128" t="s">
        <v>4683</v>
      </c>
    </row>
    <row r="2319" spans="1:2" x14ac:dyDescent="0.25">
      <c r="A2319" s="128" t="s">
        <v>4684</v>
      </c>
      <c r="B2319" s="128" t="s">
        <v>4685</v>
      </c>
    </row>
    <row r="2320" spans="1:2" x14ac:dyDescent="0.25">
      <c r="A2320" s="128" t="s">
        <v>4686</v>
      </c>
      <c r="B2320" s="128" t="s">
        <v>4687</v>
      </c>
    </row>
    <row r="2321" spans="1:2" x14ac:dyDescent="0.25">
      <c r="A2321" s="128" t="s">
        <v>4688</v>
      </c>
      <c r="B2321" s="128" t="s">
        <v>4689</v>
      </c>
    </row>
    <row r="2322" spans="1:2" x14ac:dyDescent="0.25">
      <c r="A2322" s="128" t="s">
        <v>4690</v>
      </c>
      <c r="B2322" s="128" t="s">
        <v>4691</v>
      </c>
    </row>
    <row r="2323" spans="1:2" x14ac:dyDescent="0.25">
      <c r="A2323" s="128" t="s">
        <v>4692</v>
      </c>
      <c r="B2323" s="128" t="s">
        <v>4693</v>
      </c>
    </row>
    <row r="2324" spans="1:2" x14ac:dyDescent="0.25">
      <c r="A2324" s="128" t="s">
        <v>4694</v>
      </c>
      <c r="B2324" s="128" t="s">
        <v>4695</v>
      </c>
    </row>
    <row r="2325" spans="1:2" x14ac:dyDescent="0.25">
      <c r="A2325" s="128" t="s">
        <v>4696</v>
      </c>
      <c r="B2325" s="128" t="s">
        <v>4697</v>
      </c>
    </row>
    <row r="2326" spans="1:2" x14ac:dyDescent="0.25">
      <c r="A2326" s="128" t="s">
        <v>4698</v>
      </c>
      <c r="B2326" s="128" t="s">
        <v>4699</v>
      </c>
    </row>
    <row r="2327" spans="1:2" x14ac:dyDescent="0.25">
      <c r="A2327" s="128" t="s">
        <v>4700</v>
      </c>
      <c r="B2327" s="128" t="s">
        <v>4701</v>
      </c>
    </row>
    <row r="2328" spans="1:2" x14ac:dyDescent="0.25">
      <c r="A2328" s="128" t="s">
        <v>4702</v>
      </c>
      <c r="B2328" s="128" t="s">
        <v>4703</v>
      </c>
    </row>
    <row r="2329" spans="1:2" x14ac:dyDescent="0.25">
      <c r="A2329" s="128" t="s">
        <v>4704</v>
      </c>
      <c r="B2329" s="128" t="s">
        <v>4705</v>
      </c>
    </row>
    <row r="2330" spans="1:2" x14ac:dyDescent="0.25">
      <c r="A2330" s="128" t="s">
        <v>4706</v>
      </c>
      <c r="B2330" s="128" t="s">
        <v>4707</v>
      </c>
    </row>
    <row r="2331" spans="1:2" x14ac:dyDescent="0.25">
      <c r="A2331" s="128" t="s">
        <v>4708</v>
      </c>
      <c r="B2331" s="128" t="s">
        <v>4709</v>
      </c>
    </row>
    <row r="2332" spans="1:2" x14ac:dyDescent="0.25">
      <c r="A2332" s="128" t="s">
        <v>4710</v>
      </c>
      <c r="B2332" s="128" t="s">
        <v>4711</v>
      </c>
    </row>
    <row r="2333" spans="1:2" x14ac:dyDescent="0.25">
      <c r="A2333" s="128" t="s">
        <v>4712</v>
      </c>
      <c r="B2333" s="128" t="s">
        <v>4713</v>
      </c>
    </row>
    <row r="2334" spans="1:2" x14ac:dyDescent="0.25">
      <c r="A2334" s="128" t="s">
        <v>4714</v>
      </c>
      <c r="B2334" s="128" t="s">
        <v>4715</v>
      </c>
    </row>
    <row r="2335" spans="1:2" x14ac:dyDescent="0.25">
      <c r="A2335" s="128" t="s">
        <v>4716</v>
      </c>
      <c r="B2335" s="128" t="s">
        <v>4717</v>
      </c>
    </row>
    <row r="2336" spans="1:2" x14ac:dyDescent="0.25">
      <c r="A2336" s="128" t="s">
        <v>4718</v>
      </c>
      <c r="B2336" s="128" t="s">
        <v>4719</v>
      </c>
    </row>
    <row r="2337" spans="1:2" x14ac:dyDescent="0.25">
      <c r="A2337" s="128" t="s">
        <v>4720</v>
      </c>
      <c r="B2337" s="128" t="s">
        <v>4721</v>
      </c>
    </row>
    <row r="2338" spans="1:2" x14ac:dyDescent="0.25">
      <c r="A2338" s="128" t="s">
        <v>4722</v>
      </c>
      <c r="B2338" s="128" t="s">
        <v>4723</v>
      </c>
    </row>
    <row r="2339" spans="1:2" x14ac:dyDescent="0.25">
      <c r="A2339" s="128" t="s">
        <v>4724</v>
      </c>
      <c r="B2339" s="128" t="s">
        <v>4725</v>
      </c>
    </row>
    <row r="2340" spans="1:2" x14ac:dyDescent="0.25">
      <c r="A2340" s="128" t="s">
        <v>4726</v>
      </c>
      <c r="B2340" s="128" t="s">
        <v>4727</v>
      </c>
    </row>
    <row r="2341" spans="1:2" x14ac:dyDescent="0.25">
      <c r="A2341" s="128" t="s">
        <v>4728</v>
      </c>
      <c r="B2341" s="128" t="s">
        <v>4729</v>
      </c>
    </row>
    <row r="2342" spans="1:2" x14ac:dyDescent="0.25">
      <c r="A2342" s="128" t="s">
        <v>4730</v>
      </c>
      <c r="B2342" s="128" t="s">
        <v>4731</v>
      </c>
    </row>
    <row r="2343" spans="1:2" x14ac:dyDescent="0.25">
      <c r="A2343" s="128" t="s">
        <v>4732</v>
      </c>
      <c r="B2343" s="128" t="s">
        <v>4733</v>
      </c>
    </row>
    <row r="2344" spans="1:2" x14ac:dyDescent="0.25">
      <c r="A2344" s="128" t="s">
        <v>4734</v>
      </c>
      <c r="B2344" s="128" t="s">
        <v>4735</v>
      </c>
    </row>
    <row r="2345" spans="1:2" x14ac:dyDescent="0.25">
      <c r="A2345" s="128" t="s">
        <v>4736</v>
      </c>
      <c r="B2345" s="128" t="s">
        <v>4737</v>
      </c>
    </row>
    <row r="2346" spans="1:2" x14ac:dyDescent="0.25">
      <c r="A2346" s="128" t="s">
        <v>4738</v>
      </c>
      <c r="B2346" s="128" t="s">
        <v>4739</v>
      </c>
    </row>
    <row r="2347" spans="1:2" x14ac:dyDescent="0.25">
      <c r="A2347" s="128" t="s">
        <v>4740</v>
      </c>
      <c r="B2347" s="128" t="s">
        <v>4741</v>
      </c>
    </row>
    <row r="2348" spans="1:2" x14ac:dyDescent="0.25">
      <c r="A2348" s="128" t="s">
        <v>4742</v>
      </c>
      <c r="B2348" s="128" t="s">
        <v>4743</v>
      </c>
    </row>
    <row r="2349" spans="1:2" x14ac:dyDescent="0.25">
      <c r="A2349" s="128" t="s">
        <v>4744</v>
      </c>
      <c r="B2349" s="128" t="s">
        <v>4745</v>
      </c>
    </row>
    <row r="2350" spans="1:2" x14ac:dyDescent="0.25">
      <c r="A2350" s="128" t="s">
        <v>4746</v>
      </c>
      <c r="B2350" s="128" t="s">
        <v>4747</v>
      </c>
    </row>
    <row r="2351" spans="1:2" x14ac:dyDescent="0.25">
      <c r="A2351" s="128" t="s">
        <v>4748</v>
      </c>
      <c r="B2351" s="128" t="s">
        <v>4749</v>
      </c>
    </row>
    <row r="2352" spans="1:2" x14ac:dyDescent="0.25">
      <c r="A2352" s="128" t="s">
        <v>4750</v>
      </c>
      <c r="B2352" s="128" t="s">
        <v>4751</v>
      </c>
    </row>
    <row r="2353" spans="1:2" x14ac:dyDescent="0.25">
      <c r="A2353" s="128" t="s">
        <v>4752</v>
      </c>
      <c r="B2353" s="128" t="s">
        <v>4753</v>
      </c>
    </row>
    <row r="2354" spans="1:2" x14ac:dyDescent="0.25">
      <c r="A2354" s="128" t="s">
        <v>4754</v>
      </c>
      <c r="B2354" s="128" t="s">
        <v>4755</v>
      </c>
    </row>
    <row r="2355" spans="1:2" x14ac:dyDescent="0.25">
      <c r="A2355" s="128" t="s">
        <v>4756</v>
      </c>
      <c r="B2355" s="128" t="s">
        <v>4757</v>
      </c>
    </row>
    <row r="2356" spans="1:2" x14ac:dyDescent="0.25">
      <c r="A2356" s="128" t="s">
        <v>4758</v>
      </c>
      <c r="B2356" s="128" t="s">
        <v>4759</v>
      </c>
    </row>
    <row r="2357" spans="1:2" x14ac:dyDescent="0.25">
      <c r="A2357" s="128" t="s">
        <v>4760</v>
      </c>
      <c r="B2357" s="128" t="s">
        <v>4761</v>
      </c>
    </row>
    <row r="2358" spans="1:2" x14ac:dyDescent="0.25">
      <c r="A2358" s="128" t="s">
        <v>4762</v>
      </c>
      <c r="B2358" s="128" t="s">
        <v>4763</v>
      </c>
    </row>
    <row r="2359" spans="1:2" x14ac:dyDescent="0.25">
      <c r="A2359" s="128" t="s">
        <v>4764</v>
      </c>
      <c r="B2359" s="128" t="s">
        <v>4765</v>
      </c>
    </row>
    <row r="2360" spans="1:2" x14ac:dyDescent="0.25">
      <c r="A2360" s="128" t="s">
        <v>4766</v>
      </c>
      <c r="B2360" s="128" t="s">
        <v>4767</v>
      </c>
    </row>
    <row r="2361" spans="1:2" x14ac:dyDescent="0.25">
      <c r="A2361" s="128" t="s">
        <v>4768</v>
      </c>
      <c r="B2361" s="128" t="s">
        <v>4769</v>
      </c>
    </row>
    <row r="2362" spans="1:2" x14ac:dyDescent="0.25">
      <c r="A2362" s="128" t="s">
        <v>4770</v>
      </c>
      <c r="B2362" s="128" t="s">
        <v>4771</v>
      </c>
    </row>
    <row r="2363" spans="1:2" x14ac:dyDescent="0.25">
      <c r="A2363" s="128" t="s">
        <v>4772</v>
      </c>
      <c r="B2363" s="128" t="s">
        <v>4773</v>
      </c>
    </row>
    <row r="2364" spans="1:2" x14ac:dyDescent="0.25">
      <c r="A2364" s="128" t="s">
        <v>4774</v>
      </c>
      <c r="B2364" s="128" t="s">
        <v>4775</v>
      </c>
    </row>
    <row r="2365" spans="1:2" x14ac:dyDescent="0.25">
      <c r="A2365" s="128" t="s">
        <v>4776</v>
      </c>
      <c r="B2365" s="128" t="s">
        <v>4777</v>
      </c>
    </row>
    <row r="2366" spans="1:2" x14ac:dyDescent="0.25">
      <c r="A2366" s="128" t="s">
        <v>4778</v>
      </c>
      <c r="B2366" s="128" t="s">
        <v>4779</v>
      </c>
    </row>
    <row r="2367" spans="1:2" x14ac:dyDescent="0.25">
      <c r="A2367" s="128" t="s">
        <v>4780</v>
      </c>
      <c r="B2367" s="128" t="s">
        <v>4781</v>
      </c>
    </row>
    <row r="2368" spans="1:2" x14ac:dyDescent="0.25">
      <c r="A2368" s="128" t="s">
        <v>4782</v>
      </c>
      <c r="B2368" s="128" t="s">
        <v>4783</v>
      </c>
    </row>
    <row r="2369" spans="1:2" x14ac:dyDescent="0.25">
      <c r="A2369" s="128" t="s">
        <v>4784</v>
      </c>
      <c r="B2369" s="128" t="s">
        <v>4785</v>
      </c>
    </row>
    <row r="2370" spans="1:2" x14ac:dyDescent="0.25">
      <c r="A2370" s="128" t="s">
        <v>4786</v>
      </c>
      <c r="B2370" s="128" t="s">
        <v>4787</v>
      </c>
    </row>
    <row r="2371" spans="1:2" x14ac:dyDescent="0.25">
      <c r="A2371" s="128" t="s">
        <v>4788</v>
      </c>
      <c r="B2371" s="128" t="s">
        <v>4789</v>
      </c>
    </row>
    <row r="2372" spans="1:2" x14ac:dyDescent="0.25">
      <c r="A2372" s="128" t="s">
        <v>4790</v>
      </c>
      <c r="B2372" s="128" t="s">
        <v>4791</v>
      </c>
    </row>
    <row r="2373" spans="1:2" x14ac:dyDescent="0.25">
      <c r="A2373" s="128" t="s">
        <v>4792</v>
      </c>
      <c r="B2373" s="128" t="s">
        <v>4793</v>
      </c>
    </row>
    <row r="2374" spans="1:2" x14ac:dyDescent="0.25">
      <c r="A2374" s="128" t="s">
        <v>4794</v>
      </c>
      <c r="B2374" s="128" t="s">
        <v>4795</v>
      </c>
    </row>
    <row r="2375" spans="1:2" x14ac:dyDescent="0.25">
      <c r="A2375" s="128" t="s">
        <v>4796</v>
      </c>
      <c r="B2375" s="128" t="s">
        <v>4797</v>
      </c>
    </row>
    <row r="2376" spans="1:2" x14ac:dyDescent="0.25">
      <c r="A2376" s="128" t="s">
        <v>4798</v>
      </c>
      <c r="B2376" s="128" t="s">
        <v>4799</v>
      </c>
    </row>
    <row r="2377" spans="1:2" x14ac:dyDescent="0.25">
      <c r="A2377" s="128" t="s">
        <v>4800</v>
      </c>
      <c r="B2377" s="128" t="s">
        <v>4801</v>
      </c>
    </row>
    <row r="2378" spans="1:2" x14ac:dyDescent="0.25">
      <c r="A2378" s="128" t="s">
        <v>4802</v>
      </c>
      <c r="B2378" s="128" t="s">
        <v>4803</v>
      </c>
    </row>
    <row r="2379" spans="1:2" x14ac:dyDescent="0.25">
      <c r="A2379" s="128" t="s">
        <v>4804</v>
      </c>
      <c r="B2379" s="128" t="s">
        <v>4805</v>
      </c>
    </row>
    <row r="2380" spans="1:2" x14ac:dyDescent="0.25">
      <c r="A2380" s="128" t="s">
        <v>4806</v>
      </c>
      <c r="B2380" s="128" t="s">
        <v>4807</v>
      </c>
    </row>
    <row r="2381" spans="1:2" x14ac:dyDescent="0.25">
      <c r="A2381" s="128" t="s">
        <v>4808</v>
      </c>
      <c r="B2381" s="128" t="s">
        <v>4809</v>
      </c>
    </row>
    <row r="2382" spans="1:2" x14ac:dyDescent="0.25">
      <c r="A2382" s="128" t="s">
        <v>4810</v>
      </c>
      <c r="B2382" s="128" t="s">
        <v>4811</v>
      </c>
    </row>
    <row r="2383" spans="1:2" x14ac:dyDescent="0.25">
      <c r="A2383" s="128" t="s">
        <v>4812</v>
      </c>
      <c r="B2383" s="128" t="s">
        <v>4813</v>
      </c>
    </row>
    <row r="2384" spans="1:2" x14ac:dyDescent="0.25">
      <c r="A2384" s="128" t="s">
        <v>4814</v>
      </c>
      <c r="B2384" s="128" t="s">
        <v>4815</v>
      </c>
    </row>
    <row r="2385" spans="1:2" x14ac:dyDescent="0.25">
      <c r="A2385" s="128" t="s">
        <v>4816</v>
      </c>
      <c r="B2385" s="128" t="s">
        <v>4817</v>
      </c>
    </row>
    <row r="2386" spans="1:2" x14ac:dyDescent="0.25">
      <c r="A2386" s="128" t="s">
        <v>4818</v>
      </c>
      <c r="B2386" s="128" t="s">
        <v>4819</v>
      </c>
    </row>
    <row r="2387" spans="1:2" x14ac:dyDescent="0.25">
      <c r="A2387" s="128" t="s">
        <v>4820</v>
      </c>
      <c r="B2387" s="128" t="s">
        <v>4821</v>
      </c>
    </row>
    <row r="2388" spans="1:2" x14ac:dyDescent="0.25">
      <c r="A2388" s="128" t="s">
        <v>4822</v>
      </c>
      <c r="B2388" s="128" t="s">
        <v>4823</v>
      </c>
    </row>
    <row r="2389" spans="1:2" x14ac:dyDescent="0.25">
      <c r="A2389" s="128" t="s">
        <v>555</v>
      </c>
      <c r="B2389" s="128" t="s">
        <v>4824</v>
      </c>
    </row>
    <row r="2390" spans="1:2" x14ac:dyDescent="0.25">
      <c r="A2390" s="128" t="s">
        <v>4825</v>
      </c>
      <c r="B2390" s="128" t="s">
        <v>4826</v>
      </c>
    </row>
    <row r="2391" spans="1:2" x14ac:dyDescent="0.25">
      <c r="A2391" s="128" t="s">
        <v>4827</v>
      </c>
      <c r="B2391" s="128" t="s">
        <v>4828</v>
      </c>
    </row>
    <row r="2392" spans="1:2" x14ac:dyDescent="0.25">
      <c r="A2392" s="128" t="s">
        <v>4829</v>
      </c>
      <c r="B2392" s="128" t="s">
        <v>4830</v>
      </c>
    </row>
    <row r="2393" spans="1:2" x14ac:dyDescent="0.25">
      <c r="A2393" s="128" t="s">
        <v>4831</v>
      </c>
      <c r="B2393" s="128" t="s">
        <v>4832</v>
      </c>
    </row>
    <row r="2394" spans="1:2" x14ac:dyDescent="0.25">
      <c r="A2394" s="128" t="s">
        <v>4833</v>
      </c>
      <c r="B2394" s="128" t="s">
        <v>4834</v>
      </c>
    </row>
    <row r="2395" spans="1:2" x14ac:dyDescent="0.25">
      <c r="A2395" s="128" t="s">
        <v>4835</v>
      </c>
      <c r="B2395" s="128" t="s">
        <v>4836</v>
      </c>
    </row>
    <row r="2396" spans="1:2" x14ac:dyDescent="0.25">
      <c r="A2396" s="128" t="s">
        <v>4837</v>
      </c>
      <c r="B2396" s="128" t="s">
        <v>4838</v>
      </c>
    </row>
    <row r="2397" spans="1:2" x14ac:dyDescent="0.25">
      <c r="A2397" s="128" t="s">
        <v>4839</v>
      </c>
      <c r="B2397" s="128" t="s">
        <v>4840</v>
      </c>
    </row>
    <row r="2398" spans="1:2" x14ac:dyDescent="0.25">
      <c r="A2398" s="128" t="s">
        <v>4841</v>
      </c>
      <c r="B2398" s="128" t="s">
        <v>4842</v>
      </c>
    </row>
    <row r="2399" spans="1:2" x14ac:dyDescent="0.25">
      <c r="A2399" s="128" t="s">
        <v>4843</v>
      </c>
      <c r="B2399" s="128" t="s">
        <v>4844</v>
      </c>
    </row>
    <row r="2400" spans="1:2" x14ac:dyDescent="0.25">
      <c r="A2400" s="128" t="s">
        <v>4845</v>
      </c>
      <c r="B2400" s="128" t="s">
        <v>4846</v>
      </c>
    </row>
    <row r="2401" spans="1:2" x14ac:dyDescent="0.25">
      <c r="A2401" s="128" t="s">
        <v>4847</v>
      </c>
      <c r="B2401" s="128" t="s">
        <v>4848</v>
      </c>
    </row>
    <row r="2402" spans="1:2" x14ac:dyDescent="0.25">
      <c r="A2402" s="128" t="s">
        <v>4849</v>
      </c>
      <c r="B2402" s="128" t="s">
        <v>4850</v>
      </c>
    </row>
    <row r="2403" spans="1:2" x14ac:dyDescent="0.25">
      <c r="A2403" s="128" t="s">
        <v>4851</v>
      </c>
      <c r="B2403" s="128" t="s">
        <v>4852</v>
      </c>
    </row>
    <row r="2404" spans="1:2" x14ac:dyDescent="0.25">
      <c r="A2404" s="128" t="s">
        <v>4853</v>
      </c>
      <c r="B2404" s="128" t="s">
        <v>4854</v>
      </c>
    </row>
    <row r="2405" spans="1:2" x14ac:dyDescent="0.25">
      <c r="A2405" s="128" t="s">
        <v>4855</v>
      </c>
      <c r="B2405" s="128" t="s">
        <v>4856</v>
      </c>
    </row>
    <row r="2406" spans="1:2" x14ac:dyDescent="0.25">
      <c r="A2406" s="128" t="s">
        <v>4857</v>
      </c>
      <c r="B2406" s="128" t="s">
        <v>4858</v>
      </c>
    </row>
    <row r="2407" spans="1:2" x14ac:dyDescent="0.25">
      <c r="A2407" s="128" t="s">
        <v>4859</v>
      </c>
      <c r="B2407" s="128" t="s">
        <v>4860</v>
      </c>
    </row>
    <row r="2408" spans="1:2" x14ac:dyDescent="0.25">
      <c r="A2408" s="128" t="s">
        <v>4861</v>
      </c>
      <c r="B2408" s="128" t="s">
        <v>4862</v>
      </c>
    </row>
    <row r="2409" spans="1:2" x14ac:dyDescent="0.25">
      <c r="A2409" s="128" t="s">
        <v>4863</v>
      </c>
      <c r="B2409" s="128" t="s">
        <v>4864</v>
      </c>
    </row>
    <row r="2410" spans="1:2" x14ac:dyDescent="0.25">
      <c r="A2410" s="128" t="s">
        <v>4865</v>
      </c>
      <c r="B2410" s="128" t="s">
        <v>4866</v>
      </c>
    </row>
    <row r="2411" spans="1:2" x14ac:dyDescent="0.25">
      <c r="A2411" s="128" t="s">
        <v>4867</v>
      </c>
      <c r="B2411" s="128" t="s">
        <v>4868</v>
      </c>
    </row>
    <row r="2412" spans="1:2" x14ac:dyDescent="0.25">
      <c r="A2412" s="128" t="s">
        <v>4869</v>
      </c>
      <c r="B2412" s="128" t="s">
        <v>4870</v>
      </c>
    </row>
    <row r="2413" spans="1:2" x14ac:dyDescent="0.25">
      <c r="A2413" s="128" t="s">
        <v>4871</v>
      </c>
      <c r="B2413" s="128" t="s">
        <v>4872</v>
      </c>
    </row>
    <row r="2414" spans="1:2" x14ac:dyDescent="0.25">
      <c r="A2414" s="128" t="s">
        <v>4873</v>
      </c>
      <c r="B2414" s="128" t="s">
        <v>4874</v>
      </c>
    </row>
    <row r="2415" spans="1:2" x14ac:dyDescent="0.25">
      <c r="A2415" s="128" t="s">
        <v>4875</v>
      </c>
      <c r="B2415" s="128" t="s">
        <v>4876</v>
      </c>
    </row>
    <row r="2416" spans="1:2" x14ac:dyDescent="0.25">
      <c r="A2416" s="128" t="s">
        <v>4877</v>
      </c>
      <c r="B2416" s="128" t="s">
        <v>4878</v>
      </c>
    </row>
    <row r="2417" spans="1:2" x14ac:dyDescent="0.25">
      <c r="A2417" s="128" t="s">
        <v>4879</v>
      </c>
      <c r="B2417" s="128" t="s">
        <v>4880</v>
      </c>
    </row>
    <row r="2418" spans="1:2" x14ac:dyDescent="0.25">
      <c r="A2418" s="128" t="s">
        <v>4881</v>
      </c>
      <c r="B2418" s="128" t="s">
        <v>4882</v>
      </c>
    </row>
    <row r="2419" spans="1:2" x14ac:dyDescent="0.25">
      <c r="A2419" s="128" t="s">
        <v>4883</v>
      </c>
      <c r="B2419" s="128" t="s">
        <v>4884</v>
      </c>
    </row>
    <row r="2420" spans="1:2" x14ac:dyDescent="0.25">
      <c r="A2420" s="128" t="s">
        <v>4885</v>
      </c>
      <c r="B2420" s="128" t="s">
        <v>4886</v>
      </c>
    </row>
    <row r="2421" spans="1:2" x14ac:dyDescent="0.25">
      <c r="A2421" s="128" t="s">
        <v>4887</v>
      </c>
      <c r="B2421" s="128" t="s">
        <v>4888</v>
      </c>
    </row>
    <row r="2422" spans="1:2" x14ac:dyDescent="0.25">
      <c r="A2422" s="128" t="s">
        <v>4889</v>
      </c>
      <c r="B2422" s="128" t="s">
        <v>4890</v>
      </c>
    </row>
    <row r="2423" spans="1:2" x14ac:dyDescent="0.25">
      <c r="A2423" s="128" t="s">
        <v>4891</v>
      </c>
      <c r="B2423" s="128" t="s">
        <v>4892</v>
      </c>
    </row>
    <row r="2424" spans="1:2" x14ac:dyDescent="0.25">
      <c r="A2424" s="128" t="s">
        <v>4893</v>
      </c>
      <c r="B2424" s="128" t="s">
        <v>4894</v>
      </c>
    </row>
    <row r="2425" spans="1:2" x14ac:dyDescent="0.25">
      <c r="A2425" s="128" t="s">
        <v>4895</v>
      </c>
      <c r="B2425" s="128" t="s">
        <v>4896</v>
      </c>
    </row>
    <row r="2426" spans="1:2" x14ac:dyDescent="0.25">
      <c r="A2426" s="128" t="s">
        <v>4897</v>
      </c>
      <c r="B2426" s="128" t="s">
        <v>4898</v>
      </c>
    </row>
    <row r="2427" spans="1:2" x14ac:dyDescent="0.25">
      <c r="A2427" s="128" t="s">
        <v>4899</v>
      </c>
      <c r="B2427" s="128" t="s">
        <v>4900</v>
      </c>
    </row>
    <row r="2428" spans="1:2" x14ac:dyDescent="0.25">
      <c r="A2428" s="128" t="s">
        <v>4901</v>
      </c>
      <c r="B2428" s="128" t="s">
        <v>4902</v>
      </c>
    </row>
    <row r="2429" spans="1:2" x14ac:dyDescent="0.25">
      <c r="A2429" s="128" t="s">
        <v>4903</v>
      </c>
      <c r="B2429" s="128" t="s">
        <v>4904</v>
      </c>
    </row>
    <row r="2430" spans="1:2" x14ac:dyDescent="0.25">
      <c r="A2430" s="128" t="s">
        <v>4905</v>
      </c>
      <c r="B2430" s="128" t="s">
        <v>4906</v>
      </c>
    </row>
    <row r="2431" spans="1:2" x14ac:dyDescent="0.25">
      <c r="A2431" s="128" t="s">
        <v>4907</v>
      </c>
      <c r="B2431" s="128" t="s">
        <v>4908</v>
      </c>
    </row>
    <row r="2432" spans="1:2" x14ac:dyDescent="0.25">
      <c r="A2432" s="128" t="s">
        <v>4909</v>
      </c>
      <c r="B2432" s="128" t="s">
        <v>4910</v>
      </c>
    </row>
    <row r="2433" spans="1:2" x14ac:dyDescent="0.25">
      <c r="A2433" s="128" t="s">
        <v>4911</v>
      </c>
      <c r="B2433" s="128" t="s">
        <v>4912</v>
      </c>
    </row>
    <row r="2434" spans="1:2" x14ac:dyDescent="0.25">
      <c r="A2434" s="128" t="s">
        <v>4913</v>
      </c>
      <c r="B2434" s="128" t="s">
        <v>4914</v>
      </c>
    </row>
    <row r="2435" spans="1:2" x14ac:dyDescent="0.25">
      <c r="A2435" s="128" t="s">
        <v>4915</v>
      </c>
      <c r="B2435" s="128" t="s">
        <v>4916</v>
      </c>
    </row>
    <row r="2436" spans="1:2" x14ac:dyDescent="0.25">
      <c r="A2436" s="128" t="s">
        <v>4917</v>
      </c>
      <c r="B2436" s="128" t="s">
        <v>4918</v>
      </c>
    </row>
    <row r="2437" spans="1:2" x14ac:dyDescent="0.25">
      <c r="A2437" s="128" t="s">
        <v>4919</v>
      </c>
      <c r="B2437" s="128" t="s">
        <v>4920</v>
      </c>
    </row>
    <row r="2438" spans="1:2" x14ac:dyDescent="0.25">
      <c r="A2438" s="128" t="s">
        <v>4921</v>
      </c>
      <c r="B2438" s="128" t="s">
        <v>4922</v>
      </c>
    </row>
    <row r="2439" spans="1:2" x14ac:dyDescent="0.25">
      <c r="A2439" s="128" t="s">
        <v>4923</v>
      </c>
      <c r="B2439" s="128" t="s">
        <v>4924</v>
      </c>
    </row>
    <row r="2440" spans="1:2" x14ac:dyDescent="0.25">
      <c r="A2440" s="128" t="s">
        <v>4925</v>
      </c>
      <c r="B2440" s="128" t="s">
        <v>4926</v>
      </c>
    </row>
    <row r="2441" spans="1:2" x14ac:dyDescent="0.25">
      <c r="A2441" s="128" t="s">
        <v>4927</v>
      </c>
      <c r="B2441" s="128" t="s">
        <v>4928</v>
      </c>
    </row>
    <row r="2442" spans="1:2" x14ac:dyDescent="0.25">
      <c r="A2442" s="128" t="s">
        <v>4929</v>
      </c>
      <c r="B2442" s="128" t="s">
        <v>4930</v>
      </c>
    </row>
    <row r="2443" spans="1:2" x14ac:dyDescent="0.25">
      <c r="A2443" s="128" t="s">
        <v>4931</v>
      </c>
      <c r="B2443" s="128" t="s">
        <v>4932</v>
      </c>
    </row>
    <row r="2444" spans="1:2" x14ac:dyDescent="0.25">
      <c r="A2444" s="128" t="s">
        <v>4933</v>
      </c>
      <c r="B2444" s="128" t="s">
        <v>4934</v>
      </c>
    </row>
    <row r="2445" spans="1:2" x14ac:dyDescent="0.25">
      <c r="A2445" s="128" t="s">
        <v>4935</v>
      </c>
      <c r="B2445" s="128" t="s">
        <v>4936</v>
      </c>
    </row>
    <row r="2446" spans="1:2" x14ac:dyDescent="0.25">
      <c r="A2446" s="128" t="s">
        <v>4937</v>
      </c>
      <c r="B2446" s="128" t="s">
        <v>4938</v>
      </c>
    </row>
    <row r="2447" spans="1:2" x14ac:dyDescent="0.25">
      <c r="A2447" s="128" t="s">
        <v>4939</v>
      </c>
      <c r="B2447" s="128" t="s">
        <v>4940</v>
      </c>
    </row>
    <row r="2448" spans="1:2" x14ac:dyDescent="0.25">
      <c r="A2448" s="128" t="s">
        <v>4941</v>
      </c>
      <c r="B2448" s="128" t="s">
        <v>4942</v>
      </c>
    </row>
    <row r="2449" spans="1:2" x14ac:dyDescent="0.25">
      <c r="A2449" s="128" t="s">
        <v>4943</v>
      </c>
      <c r="B2449" s="128" t="s">
        <v>4944</v>
      </c>
    </row>
    <row r="2450" spans="1:2" x14ac:dyDescent="0.25">
      <c r="A2450" s="128" t="s">
        <v>4945</v>
      </c>
      <c r="B2450" s="128" t="s">
        <v>4946</v>
      </c>
    </row>
    <row r="2451" spans="1:2" x14ac:dyDescent="0.25">
      <c r="A2451" s="128" t="s">
        <v>4947</v>
      </c>
      <c r="B2451" s="128" t="s">
        <v>4948</v>
      </c>
    </row>
    <row r="2452" spans="1:2" x14ac:dyDescent="0.25">
      <c r="A2452" s="128" t="s">
        <v>4949</v>
      </c>
      <c r="B2452" s="128" t="s">
        <v>4950</v>
      </c>
    </row>
    <row r="2453" spans="1:2" x14ac:dyDescent="0.25">
      <c r="A2453" s="128" t="s">
        <v>4951</v>
      </c>
      <c r="B2453" s="128" t="s">
        <v>4952</v>
      </c>
    </row>
    <row r="2454" spans="1:2" x14ac:dyDescent="0.25">
      <c r="A2454" s="128" t="s">
        <v>4953</v>
      </c>
      <c r="B2454" s="128" t="s">
        <v>4954</v>
      </c>
    </row>
    <row r="2455" spans="1:2" x14ac:dyDescent="0.25">
      <c r="A2455" s="128" t="s">
        <v>4955</v>
      </c>
      <c r="B2455" s="128" t="s">
        <v>4956</v>
      </c>
    </row>
    <row r="2456" spans="1:2" x14ac:dyDescent="0.25">
      <c r="A2456" s="128" t="s">
        <v>4957</v>
      </c>
      <c r="B2456" s="128" t="s">
        <v>4958</v>
      </c>
    </row>
    <row r="2457" spans="1:2" x14ac:dyDescent="0.25">
      <c r="A2457" s="128" t="s">
        <v>4959</v>
      </c>
      <c r="B2457" s="128" t="s">
        <v>4960</v>
      </c>
    </row>
    <row r="2458" spans="1:2" x14ac:dyDescent="0.25">
      <c r="A2458" s="128" t="s">
        <v>4961</v>
      </c>
      <c r="B2458" s="128" t="s">
        <v>4962</v>
      </c>
    </row>
    <row r="2459" spans="1:2" x14ac:dyDescent="0.25">
      <c r="A2459" s="128" t="s">
        <v>4963</v>
      </c>
      <c r="B2459" s="128" t="s">
        <v>4964</v>
      </c>
    </row>
    <row r="2460" spans="1:2" x14ac:dyDescent="0.25">
      <c r="A2460" s="128" t="s">
        <v>4965</v>
      </c>
      <c r="B2460" s="128" t="s">
        <v>4966</v>
      </c>
    </row>
    <row r="2461" spans="1:2" x14ac:dyDescent="0.25">
      <c r="A2461" s="128" t="s">
        <v>4967</v>
      </c>
      <c r="B2461" s="128" t="s">
        <v>4968</v>
      </c>
    </row>
    <row r="2462" spans="1:2" x14ac:dyDescent="0.25">
      <c r="A2462" s="128" t="s">
        <v>4969</v>
      </c>
      <c r="B2462" s="128" t="s">
        <v>4970</v>
      </c>
    </row>
    <row r="2463" spans="1:2" x14ac:dyDescent="0.25">
      <c r="A2463" s="128" t="s">
        <v>4971</v>
      </c>
      <c r="B2463" s="128" t="s">
        <v>4972</v>
      </c>
    </row>
    <row r="2464" spans="1:2" x14ac:dyDescent="0.25">
      <c r="A2464" s="128" t="s">
        <v>4973</v>
      </c>
      <c r="B2464" s="128" t="s">
        <v>4974</v>
      </c>
    </row>
    <row r="2465" spans="1:2" x14ac:dyDescent="0.25">
      <c r="A2465" s="128" t="s">
        <v>4975</v>
      </c>
      <c r="B2465" s="128" t="s">
        <v>4976</v>
      </c>
    </row>
    <row r="2466" spans="1:2" x14ac:dyDescent="0.25">
      <c r="A2466" s="128" t="s">
        <v>4977</v>
      </c>
      <c r="B2466" s="128" t="s">
        <v>4978</v>
      </c>
    </row>
    <row r="2467" spans="1:2" x14ac:dyDescent="0.25">
      <c r="A2467" s="128" t="s">
        <v>4979</v>
      </c>
      <c r="B2467" s="128" t="s">
        <v>4980</v>
      </c>
    </row>
    <row r="2468" spans="1:2" x14ac:dyDescent="0.25">
      <c r="A2468" s="128" t="s">
        <v>4981</v>
      </c>
      <c r="B2468" s="128" t="s">
        <v>4982</v>
      </c>
    </row>
    <row r="2469" spans="1:2" x14ac:dyDescent="0.25">
      <c r="A2469" s="128" t="s">
        <v>4983</v>
      </c>
      <c r="B2469" s="128" t="s">
        <v>4984</v>
      </c>
    </row>
    <row r="2470" spans="1:2" x14ac:dyDescent="0.25">
      <c r="A2470" s="128" t="s">
        <v>4985</v>
      </c>
      <c r="B2470" s="128" t="s">
        <v>4986</v>
      </c>
    </row>
    <row r="2471" spans="1:2" x14ac:dyDescent="0.25">
      <c r="A2471" s="128" t="s">
        <v>4987</v>
      </c>
      <c r="B2471" s="128" t="s">
        <v>4988</v>
      </c>
    </row>
    <row r="2472" spans="1:2" x14ac:dyDescent="0.25">
      <c r="A2472" s="128" t="s">
        <v>4989</v>
      </c>
      <c r="B2472" s="128" t="s">
        <v>4990</v>
      </c>
    </row>
    <row r="2473" spans="1:2" x14ac:dyDescent="0.25">
      <c r="A2473" s="128" t="s">
        <v>4991</v>
      </c>
      <c r="B2473" s="128" t="s">
        <v>4992</v>
      </c>
    </row>
    <row r="2474" spans="1:2" x14ac:dyDescent="0.25">
      <c r="A2474" s="128" t="s">
        <v>4993</v>
      </c>
      <c r="B2474" s="128" t="s">
        <v>4994</v>
      </c>
    </row>
    <row r="2475" spans="1:2" x14ac:dyDescent="0.25">
      <c r="A2475" s="128" t="s">
        <v>4995</v>
      </c>
      <c r="B2475" s="128" t="s">
        <v>4996</v>
      </c>
    </row>
    <row r="2476" spans="1:2" x14ac:dyDescent="0.25">
      <c r="A2476" s="128" t="s">
        <v>4997</v>
      </c>
      <c r="B2476" s="128" t="s">
        <v>4998</v>
      </c>
    </row>
    <row r="2477" spans="1:2" x14ac:dyDescent="0.25">
      <c r="A2477" s="128" t="s">
        <v>4999</v>
      </c>
      <c r="B2477" s="128" t="s">
        <v>5000</v>
      </c>
    </row>
    <row r="2478" spans="1:2" x14ac:dyDescent="0.25">
      <c r="A2478" s="128" t="s">
        <v>5001</v>
      </c>
      <c r="B2478" s="128" t="s">
        <v>5002</v>
      </c>
    </row>
    <row r="2479" spans="1:2" x14ac:dyDescent="0.25">
      <c r="A2479" s="128" t="s">
        <v>5003</v>
      </c>
      <c r="B2479" s="128" t="s">
        <v>5004</v>
      </c>
    </row>
    <row r="2480" spans="1:2" x14ac:dyDescent="0.25">
      <c r="A2480" s="128" t="s">
        <v>5005</v>
      </c>
      <c r="B2480" s="128" t="s">
        <v>5006</v>
      </c>
    </row>
    <row r="2481" spans="1:2" x14ac:dyDescent="0.25">
      <c r="A2481" s="128" t="s">
        <v>5007</v>
      </c>
      <c r="B2481" s="128" t="s">
        <v>5008</v>
      </c>
    </row>
    <row r="2482" spans="1:2" x14ac:dyDescent="0.25">
      <c r="A2482" s="128" t="s">
        <v>5009</v>
      </c>
      <c r="B2482" s="128" t="s">
        <v>5010</v>
      </c>
    </row>
    <row r="2483" spans="1:2" x14ac:dyDescent="0.25">
      <c r="A2483" s="128" t="s">
        <v>5011</v>
      </c>
      <c r="B2483" s="128" t="s">
        <v>5012</v>
      </c>
    </row>
    <row r="2484" spans="1:2" x14ac:dyDescent="0.25">
      <c r="A2484" s="128" t="s">
        <v>5013</v>
      </c>
      <c r="B2484" s="128" t="s">
        <v>5014</v>
      </c>
    </row>
    <row r="2485" spans="1:2" x14ac:dyDescent="0.25">
      <c r="A2485" s="128" t="s">
        <v>5015</v>
      </c>
      <c r="B2485" s="128" t="s">
        <v>5016</v>
      </c>
    </row>
    <row r="2486" spans="1:2" x14ac:dyDescent="0.25">
      <c r="A2486" s="128" t="s">
        <v>5017</v>
      </c>
      <c r="B2486" s="128" t="s">
        <v>5018</v>
      </c>
    </row>
    <row r="2487" spans="1:2" x14ac:dyDescent="0.25">
      <c r="A2487" s="128" t="s">
        <v>5019</v>
      </c>
      <c r="B2487" s="128" t="s">
        <v>5020</v>
      </c>
    </row>
    <row r="2488" spans="1:2" x14ac:dyDescent="0.25">
      <c r="A2488" s="128" t="s">
        <v>5021</v>
      </c>
      <c r="B2488" s="128" t="s">
        <v>5022</v>
      </c>
    </row>
    <row r="2489" spans="1:2" x14ac:dyDescent="0.25">
      <c r="A2489" s="128" t="s">
        <v>5023</v>
      </c>
      <c r="B2489" s="128" t="s">
        <v>5024</v>
      </c>
    </row>
    <row r="2490" spans="1:2" x14ac:dyDescent="0.25">
      <c r="A2490" s="128" t="s">
        <v>5025</v>
      </c>
      <c r="B2490" s="128" t="s">
        <v>5026</v>
      </c>
    </row>
    <row r="2491" spans="1:2" x14ac:dyDescent="0.25">
      <c r="A2491" s="128" t="s">
        <v>5027</v>
      </c>
      <c r="B2491" s="128" t="s">
        <v>5028</v>
      </c>
    </row>
    <row r="2492" spans="1:2" x14ac:dyDescent="0.25">
      <c r="A2492" s="128" t="s">
        <v>5029</v>
      </c>
      <c r="B2492" s="128" t="s">
        <v>5030</v>
      </c>
    </row>
    <row r="2493" spans="1:2" x14ac:dyDescent="0.25">
      <c r="A2493" s="128" t="s">
        <v>5031</v>
      </c>
      <c r="B2493" s="128" t="s">
        <v>5032</v>
      </c>
    </row>
    <row r="2494" spans="1:2" x14ac:dyDescent="0.25">
      <c r="A2494" s="128" t="s">
        <v>5033</v>
      </c>
      <c r="B2494" s="128" t="s">
        <v>5034</v>
      </c>
    </row>
    <row r="2495" spans="1:2" x14ac:dyDescent="0.25">
      <c r="A2495" s="128" t="s">
        <v>5035</v>
      </c>
      <c r="B2495" s="128" t="s">
        <v>5036</v>
      </c>
    </row>
    <row r="2496" spans="1:2" x14ac:dyDescent="0.25">
      <c r="A2496" s="128" t="s">
        <v>5037</v>
      </c>
      <c r="B2496" s="128" t="s">
        <v>5038</v>
      </c>
    </row>
    <row r="2497" spans="1:2" x14ac:dyDescent="0.25">
      <c r="A2497" s="128" t="s">
        <v>5039</v>
      </c>
      <c r="B2497" s="128" t="s">
        <v>5040</v>
      </c>
    </row>
    <row r="2498" spans="1:2" x14ac:dyDescent="0.25">
      <c r="A2498" s="128" t="s">
        <v>5041</v>
      </c>
      <c r="B2498" s="128" t="s">
        <v>5042</v>
      </c>
    </row>
    <row r="2499" spans="1:2" x14ac:dyDescent="0.25">
      <c r="A2499" s="128" t="s">
        <v>5043</v>
      </c>
      <c r="B2499" s="128" t="s">
        <v>5044</v>
      </c>
    </row>
    <row r="2500" spans="1:2" x14ac:dyDescent="0.25">
      <c r="A2500" s="128" t="s">
        <v>5045</v>
      </c>
      <c r="B2500" s="128" t="s">
        <v>5046</v>
      </c>
    </row>
    <row r="2501" spans="1:2" x14ac:dyDescent="0.25">
      <c r="A2501" s="128" t="s">
        <v>5047</v>
      </c>
      <c r="B2501" s="128" t="s">
        <v>5048</v>
      </c>
    </row>
    <row r="2502" spans="1:2" x14ac:dyDescent="0.25">
      <c r="A2502" s="128" t="s">
        <v>5049</v>
      </c>
      <c r="B2502" s="128" t="s">
        <v>5050</v>
      </c>
    </row>
    <row r="2503" spans="1:2" x14ac:dyDescent="0.25">
      <c r="A2503" s="128" t="s">
        <v>5051</v>
      </c>
      <c r="B2503" s="128" t="s">
        <v>5052</v>
      </c>
    </row>
    <row r="2504" spans="1:2" x14ac:dyDescent="0.25">
      <c r="A2504" s="128" t="s">
        <v>5053</v>
      </c>
      <c r="B2504" s="128" t="s">
        <v>5054</v>
      </c>
    </row>
    <row r="2505" spans="1:2" x14ac:dyDescent="0.25">
      <c r="A2505" s="128" t="s">
        <v>5055</v>
      </c>
      <c r="B2505" s="128" t="s">
        <v>5056</v>
      </c>
    </row>
    <row r="2506" spans="1:2" x14ac:dyDescent="0.25">
      <c r="A2506" s="128" t="s">
        <v>5057</v>
      </c>
      <c r="B2506" s="128" t="s">
        <v>5058</v>
      </c>
    </row>
    <row r="2507" spans="1:2" x14ac:dyDescent="0.25">
      <c r="A2507" s="128" t="s">
        <v>5059</v>
      </c>
      <c r="B2507" s="128" t="s">
        <v>5060</v>
      </c>
    </row>
    <row r="2508" spans="1:2" x14ac:dyDescent="0.25">
      <c r="A2508" s="128" t="s">
        <v>5061</v>
      </c>
      <c r="B2508" s="128" t="s">
        <v>5062</v>
      </c>
    </row>
    <row r="2509" spans="1:2" x14ac:dyDescent="0.25">
      <c r="A2509" s="128" t="s">
        <v>5063</v>
      </c>
      <c r="B2509" s="128" t="s">
        <v>5064</v>
      </c>
    </row>
    <row r="2510" spans="1:2" x14ac:dyDescent="0.25">
      <c r="A2510" s="128" t="s">
        <v>5065</v>
      </c>
      <c r="B2510" s="128" t="s">
        <v>5066</v>
      </c>
    </row>
    <row r="2511" spans="1:2" x14ac:dyDescent="0.25">
      <c r="A2511" s="128" t="s">
        <v>5067</v>
      </c>
      <c r="B2511" s="128" t="s">
        <v>5068</v>
      </c>
    </row>
    <row r="2512" spans="1:2" x14ac:dyDescent="0.25">
      <c r="A2512" s="128" t="s">
        <v>5069</v>
      </c>
      <c r="B2512" s="128" t="s">
        <v>5070</v>
      </c>
    </row>
    <row r="2513" spans="1:2" x14ac:dyDescent="0.25">
      <c r="A2513" s="128" t="s">
        <v>5071</v>
      </c>
      <c r="B2513" s="128" t="s">
        <v>5072</v>
      </c>
    </row>
    <row r="2514" spans="1:2" x14ac:dyDescent="0.25">
      <c r="A2514" s="128" t="s">
        <v>5073</v>
      </c>
      <c r="B2514" s="128" t="s">
        <v>5074</v>
      </c>
    </row>
    <row r="2515" spans="1:2" x14ac:dyDescent="0.25">
      <c r="A2515" s="128" t="s">
        <v>5075</v>
      </c>
      <c r="B2515" s="128" t="s">
        <v>5076</v>
      </c>
    </row>
    <row r="2516" spans="1:2" x14ac:dyDescent="0.25">
      <c r="A2516" s="128" t="s">
        <v>5077</v>
      </c>
      <c r="B2516" s="128" t="s">
        <v>5078</v>
      </c>
    </row>
    <row r="2517" spans="1:2" x14ac:dyDescent="0.25">
      <c r="A2517" s="128" t="s">
        <v>5079</v>
      </c>
      <c r="B2517" s="128" t="s">
        <v>5080</v>
      </c>
    </row>
    <row r="2518" spans="1:2" x14ac:dyDescent="0.25">
      <c r="A2518" s="128" t="s">
        <v>5081</v>
      </c>
      <c r="B2518" s="128" t="s">
        <v>5082</v>
      </c>
    </row>
    <row r="2519" spans="1:2" x14ac:dyDescent="0.25">
      <c r="A2519" s="128" t="s">
        <v>5083</v>
      </c>
      <c r="B2519" s="128" t="s">
        <v>5084</v>
      </c>
    </row>
    <row r="2520" spans="1:2" x14ac:dyDescent="0.25">
      <c r="A2520" s="128" t="s">
        <v>5085</v>
      </c>
      <c r="B2520" s="128" t="s">
        <v>5086</v>
      </c>
    </row>
    <row r="2521" spans="1:2" x14ac:dyDescent="0.25">
      <c r="A2521" s="128" t="s">
        <v>5087</v>
      </c>
      <c r="B2521" s="128" t="s">
        <v>5088</v>
      </c>
    </row>
    <row r="2522" spans="1:2" x14ac:dyDescent="0.25">
      <c r="A2522" s="128" t="s">
        <v>5089</v>
      </c>
      <c r="B2522" s="128" t="s">
        <v>5090</v>
      </c>
    </row>
    <row r="2523" spans="1:2" x14ac:dyDescent="0.25">
      <c r="A2523" s="128" t="s">
        <v>5091</v>
      </c>
      <c r="B2523" s="128" t="s">
        <v>5092</v>
      </c>
    </row>
    <row r="2524" spans="1:2" x14ac:dyDescent="0.25">
      <c r="A2524" s="128" t="s">
        <v>5093</v>
      </c>
      <c r="B2524" s="128" t="s">
        <v>5094</v>
      </c>
    </row>
    <row r="2525" spans="1:2" x14ac:dyDescent="0.25">
      <c r="A2525" s="128" t="s">
        <v>5095</v>
      </c>
      <c r="B2525" s="128" t="s">
        <v>5096</v>
      </c>
    </row>
    <row r="2526" spans="1:2" x14ac:dyDescent="0.25">
      <c r="A2526" s="128" t="s">
        <v>5097</v>
      </c>
      <c r="B2526" s="128" t="s">
        <v>5098</v>
      </c>
    </row>
    <row r="2527" spans="1:2" x14ac:dyDescent="0.25">
      <c r="A2527" s="128" t="s">
        <v>5099</v>
      </c>
      <c r="B2527" s="128" t="s">
        <v>5100</v>
      </c>
    </row>
    <row r="2528" spans="1:2" x14ac:dyDescent="0.25">
      <c r="A2528" s="128" t="s">
        <v>5101</v>
      </c>
      <c r="B2528" s="128" t="s">
        <v>5102</v>
      </c>
    </row>
    <row r="2529" spans="1:2" x14ac:dyDescent="0.25">
      <c r="A2529" s="128" t="s">
        <v>5103</v>
      </c>
      <c r="B2529" s="128" t="s">
        <v>5104</v>
      </c>
    </row>
    <row r="2530" spans="1:2" x14ac:dyDescent="0.25">
      <c r="A2530" s="128" t="s">
        <v>5105</v>
      </c>
      <c r="B2530" s="128" t="s">
        <v>5106</v>
      </c>
    </row>
    <row r="2531" spans="1:2" x14ac:dyDescent="0.25">
      <c r="A2531" s="128" t="s">
        <v>5107</v>
      </c>
      <c r="B2531" s="128" t="s">
        <v>5108</v>
      </c>
    </row>
    <row r="2532" spans="1:2" x14ac:dyDescent="0.25">
      <c r="A2532" s="128" t="s">
        <v>5109</v>
      </c>
      <c r="B2532" s="128" t="s">
        <v>5110</v>
      </c>
    </row>
    <row r="2533" spans="1:2" x14ac:dyDescent="0.25">
      <c r="A2533" s="128" t="s">
        <v>5111</v>
      </c>
      <c r="B2533" s="128" t="s">
        <v>5112</v>
      </c>
    </row>
    <row r="2534" spans="1:2" x14ac:dyDescent="0.25">
      <c r="A2534" s="128" t="s">
        <v>5113</v>
      </c>
      <c r="B2534" s="128" t="s">
        <v>5114</v>
      </c>
    </row>
    <row r="2535" spans="1:2" x14ac:dyDescent="0.25">
      <c r="A2535" s="128" t="s">
        <v>5115</v>
      </c>
      <c r="B2535" s="128" t="s">
        <v>5116</v>
      </c>
    </row>
    <row r="2536" spans="1:2" x14ac:dyDescent="0.25">
      <c r="A2536" s="128" t="s">
        <v>5117</v>
      </c>
      <c r="B2536" s="128" t="s">
        <v>5118</v>
      </c>
    </row>
    <row r="2537" spans="1:2" x14ac:dyDescent="0.25">
      <c r="A2537" s="128" t="s">
        <v>5119</v>
      </c>
      <c r="B2537" s="128" t="s">
        <v>5120</v>
      </c>
    </row>
    <row r="2538" spans="1:2" x14ac:dyDescent="0.25">
      <c r="A2538" s="128" t="s">
        <v>5121</v>
      </c>
      <c r="B2538" s="128" t="s">
        <v>5122</v>
      </c>
    </row>
    <row r="2539" spans="1:2" x14ac:dyDescent="0.25">
      <c r="A2539" s="128" t="s">
        <v>5123</v>
      </c>
      <c r="B2539" s="128" t="s">
        <v>5124</v>
      </c>
    </row>
    <row r="2540" spans="1:2" x14ac:dyDescent="0.25">
      <c r="A2540" s="128" t="s">
        <v>5125</v>
      </c>
      <c r="B2540" s="128" t="s">
        <v>5126</v>
      </c>
    </row>
    <row r="2541" spans="1:2" x14ac:dyDescent="0.25">
      <c r="A2541" s="128" t="s">
        <v>5127</v>
      </c>
      <c r="B2541" s="128" t="s">
        <v>5128</v>
      </c>
    </row>
    <row r="2542" spans="1:2" x14ac:dyDescent="0.25">
      <c r="A2542" s="128" t="s">
        <v>5129</v>
      </c>
      <c r="B2542" s="128" t="s">
        <v>5130</v>
      </c>
    </row>
    <row r="2543" spans="1:2" x14ac:dyDescent="0.25">
      <c r="A2543" s="128" t="s">
        <v>5131</v>
      </c>
      <c r="B2543" s="128" t="s">
        <v>5132</v>
      </c>
    </row>
    <row r="2544" spans="1:2" x14ac:dyDescent="0.25">
      <c r="A2544" s="128" t="s">
        <v>5133</v>
      </c>
      <c r="B2544" s="128" t="s">
        <v>5134</v>
      </c>
    </row>
    <row r="2545" spans="1:2" x14ac:dyDescent="0.25">
      <c r="A2545" s="128" t="s">
        <v>5135</v>
      </c>
      <c r="B2545" s="128" t="s">
        <v>5136</v>
      </c>
    </row>
    <row r="2546" spans="1:2" x14ac:dyDescent="0.25">
      <c r="A2546" s="128" t="s">
        <v>5137</v>
      </c>
      <c r="B2546" s="128" t="s">
        <v>5138</v>
      </c>
    </row>
    <row r="2547" spans="1:2" x14ac:dyDescent="0.25">
      <c r="A2547" s="128" t="s">
        <v>5139</v>
      </c>
      <c r="B2547" s="128" t="s">
        <v>5140</v>
      </c>
    </row>
    <row r="2548" spans="1:2" x14ac:dyDescent="0.25">
      <c r="A2548" s="128" t="s">
        <v>5141</v>
      </c>
      <c r="B2548" s="128" t="s">
        <v>5142</v>
      </c>
    </row>
    <row r="2549" spans="1:2" x14ac:dyDescent="0.25">
      <c r="A2549" s="128" t="s">
        <v>5143</v>
      </c>
      <c r="B2549" s="128" t="s">
        <v>5144</v>
      </c>
    </row>
    <row r="2550" spans="1:2" x14ac:dyDescent="0.25">
      <c r="A2550" s="128" t="s">
        <v>5145</v>
      </c>
      <c r="B2550" s="128" t="s">
        <v>5146</v>
      </c>
    </row>
    <row r="2551" spans="1:2" x14ac:dyDescent="0.25">
      <c r="A2551" s="128" t="s">
        <v>5147</v>
      </c>
      <c r="B2551" s="128" t="s">
        <v>5148</v>
      </c>
    </row>
    <row r="2552" spans="1:2" x14ac:dyDescent="0.25">
      <c r="A2552" s="128" t="s">
        <v>5149</v>
      </c>
      <c r="B2552" s="128" t="s">
        <v>5150</v>
      </c>
    </row>
    <row r="2553" spans="1:2" x14ac:dyDescent="0.25">
      <c r="A2553" s="128" t="s">
        <v>5151</v>
      </c>
      <c r="B2553" s="128" t="s">
        <v>5152</v>
      </c>
    </row>
    <row r="2554" spans="1:2" x14ac:dyDescent="0.25">
      <c r="A2554" s="128" t="s">
        <v>5153</v>
      </c>
      <c r="B2554" s="128" t="s">
        <v>5154</v>
      </c>
    </row>
    <row r="2555" spans="1:2" x14ac:dyDescent="0.25">
      <c r="A2555" s="128" t="s">
        <v>5155</v>
      </c>
      <c r="B2555" s="128" t="s">
        <v>5156</v>
      </c>
    </row>
    <row r="2556" spans="1:2" x14ac:dyDescent="0.25">
      <c r="A2556" s="128" t="s">
        <v>5157</v>
      </c>
      <c r="B2556" s="128" t="s">
        <v>5158</v>
      </c>
    </row>
    <row r="2557" spans="1:2" x14ac:dyDescent="0.25">
      <c r="A2557" s="128" t="s">
        <v>5159</v>
      </c>
      <c r="B2557" s="128" t="s">
        <v>5160</v>
      </c>
    </row>
    <row r="2558" spans="1:2" x14ac:dyDescent="0.25">
      <c r="A2558" s="128" t="s">
        <v>5161</v>
      </c>
      <c r="B2558" s="128" t="s">
        <v>5162</v>
      </c>
    </row>
    <row r="2559" spans="1:2" x14ac:dyDescent="0.25">
      <c r="A2559" s="128" t="s">
        <v>5163</v>
      </c>
      <c r="B2559" s="128" t="s">
        <v>5164</v>
      </c>
    </row>
    <row r="2560" spans="1:2" x14ac:dyDescent="0.25">
      <c r="A2560" s="128" t="s">
        <v>5165</v>
      </c>
      <c r="B2560" s="128" t="s">
        <v>5166</v>
      </c>
    </row>
    <row r="2561" spans="1:2" x14ac:dyDescent="0.25">
      <c r="A2561" s="128" t="s">
        <v>5167</v>
      </c>
      <c r="B2561" s="128" t="s">
        <v>5168</v>
      </c>
    </row>
    <row r="2562" spans="1:2" x14ac:dyDescent="0.25">
      <c r="A2562" s="128" t="s">
        <v>5169</v>
      </c>
      <c r="B2562" s="128" t="s">
        <v>5170</v>
      </c>
    </row>
    <row r="2563" spans="1:2" x14ac:dyDescent="0.25">
      <c r="A2563" s="128" t="s">
        <v>5171</v>
      </c>
      <c r="B2563" s="128" t="s">
        <v>5172</v>
      </c>
    </row>
    <row r="2564" spans="1:2" x14ac:dyDescent="0.25">
      <c r="A2564" s="128" t="s">
        <v>5173</v>
      </c>
      <c r="B2564" s="128" t="s">
        <v>5174</v>
      </c>
    </row>
    <row r="2565" spans="1:2" x14ac:dyDescent="0.25">
      <c r="A2565" s="128" t="s">
        <v>5175</v>
      </c>
      <c r="B2565" s="128" t="s">
        <v>5176</v>
      </c>
    </row>
    <row r="2566" spans="1:2" x14ac:dyDescent="0.25">
      <c r="A2566" s="128" t="s">
        <v>5177</v>
      </c>
      <c r="B2566" s="128" t="s">
        <v>5178</v>
      </c>
    </row>
    <row r="2567" spans="1:2" x14ac:dyDescent="0.25">
      <c r="A2567" s="128" t="s">
        <v>5179</v>
      </c>
      <c r="B2567" s="128" t="s">
        <v>5180</v>
      </c>
    </row>
    <row r="2568" spans="1:2" x14ac:dyDescent="0.25">
      <c r="A2568" s="128" t="s">
        <v>5181</v>
      </c>
      <c r="B2568" s="128" t="s">
        <v>5182</v>
      </c>
    </row>
    <row r="2569" spans="1:2" x14ac:dyDescent="0.25">
      <c r="A2569" s="128" t="s">
        <v>5183</v>
      </c>
      <c r="B2569" s="128" t="s">
        <v>5184</v>
      </c>
    </row>
    <row r="2570" spans="1:2" x14ac:dyDescent="0.25">
      <c r="A2570" s="128" t="s">
        <v>5185</v>
      </c>
      <c r="B2570" s="128" t="s">
        <v>5186</v>
      </c>
    </row>
    <row r="2571" spans="1:2" x14ac:dyDescent="0.25">
      <c r="A2571" s="128" t="s">
        <v>5187</v>
      </c>
      <c r="B2571" s="128" t="s">
        <v>5188</v>
      </c>
    </row>
    <row r="2572" spans="1:2" x14ac:dyDescent="0.25">
      <c r="A2572" s="128" t="s">
        <v>5189</v>
      </c>
      <c r="B2572" s="128" t="s">
        <v>5190</v>
      </c>
    </row>
    <row r="2573" spans="1:2" x14ac:dyDescent="0.25">
      <c r="A2573" s="128" t="s">
        <v>5191</v>
      </c>
      <c r="B2573" s="128" t="s">
        <v>5192</v>
      </c>
    </row>
    <row r="2574" spans="1:2" x14ac:dyDescent="0.25">
      <c r="A2574" s="128" t="s">
        <v>5193</v>
      </c>
      <c r="B2574" s="128" t="s">
        <v>5194</v>
      </c>
    </row>
    <row r="2575" spans="1:2" x14ac:dyDescent="0.25">
      <c r="A2575" s="128" t="s">
        <v>5195</v>
      </c>
      <c r="B2575" s="128" t="s">
        <v>5196</v>
      </c>
    </row>
    <row r="2576" spans="1:2" x14ac:dyDescent="0.25">
      <c r="A2576" s="128" t="s">
        <v>5197</v>
      </c>
      <c r="B2576" s="128" t="s">
        <v>5198</v>
      </c>
    </row>
    <row r="2577" spans="1:2" x14ac:dyDescent="0.25">
      <c r="A2577" s="128" t="s">
        <v>5199</v>
      </c>
      <c r="B2577" s="128" t="s">
        <v>5200</v>
      </c>
    </row>
    <row r="2578" spans="1:2" x14ac:dyDescent="0.25">
      <c r="A2578" s="128" t="s">
        <v>5201</v>
      </c>
      <c r="B2578" s="128" t="s">
        <v>5202</v>
      </c>
    </row>
    <row r="2579" spans="1:2" x14ac:dyDescent="0.25">
      <c r="A2579" s="128" t="s">
        <v>5203</v>
      </c>
      <c r="B2579" s="128" t="s">
        <v>5204</v>
      </c>
    </row>
    <row r="2580" spans="1:2" x14ac:dyDescent="0.25">
      <c r="A2580" s="128" t="s">
        <v>5205</v>
      </c>
      <c r="B2580" s="128" t="s">
        <v>5206</v>
      </c>
    </row>
    <row r="2581" spans="1:2" x14ac:dyDescent="0.25">
      <c r="A2581" s="128" t="s">
        <v>5207</v>
      </c>
      <c r="B2581" s="128" t="s">
        <v>5208</v>
      </c>
    </row>
    <row r="2582" spans="1:2" x14ac:dyDescent="0.25">
      <c r="A2582" s="128" t="s">
        <v>5209</v>
      </c>
      <c r="B2582" s="128" t="s">
        <v>5210</v>
      </c>
    </row>
    <row r="2583" spans="1:2" x14ac:dyDescent="0.25">
      <c r="A2583" s="128" t="s">
        <v>5211</v>
      </c>
      <c r="B2583" s="128" t="s">
        <v>5212</v>
      </c>
    </row>
    <row r="2584" spans="1:2" x14ac:dyDescent="0.25">
      <c r="A2584" s="128" t="s">
        <v>5213</v>
      </c>
      <c r="B2584" s="128" t="s">
        <v>5214</v>
      </c>
    </row>
    <row r="2585" spans="1:2" x14ac:dyDescent="0.25">
      <c r="A2585" s="128" t="s">
        <v>5215</v>
      </c>
      <c r="B2585" s="128" t="s">
        <v>5216</v>
      </c>
    </row>
    <row r="2586" spans="1:2" x14ac:dyDescent="0.25">
      <c r="A2586" s="128" t="s">
        <v>5217</v>
      </c>
      <c r="B2586" s="128" t="s">
        <v>5218</v>
      </c>
    </row>
    <row r="2587" spans="1:2" x14ac:dyDescent="0.25">
      <c r="A2587" s="128" t="s">
        <v>5219</v>
      </c>
      <c r="B2587" s="128" t="s">
        <v>5220</v>
      </c>
    </row>
    <row r="2588" spans="1:2" x14ac:dyDescent="0.25">
      <c r="A2588" s="128" t="s">
        <v>5221</v>
      </c>
      <c r="B2588" s="128" t="s">
        <v>5222</v>
      </c>
    </row>
    <row r="2589" spans="1:2" x14ac:dyDescent="0.25">
      <c r="A2589" s="128" t="s">
        <v>5223</v>
      </c>
      <c r="B2589" s="128" t="s">
        <v>5224</v>
      </c>
    </row>
    <row r="2590" spans="1:2" x14ac:dyDescent="0.25">
      <c r="A2590" s="128" t="s">
        <v>5225</v>
      </c>
      <c r="B2590" s="128" t="s">
        <v>5226</v>
      </c>
    </row>
    <row r="2591" spans="1:2" x14ac:dyDescent="0.25">
      <c r="A2591" s="128" t="s">
        <v>5227</v>
      </c>
      <c r="B2591" s="128" t="s">
        <v>5228</v>
      </c>
    </row>
    <row r="2592" spans="1:2" x14ac:dyDescent="0.25">
      <c r="A2592" s="128" t="s">
        <v>5229</v>
      </c>
      <c r="B2592" s="128" t="s">
        <v>5230</v>
      </c>
    </row>
    <row r="2593" spans="1:2" x14ac:dyDescent="0.25">
      <c r="A2593" s="128" t="s">
        <v>5231</v>
      </c>
      <c r="B2593" s="128" t="s">
        <v>5232</v>
      </c>
    </row>
    <row r="2594" spans="1:2" x14ac:dyDescent="0.25">
      <c r="A2594" s="128" t="s">
        <v>5233</v>
      </c>
      <c r="B2594" s="128" t="s">
        <v>5234</v>
      </c>
    </row>
    <row r="2595" spans="1:2" x14ac:dyDescent="0.25">
      <c r="A2595" s="128" t="s">
        <v>5235</v>
      </c>
      <c r="B2595" s="128" t="s">
        <v>5236</v>
      </c>
    </row>
    <row r="2596" spans="1:2" x14ac:dyDescent="0.25">
      <c r="A2596" s="128" t="s">
        <v>5237</v>
      </c>
      <c r="B2596" s="128" t="s">
        <v>5238</v>
      </c>
    </row>
    <row r="2597" spans="1:2" x14ac:dyDescent="0.25">
      <c r="A2597" s="128" t="s">
        <v>5239</v>
      </c>
      <c r="B2597" s="128" t="s">
        <v>5240</v>
      </c>
    </row>
    <row r="2598" spans="1:2" x14ac:dyDescent="0.25">
      <c r="A2598" s="128" t="s">
        <v>5241</v>
      </c>
      <c r="B2598" s="128" t="s">
        <v>5242</v>
      </c>
    </row>
    <row r="2599" spans="1:2" x14ac:dyDescent="0.25">
      <c r="A2599" s="128" t="s">
        <v>5243</v>
      </c>
      <c r="B2599" s="128" t="s">
        <v>5244</v>
      </c>
    </row>
    <row r="2600" spans="1:2" x14ac:dyDescent="0.25">
      <c r="A2600" s="128" t="s">
        <v>5245</v>
      </c>
      <c r="B2600" s="128" t="s">
        <v>5246</v>
      </c>
    </row>
    <row r="2601" spans="1:2" x14ac:dyDescent="0.25">
      <c r="A2601" s="128" t="s">
        <v>5247</v>
      </c>
      <c r="B2601" s="128" t="s">
        <v>5248</v>
      </c>
    </row>
    <row r="2602" spans="1:2" x14ac:dyDescent="0.25">
      <c r="A2602" s="128" t="s">
        <v>5249</v>
      </c>
      <c r="B2602" s="128" t="s">
        <v>5250</v>
      </c>
    </row>
    <row r="2603" spans="1:2" x14ac:dyDescent="0.25">
      <c r="A2603" s="128" t="s">
        <v>5251</v>
      </c>
      <c r="B2603" s="128" t="s">
        <v>5252</v>
      </c>
    </row>
    <row r="2604" spans="1:2" x14ac:dyDescent="0.25">
      <c r="A2604" s="128" t="s">
        <v>5253</v>
      </c>
      <c r="B2604" s="128" t="s">
        <v>5254</v>
      </c>
    </row>
    <row r="2605" spans="1:2" x14ac:dyDescent="0.25">
      <c r="A2605" s="128" t="s">
        <v>5255</v>
      </c>
      <c r="B2605" s="128" t="s">
        <v>5256</v>
      </c>
    </row>
    <row r="2606" spans="1:2" x14ac:dyDescent="0.25">
      <c r="A2606" s="128" t="s">
        <v>5257</v>
      </c>
      <c r="B2606" s="128" t="s">
        <v>5258</v>
      </c>
    </row>
    <row r="2607" spans="1:2" x14ac:dyDescent="0.25">
      <c r="A2607" s="128" t="s">
        <v>5259</v>
      </c>
      <c r="B2607" s="128" t="s">
        <v>5260</v>
      </c>
    </row>
    <row r="2608" spans="1:2" x14ac:dyDescent="0.25">
      <c r="A2608" s="128" t="s">
        <v>5261</v>
      </c>
      <c r="B2608" s="128" t="s">
        <v>5262</v>
      </c>
    </row>
    <row r="2609" spans="1:2" x14ac:dyDescent="0.25">
      <c r="A2609" s="128" t="s">
        <v>5263</v>
      </c>
      <c r="B2609" s="128" t="s">
        <v>5264</v>
      </c>
    </row>
    <row r="2610" spans="1:2" x14ac:dyDescent="0.25">
      <c r="A2610" s="128" t="s">
        <v>5265</v>
      </c>
      <c r="B2610" s="128" t="s">
        <v>5266</v>
      </c>
    </row>
    <row r="2611" spans="1:2" x14ac:dyDescent="0.25">
      <c r="A2611" s="128" t="s">
        <v>5267</v>
      </c>
      <c r="B2611" s="128" t="s">
        <v>5268</v>
      </c>
    </row>
    <row r="2612" spans="1:2" x14ac:dyDescent="0.25">
      <c r="A2612" s="128" t="s">
        <v>5269</v>
      </c>
      <c r="B2612" s="128" t="s">
        <v>5270</v>
      </c>
    </row>
    <row r="2613" spans="1:2" x14ac:dyDescent="0.25">
      <c r="A2613" s="128" t="s">
        <v>5271</v>
      </c>
      <c r="B2613" s="128" t="s">
        <v>5272</v>
      </c>
    </row>
    <row r="2614" spans="1:2" x14ac:dyDescent="0.25">
      <c r="A2614" s="128" t="s">
        <v>5273</v>
      </c>
      <c r="B2614" s="128" t="s">
        <v>5274</v>
      </c>
    </row>
    <row r="2615" spans="1:2" x14ac:dyDescent="0.25">
      <c r="A2615" s="128" t="s">
        <v>5275</v>
      </c>
      <c r="B2615" s="128" t="s">
        <v>5276</v>
      </c>
    </row>
    <row r="2616" spans="1:2" x14ac:dyDescent="0.25">
      <c r="A2616" s="128" t="s">
        <v>5277</v>
      </c>
      <c r="B2616" s="128" t="s">
        <v>5278</v>
      </c>
    </row>
    <row r="2617" spans="1:2" x14ac:dyDescent="0.25">
      <c r="A2617" s="128" t="s">
        <v>5279</v>
      </c>
      <c r="B2617" s="128" t="s">
        <v>5280</v>
      </c>
    </row>
    <row r="2618" spans="1:2" x14ac:dyDescent="0.25">
      <c r="A2618" s="128" t="s">
        <v>5281</v>
      </c>
      <c r="B2618" s="128" t="s">
        <v>5282</v>
      </c>
    </row>
    <row r="2619" spans="1:2" x14ac:dyDescent="0.25">
      <c r="A2619" s="128" t="s">
        <v>5283</v>
      </c>
      <c r="B2619" s="128" t="s">
        <v>5284</v>
      </c>
    </row>
    <row r="2620" spans="1:2" x14ac:dyDescent="0.25">
      <c r="A2620" s="128" t="s">
        <v>5285</v>
      </c>
      <c r="B2620" s="128" t="s">
        <v>5286</v>
      </c>
    </row>
    <row r="2621" spans="1:2" x14ac:dyDescent="0.25">
      <c r="A2621" s="128" t="s">
        <v>5287</v>
      </c>
      <c r="B2621" s="128" t="s">
        <v>5288</v>
      </c>
    </row>
    <row r="2622" spans="1:2" x14ac:dyDescent="0.25">
      <c r="A2622" s="128" t="s">
        <v>5289</v>
      </c>
      <c r="B2622" s="128" t="s">
        <v>5290</v>
      </c>
    </row>
    <row r="2623" spans="1:2" x14ac:dyDescent="0.25">
      <c r="A2623" s="128" t="s">
        <v>5291</v>
      </c>
      <c r="B2623" s="128" t="s">
        <v>5292</v>
      </c>
    </row>
    <row r="2624" spans="1:2" x14ac:dyDescent="0.25">
      <c r="A2624" s="128" t="s">
        <v>5293</v>
      </c>
      <c r="B2624" s="128" t="s">
        <v>5294</v>
      </c>
    </row>
    <row r="2625" spans="1:2" x14ac:dyDescent="0.25">
      <c r="A2625" s="128" t="s">
        <v>5295</v>
      </c>
      <c r="B2625" s="128" t="s">
        <v>5296</v>
      </c>
    </row>
    <row r="2626" spans="1:2" x14ac:dyDescent="0.25">
      <c r="A2626" s="128" t="s">
        <v>5297</v>
      </c>
      <c r="B2626" s="128" t="s">
        <v>5298</v>
      </c>
    </row>
    <row r="2627" spans="1:2" x14ac:dyDescent="0.25">
      <c r="A2627" s="128" t="s">
        <v>5299</v>
      </c>
      <c r="B2627" s="128" t="s">
        <v>5300</v>
      </c>
    </row>
    <row r="2628" spans="1:2" x14ac:dyDescent="0.25">
      <c r="A2628" s="128" t="s">
        <v>5301</v>
      </c>
      <c r="B2628" s="128" t="s">
        <v>5302</v>
      </c>
    </row>
    <row r="2629" spans="1:2" x14ac:dyDescent="0.25">
      <c r="A2629" s="128" t="s">
        <v>5303</v>
      </c>
      <c r="B2629" s="128" t="s">
        <v>5304</v>
      </c>
    </row>
    <row r="2630" spans="1:2" x14ac:dyDescent="0.25">
      <c r="A2630" s="128" t="s">
        <v>5305</v>
      </c>
      <c r="B2630" s="128" t="s">
        <v>5306</v>
      </c>
    </row>
    <row r="2631" spans="1:2" x14ac:dyDescent="0.25">
      <c r="A2631" s="128" t="s">
        <v>5307</v>
      </c>
      <c r="B2631" s="128" t="s">
        <v>5308</v>
      </c>
    </row>
    <row r="2632" spans="1:2" x14ac:dyDescent="0.25">
      <c r="A2632" s="128" t="s">
        <v>5309</v>
      </c>
      <c r="B2632" s="128" t="s">
        <v>5310</v>
      </c>
    </row>
    <row r="2633" spans="1:2" x14ac:dyDescent="0.25">
      <c r="A2633" s="128" t="s">
        <v>5311</v>
      </c>
      <c r="B2633" s="128" t="s">
        <v>5312</v>
      </c>
    </row>
    <row r="2634" spans="1:2" x14ac:dyDescent="0.25">
      <c r="A2634" s="128" t="s">
        <v>5313</v>
      </c>
      <c r="B2634" s="128" t="s">
        <v>5314</v>
      </c>
    </row>
    <row r="2635" spans="1:2" x14ac:dyDescent="0.25">
      <c r="A2635" s="128" t="s">
        <v>5315</v>
      </c>
      <c r="B2635" s="128" t="s">
        <v>5316</v>
      </c>
    </row>
    <row r="2636" spans="1:2" x14ac:dyDescent="0.25">
      <c r="A2636" s="128" t="s">
        <v>5317</v>
      </c>
      <c r="B2636" s="128" t="s">
        <v>5318</v>
      </c>
    </row>
    <row r="2637" spans="1:2" x14ac:dyDescent="0.25">
      <c r="A2637" s="128" t="s">
        <v>5319</v>
      </c>
      <c r="B2637" s="128" t="s">
        <v>5320</v>
      </c>
    </row>
    <row r="2638" spans="1:2" x14ac:dyDescent="0.25">
      <c r="A2638" s="128" t="s">
        <v>5321</v>
      </c>
      <c r="B2638" s="128" t="s">
        <v>5322</v>
      </c>
    </row>
    <row r="2639" spans="1:2" x14ac:dyDescent="0.25">
      <c r="A2639" s="128" t="s">
        <v>5323</v>
      </c>
      <c r="B2639" s="128" t="s">
        <v>5324</v>
      </c>
    </row>
    <row r="2640" spans="1:2" x14ac:dyDescent="0.25">
      <c r="A2640" s="128" t="s">
        <v>5325</v>
      </c>
      <c r="B2640" s="128" t="s">
        <v>5326</v>
      </c>
    </row>
    <row r="2641" spans="1:2" x14ac:dyDescent="0.25">
      <c r="A2641" s="128" t="s">
        <v>5327</v>
      </c>
      <c r="B2641" s="128" t="s">
        <v>5328</v>
      </c>
    </row>
    <row r="2642" spans="1:2" x14ac:dyDescent="0.25">
      <c r="A2642" s="128" t="s">
        <v>5329</v>
      </c>
      <c r="B2642" s="128" t="s">
        <v>5330</v>
      </c>
    </row>
    <row r="2643" spans="1:2" x14ac:dyDescent="0.25">
      <c r="A2643" s="128" t="s">
        <v>5331</v>
      </c>
      <c r="B2643" s="128" t="s">
        <v>5332</v>
      </c>
    </row>
    <row r="2644" spans="1:2" x14ac:dyDescent="0.25">
      <c r="A2644" s="128" t="s">
        <v>5333</v>
      </c>
      <c r="B2644" s="128" t="s">
        <v>5334</v>
      </c>
    </row>
    <row r="2645" spans="1:2" x14ac:dyDescent="0.25">
      <c r="A2645" s="128" t="s">
        <v>5335</v>
      </c>
      <c r="B2645" s="128" t="s">
        <v>5336</v>
      </c>
    </row>
    <row r="2646" spans="1:2" x14ac:dyDescent="0.25">
      <c r="A2646" s="128" t="s">
        <v>5337</v>
      </c>
      <c r="B2646" s="128" t="s">
        <v>5338</v>
      </c>
    </row>
    <row r="2647" spans="1:2" x14ac:dyDescent="0.25">
      <c r="A2647" s="128" t="s">
        <v>5339</v>
      </c>
      <c r="B2647" s="128" t="s">
        <v>5340</v>
      </c>
    </row>
    <row r="2648" spans="1:2" x14ac:dyDescent="0.25">
      <c r="A2648" s="128" t="s">
        <v>5341</v>
      </c>
      <c r="B2648" s="128" t="s">
        <v>5342</v>
      </c>
    </row>
    <row r="2649" spans="1:2" x14ac:dyDescent="0.25">
      <c r="A2649" s="128" t="s">
        <v>5343</v>
      </c>
      <c r="B2649" s="128" t="s">
        <v>5344</v>
      </c>
    </row>
    <row r="2650" spans="1:2" x14ac:dyDescent="0.25">
      <c r="A2650" s="128" t="s">
        <v>5345</v>
      </c>
      <c r="B2650" s="128" t="s">
        <v>5346</v>
      </c>
    </row>
    <row r="2651" spans="1:2" x14ac:dyDescent="0.25">
      <c r="A2651" s="128" t="s">
        <v>5347</v>
      </c>
      <c r="B2651" s="128" t="s">
        <v>5348</v>
      </c>
    </row>
    <row r="2652" spans="1:2" x14ac:dyDescent="0.25">
      <c r="A2652" s="128" t="s">
        <v>5349</v>
      </c>
      <c r="B2652" s="128" t="s">
        <v>5350</v>
      </c>
    </row>
    <row r="2653" spans="1:2" x14ac:dyDescent="0.25">
      <c r="A2653" s="128" t="s">
        <v>5351</v>
      </c>
      <c r="B2653" s="128" t="s">
        <v>5352</v>
      </c>
    </row>
    <row r="2654" spans="1:2" x14ac:dyDescent="0.25">
      <c r="A2654" s="128" t="s">
        <v>5353</v>
      </c>
      <c r="B2654" s="128" t="s">
        <v>5354</v>
      </c>
    </row>
    <row r="2655" spans="1:2" x14ac:dyDescent="0.25">
      <c r="A2655" s="128" t="s">
        <v>5355</v>
      </c>
      <c r="B2655" s="128" t="s">
        <v>5356</v>
      </c>
    </row>
    <row r="2656" spans="1:2" x14ac:dyDescent="0.25">
      <c r="A2656" s="128" t="s">
        <v>5357</v>
      </c>
      <c r="B2656" s="128" t="s">
        <v>5358</v>
      </c>
    </row>
    <row r="2657" spans="1:2" x14ac:dyDescent="0.25">
      <c r="A2657" s="128" t="s">
        <v>5359</v>
      </c>
      <c r="B2657" s="128" t="s">
        <v>5360</v>
      </c>
    </row>
    <row r="2658" spans="1:2" x14ac:dyDescent="0.25">
      <c r="A2658" s="128" t="s">
        <v>5361</v>
      </c>
      <c r="B2658" s="128" t="s">
        <v>5362</v>
      </c>
    </row>
    <row r="2659" spans="1:2" x14ac:dyDescent="0.25">
      <c r="A2659" s="128" t="s">
        <v>5363</v>
      </c>
      <c r="B2659" s="128" t="s">
        <v>5364</v>
      </c>
    </row>
    <row r="2660" spans="1:2" x14ac:dyDescent="0.25">
      <c r="A2660" s="128" t="s">
        <v>5365</v>
      </c>
      <c r="B2660" s="128" t="s">
        <v>5366</v>
      </c>
    </row>
    <row r="2661" spans="1:2" x14ac:dyDescent="0.25">
      <c r="A2661" s="128" t="s">
        <v>5367</v>
      </c>
      <c r="B2661" s="128" t="s">
        <v>5368</v>
      </c>
    </row>
    <row r="2662" spans="1:2" x14ac:dyDescent="0.25">
      <c r="A2662" s="128" t="s">
        <v>5369</v>
      </c>
      <c r="B2662" s="128" t="s">
        <v>5370</v>
      </c>
    </row>
    <row r="2663" spans="1:2" x14ac:dyDescent="0.25">
      <c r="A2663" s="128" t="s">
        <v>5371</v>
      </c>
      <c r="B2663" s="128" t="s">
        <v>5372</v>
      </c>
    </row>
    <row r="2664" spans="1:2" x14ac:dyDescent="0.25">
      <c r="A2664" s="128" t="s">
        <v>5373</v>
      </c>
      <c r="B2664" s="128" t="s">
        <v>5374</v>
      </c>
    </row>
    <row r="2665" spans="1:2" x14ac:dyDescent="0.25">
      <c r="A2665" s="128" t="s">
        <v>5375</v>
      </c>
      <c r="B2665" s="128" t="s">
        <v>5376</v>
      </c>
    </row>
    <row r="2666" spans="1:2" x14ac:dyDescent="0.25">
      <c r="A2666" s="128" t="s">
        <v>5377</v>
      </c>
      <c r="B2666" s="128" t="s">
        <v>5378</v>
      </c>
    </row>
    <row r="2667" spans="1:2" x14ac:dyDescent="0.25">
      <c r="A2667" s="128" t="s">
        <v>5379</v>
      </c>
      <c r="B2667" s="128" t="s">
        <v>5380</v>
      </c>
    </row>
    <row r="2668" spans="1:2" x14ac:dyDescent="0.25">
      <c r="A2668" s="128" t="s">
        <v>5381</v>
      </c>
      <c r="B2668" s="128" t="s">
        <v>5382</v>
      </c>
    </row>
    <row r="2669" spans="1:2" x14ac:dyDescent="0.25">
      <c r="A2669" s="128" t="s">
        <v>5383</v>
      </c>
      <c r="B2669" s="128" t="s">
        <v>5384</v>
      </c>
    </row>
    <row r="2670" spans="1:2" x14ac:dyDescent="0.25">
      <c r="A2670" s="128" t="s">
        <v>5385</v>
      </c>
      <c r="B2670" s="128" t="s">
        <v>5386</v>
      </c>
    </row>
    <row r="2671" spans="1:2" x14ac:dyDescent="0.25">
      <c r="A2671" s="128" t="s">
        <v>5387</v>
      </c>
      <c r="B2671" s="128" t="s">
        <v>5388</v>
      </c>
    </row>
    <row r="2672" spans="1:2" x14ac:dyDescent="0.25">
      <c r="A2672" s="128" t="s">
        <v>5389</v>
      </c>
      <c r="B2672" s="128" t="s">
        <v>5390</v>
      </c>
    </row>
    <row r="2673" spans="1:2" x14ac:dyDescent="0.25">
      <c r="A2673" s="128" t="s">
        <v>5391</v>
      </c>
      <c r="B2673" s="128" t="s">
        <v>5392</v>
      </c>
    </row>
    <row r="2674" spans="1:2" x14ac:dyDescent="0.25">
      <c r="A2674" s="128" t="s">
        <v>5393</v>
      </c>
      <c r="B2674" s="128" t="s">
        <v>5394</v>
      </c>
    </row>
    <row r="2675" spans="1:2" x14ac:dyDescent="0.25">
      <c r="A2675" s="128" t="s">
        <v>5395</v>
      </c>
      <c r="B2675" s="128" t="s">
        <v>5396</v>
      </c>
    </row>
    <row r="2676" spans="1:2" x14ac:dyDescent="0.25">
      <c r="A2676" s="128" t="s">
        <v>5397</v>
      </c>
      <c r="B2676" s="128" t="s">
        <v>5398</v>
      </c>
    </row>
    <row r="2677" spans="1:2" x14ac:dyDescent="0.25">
      <c r="A2677" s="128" t="s">
        <v>5399</v>
      </c>
      <c r="B2677" s="128" t="s">
        <v>5400</v>
      </c>
    </row>
    <row r="2678" spans="1:2" x14ac:dyDescent="0.25">
      <c r="A2678" s="128" t="s">
        <v>5401</v>
      </c>
      <c r="B2678" s="128" t="s">
        <v>5402</v>
      </c>
    </row>
    <row r="2679" spans="1:2" x14ac:dyDescent="0.25">
      <c r="A2679" s="128" t="s">
        <v>5403</v>
      </c>
      <c r="B2679" s="128" t="s">
        <v>5404</v>
      </c>
    </row>
    <row r="2680" spans="1:2" x14ac:dyDescent="0.25">
      <c r="A2680" s="128" t="s">
        <v>5405</v>
      </c>
      <c r="B2680" s="128" t="s">
        <v>5406</v>
      </c>
    </row>
    <row r="2681" spans="1:2" x14ac:dyDescent="0.25">
      <c r="A2681" s="128" t="s">
        <v>5407</v>
      </c>
      <c r="B2681" s="128" t="s">
        <v>5408</v>
      </c>
    </row>
    <row r="2682" spans="1:2" x14ac:dyDescent="0.25">
      <c r="A2682" s="128" t="s">
        <v>5409</v>
      </c>
      <c r="B2682" s="128" t="s">
        <v>5410</v>
      </c>
    </row>
    <row r="2683" spans="1:2" x14ac:dyDescent="0.25">
      <c r="A2683" s="128" t="s">
        <v>5411</v>
      </c>
      <c r="B2683" s="128" t="s">
        <v>5412</v>
      </c>
    </row>
    <row r="2684" spans="1:2" x14ac:dyDescent="0.25">
      <c r="A2684" s="128" t="s">
        <v>5413</v>
      </c>
      <c r="B2684" s="128" t="s">
        <v>5414</v>
      </c>
    </row>
    <row r="2685" spans="1:2" x14ac:dyDescent="0.25">
      <c r="A2685" s="128" t="s">
        <v>5415</v>
      </c>
      <c r="B2685" s="128" t="s">
        <v>5416</v>
      </c>
    </row>
    <row r="2686" spans="1:2" x14ac:dyDescent="0.25">
      <c r="A2686" s="128" t="s">
        <v>5417</v>
      </c>
      <c r="B2686" s="128" t="s">
        <v>5418</v>
      </c>
    </row>
    <row r="2687" spans="1:2" x14ac:dyDescent="0.25">
      <c r="A2687" s="128" t="s">
        <v>5419</v>
      </c>
      <c r="B2687" s="128" t="s">
        <v>5420</v>
      </c>
    </row>
    <row r="2688" spans="1:2" x14ac:dyDescent="0.25">
      <c r="A2688" s="128" t="s">
        <v>5421</v>
      </c>
      <c r="B2688" s="128" t="s">
        <v>5422</v>
      </c>
    </row>
    <row r="2689" spans="1:2" x14ac:dyDescent="0.25">
      <c r="A2689" s="128" t="s">
        <v>5423</v>
      </c>
      <c r="B2689" s="128" t="s">
        <v>5424</v>
      </c>
    </row>
    <row r="2690" spans="1:2" x14ac:dyDescent="0.25">
      <c r="A2690" s="128" t="s">
        <v>5425</v>
      </c>
      <c r="B2690" s="128" t="s">
        <v>5426</v>
      </c>
    </row>
    <row r="2691" spans="1:2" x14ac:dyDescent="0.25">
      <c r="A2691" s="128" t="s">
        <v>5427</v>
      </c>
      <c r="B2691" s="128" t="s">
        <v>5428</v>
      </c>
    </row>
    <row r="2692" spans="1:2" x14ac:dyDescent="0.25">
      <c r="A2692" s="128" t="s">
        <v>5429</v>
      </c>
      <c r="B2692" s="128" t="s">
        <v>5430</v>
      </c>
    </row>
    <row r="2693" spans="1:2" x14ac:dyDescent="0.25">
      <c r="A2693" s="128" t="s">
        <v>5431</v>
      </c>
      <c r="B2693" s="128" t="s">
        <v>5432</v>
      </c>
    </row>
    <row r="2694" spans="1:2" x14ac:dyDescent="0.25">
      <c r="A2694" s="128" t="s">
        <v>5433</v>
      </c>
      <c r="B2694" s="128" t="s">
        <v>5434</v>
      </c>
    </row>
    <row r="2695" spans="1:2" x14ac:dyDescent="0.25">
      <c r="A2695" s="128" t="s">
        <v>5435</v>
      </c>
      <c r="B2695" s="128" t="s">
        <v>5436</v>
      </c>
    </row>
    <row r="2696" spans="1:2" x14ac:dyDescent="0.25">
      <c r="A2696" s="128" t="s">
        <v>5437</v>
      </c>
      <c r="B2696" s="128" t="s">
        <v>5438</v>
      </c>
    </row>
    <row r="2697" spans="1:2" x14ac:dyDescent="0.25">
      <c r="A2697" s="128" t="s">
        <v>5439</v>
      </c>
      <c r="B2697" s="128" t="s">
        <v>5440</v>
      </c>
    </row>
    <row r="2698" spans="1:2" x14ac:dyDescent="0.25">
      <c r="A2698" s="128" t="s">
        <v>5441</v>
      </c>
      <c r="B2698" s="128" t="s">
        <v>5442</v>
      </c>
    </row>
    <row r="2699" spans="1:2" x14ac:dyDescent="0.25">
      <c r="A2699" s="128" t="s">
        <v>5443</v>
      </c>
      <c r="B2699" s="128" t="s">
        <v>5444</v>
      </c>
    </row>
    <row r="2700" spans="1:2" x14ac:dyDescent="0.25">
      <c r="A2700" s="128" t="s">
        <v>5445</v>
      </c>
      <c r="B2700" s="128" t="s">
        <v>5446</v>
      </c>
    </row>
    <row r="2701" spans="1:2" x14ac:dyDescent="0.25">
      <c r="A2701" s="128" t="s">
        <v>5447</v>
      </c>
      <c r="B2701" s="128" t="s">
        <v>5448</v>
      </c>
    </row>
    <row r="2702" spans="1:2" x14ac:dyDescent="0.25">
      <c r="A2702" s="128" t="s">
        <v>5449</v>
      </c>
      <c r="B2702" s="128" t="s">
        <v>5450</v>
      </c>
    </row>
    <row r="2703" spans="1:2" x14ac:dyDescent="0.25">
      <c r="A2703" s="128" t="s">
        <v>5451</v>
      </c>
      <c r="B2703" s="128" t="s">
        <v>5452</v>
      </c>
    </row>
    <row r="2704" spans="1:2" x14ac:dyDescent="0.25">
      <c r="A2704" s="128" t="s">
        <v>5453</v>
      </c>
      <c r="B2704" s="128" t="s">
        <v>5454</v>
      </c>
    </row>
    <row r="2705" spans="1:2" x14ac:dyDescent="0.25">
      <c r="A2705" s="128" t="s">
        <v>5455</v>
      </c>
      <c r="B2705" s="128" t="s">
        <v>5456</v>
      </c>
    </row>
    <row r="2706" spans="1:2" x14ac:dyDescent="0.25">
      <c r="A2706" s="128" t="s">
        <v>5457</v>
      </c>
      <c r="B2706" s="128" t="s">
        <v>5458</v>
      </c>
    </row>
    <row r="2707" spans="1:2" x14ac:dyDescent="0.25">
      <c r="A2707" s="128" t="s">
        <v>5459</v>
      </c>
      <c r="B2707" s="128" t="s">
        <v>5460</v>
      </c>
    </row>
    <row r="2708" spans="1:2" x14ac:dyDescent="0.25">
      <c r="A2708" s="128" t="s">
        <v>5461</v>
      </c>
      <c r="B2708" s="128" t="s">
        <v>5462</v>
      </c>
    </row>
    <row r="2709" spans="1:2" x14ac:dyDescent="0.25">
      <c r="A2709" s="128" t="s">
        <v>5463</v>
      </c>
      <c r="B2709" s="128" t="s">
        <v>5464</v>
      </c>
    </row>
    <row r="2710" spans="1:2" x14ac:dyDescent="0.25">
      <c r="A2710" s="128" t="s">
        <v>5465</v>
      </c>
      <c r="B2710" s="128" t="s">
        <v>5466</v>
      </c>
    </row>
    <row r="2711" spans="1:2" x14ac:dyDescent="0.25">
      <c r="A2711" s="128" t="s">
        <v>5467</v>
      </c>
      <c r="B2711" s="128" t="s">
        <v>5468</v>
      </c>
    </row>
    <row r="2712" spans="1:2" x14ac:dyDescent="0.25">
      <c r="A2712" s="128" t="s">
        <v>5469</v>
      </c>
      <c r="B2712" s="128" t="s">
        <v>5470</v>
      </c>
    </row>
    <row r="2713" spans="1:2" x14ac:dyDescent="0.25">
      <c r="A2713" s="128" t="s">
        <v>5471</v>
      </c>
      <c r="B2713" s="128" t="s">
        <v>5472</v>
      </c>
    </row>
    <row r="2714" spans="1:2" x14ac:dyDescent="0.25">
      <c r="A2714" s="128" t="s">
        <v>5473</v>
      </c>
      <c r="B2714" s="128" t="s">
        <v>5474</v>
      </c>
    </row>
    <row r="2715" spans="1:2" x14ac:dyDescent="0.25">
      <c r="A2715" s="128" t="s">
        <v>5475</v>
      </c>
      <c r="B2715" s="128" t="s">
        <v>5476</v>
      </c>
    </row>
    <row r="2716" spans="1:2" x14ac:dyDescent="0.25">
      <c r="A2716" s="128" t="s">
        <v>5477</v>
      </c>
      <c r="B2716" s="128" t="s">
        <v>5478</v>
      </c>
    </row>
    <row r="2717" spans="1:2" x14ac:dyDescent="0.25">
      <c r="A2717" s="128" t="s">
        <v>5479</v>
      </c>
      <c r="B2717" s="128" t="s">
        <v>5480</v>
      </c>
    </row>
    <row r="2718" spans="1:2" x14ac:dyDescent="0.25">
      <c r="A2718" s="128" t="s">
        <v>5481</v>
      </c>
      <c r="B2718" s="128" t="s">
        <v>5482</v>
      </c>
    </row>
    <row r="2719" spans="1:2" x14ac:dyDescent="0.25">
      <c r="A2719" s="128" t="s">
        <v>5483</v>
      </c>
      <c r="B2719" s="128" t="s">
        <v>5484</v>
      </c>
    </row>
    <row r="2720" spans="1:2" x14ac:dyDescent="0.25">
      <c r="A2720" s="128" t="s">
        <v>5485</v>
      </c>
      <c r="B2720" s="128" t="s">
        <v>5486</v>
      </c>
    </row>
    <row r="2721" spans="1:2" x14ac:dyDescent="0.25">
      <c r="A2721" s="128" t="s">
        <v>5487</v>
      </c>
      <c r="B2721" s="128" t="s">
        <v>5488</v>
      </c>
    </row>
    <row r="2722" spans="1:2" x14ac:dyDescent="0.25">
      <c r="A2722" s="128" t="s">
        <v>5489</v>
      </c>
      <c r="B2722" s="128" t="s">
        <v>5490</v>
      </c>
    </row>
    <row r="2723" spans="1:2" x14ac:dyDescent="0.25">
      <c r="A2723" s="128" t="s">
        <v>5491</v>
      </c>
      <c r="B2723" s="128" t="s">
        <v>5492</v>
      </c>
    </row>
    <row r="2724" spans="1:2" x14ac:dyDescent="0.25">
      <c r="A2724" s="128" t="s">
        <v>5493</v>
      </c>
      <c r="B2724" s="128" t="s">
        <v>5494</v>
      </c>
    </row>
    <row r="2725" spans="1:2" x14ac:dyDescent="0.25">
      <c r="A2725" s="128" t="s">
        <v>5495</v>
      </c>
      <c r="B2725" s="128" t="s">
        <v>5496</v>
      </c>
    </row>
    <row r="2726" spans="1:2" x14ac:dyDescent="0.25">
      <c r="A2726" s="128" t="s">
        <v>5497</v>
      </c>
      <c r="B2726" s="128" t="s">
        <v>5498</v>
      </c>
    </row>
    <row r="2727" spans="1:2" x14ac:dyDescent="0.25">
      <c r="A2727" s="128" t="s">
        <v>5499</v>
      </c>
      <c r="B2727" s="128" t="s">
        <v>5500</v>
      </c>
    </row>
    <row r="2728" spans="1:2" x14ac:dyDescent="0.25">
      <c r="A2728" s="128" t="s">
        <v>5501</v>
      </c>
      <c r="B2728" s="128" t="s">
        <v>5502</v>
      </c>
    </row>
    <row r="2729" spans="1:2" x14ac:dyDescent="0.25">
      <c r="A2729" s="128" t="s">
        <v>5503</v>
      </c>
      <c r="B2729" s="128" t="s">
        <v>5504</v>
      </c>
    </row>
    <row r="2730" spans="1:2" x14ac:dyDescent="0.25">
      <c r="A2730" s="128" t="s">
        <v>5505</v>
      </c>
      <c r="B2730" s="128" t="s">
        <v>5506</v>
      </c>
    </row>
    <row r="2731" spans="1:2" x14ac:dyDescent="0.25">
      <c r="A2731" s="128" t="s">
        <v>5507</v>
      </c>
      <c r="B2731" s="128" t="s">
        <v>5508</v>
      </c>
    </row>
    <row r="2732" spans="1:2" x14ac:dyDescent="0.25">
      <c r="A2732" s="128" t="s">
        <v>5509</v>
      </c>
      <c r="B2732" s="128" t="s">
        <v>5510</v>
      </c>
    </row>
    <row r="2733" spans="1:2" x14ac:dyDescent="0.25">
      <c r="A2733" s="128" t="s">
        <v>5511</v>
      </c>
      <c r="B2733" s="128" t="s">
        <v>5512</v>
      </c>
    </row>
    <row r="2734" spans="1:2" x14ac:dyDescent="0.25">
      <c r="A2734" s="128" t="s">
        <v>5513</v>
      </c>
      <c r="B2734" s="128" t="s">
        <v>5514</v>
      </c>
    </row>
    <row r="2735" spans="1:2" x14ac:dyDescent="0.25">
      <c r="A2735" s="128" t="s">
        <v>5515</v>
      </c>
      <c r="B2735" s="128" t="s">
        <v>5516</v>
      </c>
    </row>
    <row r="2736" spans="1:2" x14ac:dyDescent="0.25">
      <c r="A2736" s="128" t="s">
        <v>5517</v>
      </c>
      <c r="B2736" s="128" t="s">
        <v>5518</v>
      </c>
    </row>
    <row r="2737" spans="1:2" x14ac:dyDescent="0.25">
      <c r="A2737" s="128" t="s">
        <v>5519</v>
      </c>
      <c r="B2737" s="128" t="s">
        <v>5520</v>
      </c>
    </row>
    <row r="2738" spans="1:2" x14ac:dyDescent="0.25">
      <c r="A2738" s="128" t="s">
        <v>5521</v>
      </c>
      <c r="B2738" s="128" t="s">
        <v>5522</v>
      </c>
    </row>
    <row r="2739" spans="1:2" x14ac:dyDescent="0.25">
      <c r="A2739" s="128" t="s">
        <v>5523</v>
      </c>
      <c r="B2739" s="128" t="s">
        <v>5524</v>
      </c>
    </row>
    <row r="2740" spans="1:2" x14ac:dyDescent="0.25">
      <c r="A2740" s="128" t="s">
        <v>5525</v>
      </c>
      <c r="B2740" s="128" t="s">
        <v>5526</v>
      </c>
    </row>
    <row r="2741" spans="1:2" x14ac:dyDescent="0.25">
      <c r="A2741" s="128" t="s">
        <v>5527</v>
      </c>
      <c r="B2741" s="128" t="s">
        <v>5528</v>
      </c>
    </row>
    <row r="2742" spans="1:2" x14ac:dyDescent="0.25">
      <c r="A2742" s="128" t="s">
        <v>5529</v>
      </c>
      <c r="B2742" s="128" t="s">
        <v>5530</v>
      </c>
    </row>
    <row r="2743" spans="1:2" x14ac:dyDescent="0.25">
      <c r="A2743" s="128" t="s">
        <v>5531</v>
      </c>
      <c r="B2743" s="128" t="s">
        <v>5532</v>
      </c>
    </row>
    <row r="2744" spans="1:2" x14ac:dyDescent="0.25">
      <c r="A2744" s="128" t="s">
        <v>5533</v>
      </c>
      <c r="B2744" s="128" t="s">
        <v>5534</v>
      </c>
    </row>
    <row r="2745" spans="1:2" x14ac:dyDescent="0.25">
      <c r="A2745" s="128" t="s">
        <v>5535</v>
      </c>
      <c r="B2745" s="128" t="s">
        <v>5536</v>
      </c>
    </row>
    <row r="2746" spans="1:2" x14ac:dyDescent="0.25">
      <c r="A2746" s="128" t="s">
        <v>5537</v>
      </c>
      <c r="B2746" s="128" t="s">
        <v>5538</v>
      </c>
    </row>
    <row r="2747" spans="1:2" x14ac:dyDescent="0.25">
      <c r="A2747" s="128" t="s">
        <v>5539</v>
      </c>
      <c r="B2747" s="128" t="s">
        <v>5540</v>
      </c>
    </row>
    <row r="2748" spans="1:2" x14ac:dyDescent="0.25">
      <c r="A2748" s="128" t="s">
        <v>5541</v>
      </c>
      <c r="B2748" s="128" t="s">
        <v>5542</v>
      </c>
    </row>
    <row r="2749" spans="1:2" x14ac:dyDescent="0.25">
      <c r="A2749" s="128" t="s">
        <v>5543</v>
      </c>
      <c r="B2749" s="128" t="s">
        <v>5544</v>
      </c>
    </row>
    <row r="2750" spans="1:2" x14ac:dyDescent="0.25">
      <c r="A2750" s="128" t="s">
        <v>5545</v>
      </c>
      <c r="B2750" s="128" t="s">
        <v>5546</v>
      </c>
    </row>
    <row r="2751" spans="1:2" x14ac:dyDescent="0.25">
      <c r="A2751" s="128" t="s">
        <v>5547</v>
      </c>
      <c r="B2751" s="128" t="s">
        <v>5548</v>
      </c>
    </row>
    <row r="2752" spans="1:2" x14ac:dyDescent="0.25">
      <c r="A2752" s="128" t="s">
        <v>5549</v>
      </c>
      <c r="B2752" s="128" t="s">
        <v>5550</v>
      </c>
    </row>
    <row r="2753" spans="1:2" x14ac:dyDescent="0.25">
      <c r="A2753" s="128" t="s">
        <v>5551</v>
      </c>
      <c r="B2753" s="128" t="s">
        <v>5552</v>
      </c>
    </row>
    <row r="2754" spans="1:2" x14ac:dyDescent="0.25">
      <c r="A2754" s="128" t="s">
        <v>5553</v>
      </c>
      <c r="B2754" s="128" t="s">
        <v>5554</v>
      </c>
    </row>
    <row r="2755" spans="1:2" x14ac:dyDescent="0.25">
      <c r="A2755" s="128" t="s">
        <v>5555</v>
      </c>
      <c r="B2755" s="128" t="s">
        <v>5556</v>
      </c>
    </row>
    <row r="2756" spans="1:2" x14ac:dyDescent="0.25">
      <c r="A2756" s="128" t="s">
        <v>5557</v>
      </c>
      <c r="B2756" s="128" t="s">
        <v>5558</v>
      </c>
    </row>
    <row r="2757" spans="1:2" x14ac:dyDescent="0.25">
      <c r="A2757" s="128" t="s">
        <v>5559</v>
      </c>
      <c r="B2757" s="128" t="s">
        <v>5560</v>
      </c>
    </row>
    <row r="2758" spans="1:2" x14ac:dyDescent="0.25">
      <c r="A2758" s="128" t="s">
        <v>5561</v>
      </c>
      <c r="B2758" s="128" t="s">
        <v>5562</v>
      </c>
    </row>
    <row r="2759" spans="1:2" x14ac:dyDescent="0.25">
      <c r="A2759" s="128" t="s">
        <v>5563</v>
      </c>
      <c r="B2759" s="128" t="s">
        <v>5564</v>
      </c>
    </row>
    <row r="2760" spans="1:2" x14ac:dyDescent="0.25">
      <c r="A2760" s="128" t="s">
        <v>5565</v>
      </c>
      <c r="B2760" s="128" t="s">
        <v>5566</v>
      </c>
    </row>
    <row r="2761" spans="1:2" x14ac:dyDescent="0.25">
      <c r="A2761" s="128" t="s">
        <v>5567</v>
      </c>
      <c r="B2761" s="128" t="s">
        <v>5568</v>
      </c>
    </row>
    <row r="2762" spans="1:2" x14ac:dyDescent="0.25">
      <c r="A2762" s="128" t="s">
        <v>5569</v>
      </c>
      <c r="B2762" s="128" t="s">
        <v>5570</v>
      </c>
    </row>
    <row r="2763" spans="1:2" x14ac:dyDescent="0.25">
      <c r="A2763" s="128" t="s">
        <v>5571</v>
      </c>
      <c r="B2763" s="128" t="s">
        <v>5572</v>
      </c>
    </row>
    <row r="2764" spans="1:2" x14ac:dyDescent="0.25">
      <c r="A2764" s="128" t="s">
        <v>5573</v>
      </c>
      <c r="B2764" s="128" t="s">
        <v>5574</v>
      </c>
    </row>
    <row r="2765" spans="1:2" x14ac:dyDescent="0.25">
      <c r="A2765" s="128" t="s">
        <v>5575</v>
      </c>
      <c r="B2765" s="128" t="s">
        <v>5576</v>
      </c>
    </row>
    <row r="2766" spans="1:2" x14ac:dyDescent="0.25">
      <c r="A2766" s="128" t="s">
        <v>5577</v>
      </c>
      <c r="B2766" s="128" t="s">
        <v>5578</v>
      </c>
    </row>
    <row r="2767" spans="1:2" x14ac:dyDescent="0.25">
      <c r="A2767" s="128" t="s">
        <v>5579</v>
      </c>
      <c r="B2767" s="128" t="s">
        <v>5580</v>
      </c>
    </row>
    <row r="2768" spans="1:2" x14ac:dyDescent="0.25">
      <c r="A2768" s="128" t="s">
        <v>5581</v>
      </c>
      <c r="B2768" s="128" t="s">
        <v>5582</v>
      </c>
    </row>
    <row r="2769" spans="1:2" x14ac:dyDescent="0.25">
      <c r="A2769" s="128" t="s">
        <v>5583</v>
      </c>
      <c r="B2769" s="128" t="s">
        <v>5584</v>
      </c>
    </row>
    <row r="2770" spans="1:2" x14ac:dyDescent="0.25">
      <c r="A2770" s="128" t="s">
        <v>5585</v>
      </c>
      <c r="B2770" s="128" t="s">
        <v>5586</v>
      </c>
    </row>
    <row r="2771" spans="1:2" x14ac:dyDescent="0.25">
      <c r="A2771" s="128" t="s">
        <v>5587</v>
      </c>
      <c r="B2771" s="128" t="s">
        <v>5588</v>
      </c>
    </row>
    <row r="2772" spans="1:2" x14ac:dyDescent="0.25">
      <c r="A2772" s="128" t="s">
        <v>5589</v>
      </c>
      <c r="B2772" s="128" t="s">
        <v>5590</v>
      </c>
    </row>
    <row r="2773" spans="1:2" x14ac:dyDescent="0.25">
      <c r="A2773" s="128" t="s">
        <v>5591</v>
      </c>
      <c r="B2773" s="128" t="s">
        <v>5592</v>
      </c>
    </row>
    <row r="2774" spans="1:2" x14ac:dyDescent="0.25">
      <c r="A2774" s="128" t="s">
        <v>5593</v>
      </c>
      <c r="B2774" s="128" t="s">
        <v>5594</v>
      </c>
    </row>
    <row r="2775" spans="1:2" x14ac:dyDescent="0.25">
      <c r="A2775" s="128" t="s">
        <v>5595</v>
      </c>
      <c r="B2775" s="128" t="s">
        <v>5596</v>
      </c>
    </row>
    <row r="2776" spans="1:2" x14ac:dyDescent="0.25">
      <c r="A2776" s="128" t="s">
        <v>5597</v>
      </c>
      <c r="B2776" s="128" t="s">
        <v>5598</v>
      </c>
    </row>
    <row r="2777" spans="1:2" x14ac:dyDescent="0.25">
      <c r="A2777" s="128" t="s">
        <v>5599</v>
      </c>
      <c r="B2777" s="128" t="s">
        <v>5600</v>
      </c>
    </row>
    <row r="2778" spans="1:2" x14ac:dyDescent="0.25">
      <c r="A2778" s="128" t="s">
        <v>5601</v>
      </c>
      <c r="B2778" s="128" t="s">
        <v>5602</v>
      </c>
    </row>
    <row r="2779" spans="1:2" x14ac:dyDescent="0.25">
      <c r="A2779" s="128" t="s">
        <v>5603</v>
      </c>
      <c r="B2779" s="128" t="s">
        <v>5604</v>
      </c>
    </row>
    <row r="2780" spans="1:2" x14ac:dyDescent="0.25">
      <c r="A2780" s="128" t="s">
        <v>5605</v>
      </c>
      <c r="B2780" s="128" t="s">
        <v>5606</v>
      </c>
    </row>
    <row r="2781" spans="1:2" x14ac:dyDescent="0.25">
      <c r="A2781" s="128" t="s">
        <v>5607</v>
      </c>
      <c r="B2781" s="128" t="s">
        <v>5608</v>
      </c>
    </row>
    <row r="2782" spans="1:2" x14ac:dyDescent="0.25">
      <c r="A2782" s="128" t="s">
        <v>5609</v>
      </c>
      <c r="B2782" s="128" t="s">
        <v>5610</v>
      </c>
    </row>
    <row r="2783" spans="1:2" x14ac:dyDescent="0.25">
      <c r="A2783" s="128" t="s">
        <v>5611</v>
      </c>
      <c r="B2783" s="128" t="s">
        <v>5612</v>
      </c>
    </row>
    <row r="2784" spans="1:2" x14ac:dyDescent="0.25">
      <c r="A2784" s="128" t="s">
        <v>5613</v>
      </c>
      <c r="B2784" s="128" t="s">
        <v>5614</v>
      </c>
    </row>
    <row r="2785" spans="1:2" x14ac:dyDescent="0.25">
      <c r="A2785" s="128" t="s">
        <v>5615</v>
      </c>
      <c r="B2785" s="128" t="s">
        <v>5616</v>
      </c>
    </row>
    <row r="2786" spans="1:2" x14ac:dyDescent="0.25">
      <c r="A2786" s="128" t="s">
        <v>5617</v>
      </c>
      <c r="B2786" s="128" t="s">
        <v>5618</v>
      </c>
    </row>
    <row r="2787" spans="1:2" x14ac:dyDescent="0.25">
      <c r="A2787" s="128" t="s">
        <v>5619</v>
      </c>
      <c r="B2787" s="128" t="s">
        <v>5620</v>
      </c>
    </row>
    <row r="2788" spans="1:2" x14ac:dyDescent="0.25">
      <c r="A2788" s="128" t="s">
        <v>5621</v>
      </c>
      <c r="B2788" s="128" t="s">
        <v>5622</v>
      </c>
    </row>
    <row r="2789" spans="1:2" x14ac:dyDescent="0.25">
      <c r="A2789" s="128" t="s">
        <v>5623</v>
      </c>
      <c r="B2789" s="128" t="s">
        <v>5624</v>
      </c>
    </row>
    <row r="2790" spans="1:2" x14ac:dyDescent="0.25">
      <c r="A2790" s="128" t="s">
        <v>5625</v>
      </c>
      <c r="B2790" s="128" t="s">
        <v>5626</v>
      </c>
    </row>
    <row r="2791" spans="1:2" x14ac:dyDescent="0.25">
      <c r="A2791" s="128" t="s">
        <v>5627</v>
      </c>
      <c r="B2791" s="128" t="s">
        <v>5628</v>
      </c>
    </row>
    <row r="2792" spans="1:2" x14ac:dyDescent="0.25">
      <c r="A2792" s="128" t="s">
        <v>5629</v>
      </c>
      <c r="B2792" s="128" t="s">
        <v>5630</v>
      </c>
    </row>
    <row r="2793" spans="1:2" x14ac:dyDescent="0.25">
      <c r="A2793" s="128" t="s">
        <v>5631</v>
      </c>
      <c r="B2793" s="128" t="s">
        <v>5632</v>
      </c>
    </row>
    <row r="2794" spans="1:2" x14ac:dyDescent="0.25">
      <c r="A2794" s="128" t="s">
        <v>5633</v>
      </c>
      <c r="B2794" s="128" t="s">
        <v>5634</v>
      </c>
    </row>
    <row r="2795" spans="1:2" x14ac:dyDescent="0.25">
      <c r="A2795" s="128" t="s">
        <v>5635</v>
      </c>
      <c r="B2795" s="128" t="s">
        <v>5636</v>
      </c>
    </row>
    <row r="2796" spans="1:2" x14ac:dyDescent="0.25">
      <c r="A2796" s="128" t="s">
        <v>5637</v>
      </c>
      <c r="B2796" s="128" t="s">
        <v>5638</v>
      </c>
    </row>
    <row r="2797" spans="1:2" x14ac:dyDescent="0.25">
      <c r="A2797" s="128" t="s">
        <v>5639</v>
      </c>
      <c r="B2797" s="128" t="s">
        <v>5640</v>
      </c>
    </row>
    <row r="2798" spans="1:2" x14ac:dyDescent="0.25">
      <c r="A2798" s="128" t="s">
        <v>5641</v>
      </c>
      <c r="B2798" s="128" t="s">
        <v>5642</v>
      </c>
    </row>
    <row r="2799" spans="1:2" x14ac:dyDescent="0.25">
      <c r="A2799" s="128" t="s">
        <v>5643</v>
      </c>
      <c r="B2799" s="128" t="s">
        <v>5644</v>
      </c>
    </row>
    <row r="2800" spans="1:2" x14ac:dyDescent="0.25">
      <c r="A2800" s="128" t="s">
        <v>5645</v>
      </c>
      <c r="B2800" s="128" t="s">
        <v>5646</v>
      </c>
    </row>
    <row r="2801" spans="1:2" x14ac:dyDescent="0.25">
      <c r="A2801" s="128" t="s">
        <v>5647</v>
      </c>
      <c r="B2801" s="128" t="s">
        <v>5648</v>
      </c>
    </row>
    <row r="2802" spans="1:2" x14ac:dyDescent="0.25">
      <c r="A2802" s="128" t="s">
        <v>5649</v>
      </c>
      <c r="B2802" s="128" t="s">
        <v>5650</v>
      </c>
    </row>
    <row r="2803" spans="1:2" x14ac:dyDescent="0.25">
      <c r="A2803" s="128" t="s">
        <v>5651</v>
      </c>
      <c r="B2803" s="128" t="s">
        <v>5652</v>
      </c>
    </row>
    <row r="2804" spans="1:2" x14ac:dyDescent="0.25">
      <c r="A2804" s="128" t="s">
        <v>5653</v>
      </c>
      <c r="B2804" s="128" t="s">
        <v>5654</v>
      </c>
    </row>
    <row r="2805" spans="1:2" x14ac:dyDescent="0.25">
      <c r="A2805" s="128" t="s">
        <v>5655</v>
      </c>
      <c r="B2805" s="128" t="s">
        <v>5656</v>
      </c>
    </row>
    <row r="2806" spans="1:2" x14ac:dyDescent="0.25">
      <c r="A2806" s="128" t="s">
        <v>5657</v>
      </c>
      <c r="B2806" s="128" t="s">
        <v>5658</v>
      </c>
    </row>
    <row r="2807" spans="1:2" x14ac:dyDescent="0.25">
      <c r="A2807" s="128" t="s">
        <v>5659</v>
      </c>
      <c r="B2807" s="128" t="s">
        <v>5660</v>
      </c>
    </row>
    <row r="2808" spans="1:2" x14ac:dyDescent="0.25">
      <c r="A2808" s="128" t="s">
        <v>5661</v>
      </c>
      <c r="B2808" s="128" t="s">
        <v>5662</v>
      </c>
    </row>
    <row r="2809" spans="1:2" x14ac:dyDescent="0.25">
      <c r="A2809" s="128" t="s">
        <v>5663</v>
      </c>
      <c r="B2809" s="128" t="s">
        <v>5664</v>
      </c>
    </row>
    <row r="2810" spans="1:2" x14ac:dyDescent="0.25">
      <c r="A2810" s="128" t="s">
        <v>5665</v>
      </c>
      <c r="B2810" s="128" t="s">
        <v>5666</v>
      </c>
    </row>
    <row r="2811" spans="1:2" x14ac:dyDescent="0.25">
      <c r="A2811" s="128" t="s">
        <v>5667</v>
      </c>
      <c r="B2811" s="128" t="s">
        <v>5668</v>
      </c>
    </row>
    <row r="2812" spans="1:2" x14ac:dyDescent="0.25">
      <c r="A2812" s="128" t="s">
        <v>5669</v>
      </c>
      <c r="B2812" s="128" t="s">
        <v>5670</v>
      </c>
    </row>
    <row r="2813" spans="1:2" x14ac:dyDescent="0.25">
      <c r="A2813" s="128" t="s">
        <v>5671</v>
      </c>
      <c r="B2813" s="128" t="s">
        <v>5672</v>
      </c>
    </row>
    <row r="2814" spans="1:2" x14ac:dyDescent="0.25">
      <c r="A2814" s="128" t="s">
        <v>5673</v>
      </c>
      <c r="B2814" s="128" t="s">
        <v>5674</v>
      </c>
    </row>
    <row r="2815" spans="1:2" x14ac:dyDescent="0.25">
      <c r="A2815" s="128" t="s">
        <v>5675</v>
      </c>
      <c r="B2815" s="128" t="s">
        <v>5676</v>
      </c>
    </row>
    <row r="2816" spans="1:2" x14ac:dyDescent="0.25">
      <c r="A2816" s="128" t="s">
        <v>5677</v>
      </c>
      <c r="B2816" s="128" t="s">
        <v>5678</v>
      </c>
    </row>
    <row r="2817" spans="1:2" x14ac:dyDescent="0.25">
      <c r="A2817" s="128" t="s">
        <v>5679</v>
      </c>
      <c r="B2817" s="128" t="s">
        <v>5680</v>
      </c>
    </row>
    <row r="2818" spans="1:2" x14ac:dyDescent="0.25">
      <c r="A2818" s="128" t="s">
        <v>5681</v>
      </c>
      <c r="B2818" s="128" t="s">
        <v>5682</v>
      </c>
    </row>
    <row r="2819" spans="1:2" x14ac:dyDescent="0.25">
      <c r="A2819" s="128" t="s">
        <v>5683</v>
      </c>
      <c r="B2819" s="128" t="s">
        <v>5684</v>
      </c>
    </row>
    <row r="2820" spans="1:2" x14ac:dyDescent="0.25">
      <c r="A2820" s="128" t="s">
        <v>5685</v>
      </c>
      <c r="B2820" s="128" t="s">
        <v>5686</v>
      </c>
    </row>
    <row r="2821" spans="1:2" x14ac:dyDescent="0.25">
      <c r="A2821" s="128" t="s">
        <v>5687</v>
      </c>
      <c r="B2821" s="128" t="s">
        <v>5688</v>
      </c>
    </row>
    <row r="2822" spans="1:2" x14ac:dyDescent="0.25">
      <c r="A2822" s="128" t="s">
        <v>5689</v>
      </c>
      <c r="B2822" s="128" t="s">
        <v>5690</v>
      </c>
    </row>
    <row r="2823" spans="1:2" x14ac:dyDescent="0.25">
      <c r="A2823" s="128" t="s">
        <v>5691</v>
      </c>
      <c r="B2823" s="128" t="s">
        <v>5692</v>
      </c>
    </row>
    <row r="2824" spans="1:2" x14ac:dyDescent="0.25">
      <c r="A2824" s="128" t="s">
        <v>5693</v>
      </c>
      <c r="B2824" s="128" t="s">
        <v>5694</v>
      </c>
    </row>
    <row r="2825" spans="1:2" x14ac:dyDescent="0.25">
      <c r="A2825" s="128" t="s">
        <v>5695</v>
      </c>
      <c r="B2825" s="128" t="s">
        <v>5696</v>
      </c>
    </row>
    <row r="2826" spans="1:2" x14ac:dyDescent="0.25">
      <c r="A2826" s="128" t="s">
        <v>5697</v>
      </c>
      <c r="B2826" s="128" t="s">
        <v>5698</v>
      </c>
    </row>
    <row r="2827" spans="1:2" x14ac:dyDescent="0.25">
      <c r="A2827" s="128" t="s">
        <v>5699</v>
      </c>
      <c r="B2827" s="128" t="s">
        <v>5700</v>
      </c>
    </row>
    <row r="2828" spans="1:2" x14ac:dyDescent="0.25">
      <c r="A2828" s="128" t="s">
        <v>5701</v>
      </c>
      <c r="B2828" s="128" t="s">
        <v>5702</v>
      </c>
    </row>
    <row r="2829" spans="1:2" x14ac:dyDescent="0.25">
      <c r="A2829" s="128" t="s">
        <v>5703</v>
      </c>
      <c r="B2829" s="128" t="s">
        <v>5704</v>
      </c>
    </row>
    <row r="2830" spans="1:2" x14ac:dyDescent="0.25">
      <c r="A2830" s="128" t="s">
        <v>5705</v>
      </c>
      <c r="B2830" s="128" t="s">
        <v>5706</v>
      </c>
    </row>
    <row r="2831" spans="1:2" x14ac:dyDescent="0.25">
      <c r="A2831" s="128" t="s">
        <v>5707</v>
      </c>
      <c r="B2831" s="128" t="s">
        <v>5708</v>
      </c>
    </row>
    <row r="2832" spans="1:2" x14ac:dyDescent="0.25">
      <c r="A2832" s="128" t="s">
        <v>5709</v>
      </c>
      <c r="B2832" s="128" t="s">
        <v>5710</v>
      </c>
    </row>
    <row r="2833" spans="1:2" x14ac:dyDescent="0.25">
      <c r="A2833" s="128" t="s">
        <v>5711</v>
      </c>
      <c r="B2833" s="128" t="s">
        <v>5712</v>
      </c>
    </row>
    <row r="2834" spans="1:2" x14ac:dyDescent="0.25">
      <c r="A2834" s="128" t="s">
        <v>5713</v>
      </c>
      <c r="B2834" s="128" t="s">
        <v>5714</v>
      </c>
    </row>
    <row r="2835" spans="1:2" x14ac:dyDescent="0.25">
      <c r="A2835" s="128" t="s">
        <v>5715</v>
      </c>
      <c r="B2835" s="128" t="s">
        <v>5716</v>
      </c>
    </row>
    <row r="2836" spans="1:2" x14ac:dyDescent="0.25">
      <c r="A2836" s="128" t="s">
        <v>5717</v>
      </c>
      <c r="B2836" s="128" t="s">
        <v>5718</v>
      </c>
    </row>
    <row r="2837" spans="1:2" x14ac:dyDescent="0.25">
      <c r="A2837" s="128" t="s">
        <v>5719</v>
      </c>
      <c r="B2837" s="128" t="s">
        <v>5720</v>
      </c>
    </row>
    <row r="2838" spans="1:2" x14ac:dyDescent="0.25">
      <c r="A2838" s="128" t="s">
        <v>5721</v>
      </c>
      <c r="B2838" s="128" t="s">
        <v>5722</v>
      </c>
    </row>
    <row r="2839" spans="1:2" x14ac:dyDescent="0.25">
      <c r="A2839" s="128" t="s">
        <v>5723</v>
      </c>
      <c r="B2839" s="128" t="s">
        <v>5724</v>
      </c>
    </row>
    <row r="2840" spans="1:2" x14ac:dyDescent="0.25">
      <c r="A2840" s="128" t="s">
        <v>5725</v>
      </c>
      <c r="B2840" s="128" t="s">
        <v>5726</v>
      </c>
    </row>
    <row r="2841" spans="1:2" x14ac:dyDescent="0.25">
      <c r="A2841" s="128" t="s">
        <v>5727</v>
      </c>
      <c r="B2841" s="128" t="s">
        <v>5728</v>
      </c>
    </row>
    <row r="2842" spans="1:2" x14ac:dyDescent="0.25">
      <c r="A2842" s="128" t="s">
        <v>5729</v>
      </c>
      <c r="B2842" s="128" t="s">
        <v>5730</v>
      </c>
    </row>
    <row r="2843" spans="1:2" x14ac:dyDescent="0.25">
      <c r="A2843" s="128" t="s">
        <v>5731</v>
      </c>
      <c r="B2843" s="128" t="s">
        <v>5732</v>
      </c>
    </row>
    <row r="2844" spans="1:2" x14ac:dyDescent="0.25">
      <c r="A2844" s="128" t="s">
        <v>5733</v>
      </c>
      <c r="B2844" s="128" t="s">
        <v>5734</v>
      </c>
    </row>
    <row r="2845" spans="1:2" x14ac:dyDescent="0.25">
      <c r="A2845" s="128" t="s">
        <v>5735</v>
      </c>
      <c r="B2845" s="128" t="s">
        <v>5736</v>
      </c>
    </row>
    <row r="2846" spans="1:2" x14ac:dyDescent="0.25">
      <c r="A2846" s="128" t="s">
        <v>5737</v>
      </c>
      <c r="B2846" s="128" t="s">
        <v>5738</v>
      </c>
    </row>
    <row r="2847" spans="1:2" x14ac:dyDescent="0.25">
      <c r="A2847" s="128" t="s">
        <v>5739</v>
      </c>
      <c r="B2847" s="128" t="s">
        <v>5740</v>
      </c>
    </row>
    <row r="2848" spans="1:2" x14ac:dyDescent="0.25">
      <c r="A2848" s="128" t="s">
        <v>5741</v>
      </c>
      <c r="B2848" s="128" t="s">
        <v>5742</v>
      </c>
    </row>
    <row r="2849" spans="1:2" x14ac:dyDescent="0.25">
      <c r="A2849" s="128" t="s">
        <v>5743</v>
      </c>
      <c r="B2849" s="128" t="s">
        <v>5744</v>
      </c>
    </row>
    <row r="2850" spans="1:2" x14ac:dyDescent="0.25">
      <c r="A2850" s="128" t="s">
        <v>5745</v>
      </c>
      <c r="B2850" s="128" t="s">
        <v>5746</v>
      </c>
    </row>
    <row r="2851" spans="1:2" x14ac:dyDescent="0.25">
      <c r="A2851" s="128" t="s">
        <v>5747</v>
      </c>
      <c r="B2851" s="128" t="s">
        <v>5748</v>
      </c>
    </row>
    <row r="2852" spans="1:2" x14ac:dyDescent="0.25">
      <c r="A2852" s="128" t="s">
        <v>5749</v>
      </c>
      <c r="B2852" s="128" t="s">
        <v>5750</v>
      </c>
    </row>
    <row r="2853" spans="1:2" x14ac:dyDescent="0.25">
      <c r="A2853" s="128" t="s">
        <v>5751</v>
      </c>
      <c r="B2853" s="128" t="s">
        <v>5752</v>
      </c>
    </row>
    <row r="2854" spans="1:2" x14ac:dyDescent="0.25">
      <c r="A2854" s="128" t="s">
        <v>5753</v>
      </c>
      <c r="B2854" s="128" t="s">
        <v>5754</v>
      </c>
    </row>
    <row r="2855" spans="1:2" x14ac:dyDescent="0.25">
      <c r="A2855" s="128" t="s">
        <v>5755</v>
      </c>
      <c r="B2855" s="128" t="s">
        <v>5756</v>
      </c>
    </row>
    <row r="2856" spans="1:2" x14ac:dyDescent="0.25">
      <c r="A2856" s="128" t="s">
        <v>5757</v>
      </c>
      <c r="B2856" s="128" t="s">
        <v>5758</v>
      </c>
    </row>
    <row r="2857" spans="1:2" x14ac:dyDescent="0.25">
      <c r="A2857" s="128" t="s">
        <v>5759</v>
      </c>
      <c r="B2857" s="128" t="s">
        <v>5760</v>
      </c>
    </row>
    <row r="2858" spans="1:2" x14ac:dyDescent="0.25">
      <c r="A2858" s="128" t="s">
        <v>5761</v>
      </c>
      <c r="B2858" s="128" t="s">
        <v>5762</v>
      </c>
    </row>
    <row r="2859" spans="1:2" x14ac:dyDescent="0.25">
      <c r="A2859" s="128" t="s">
        <v>5763</v>
      </c>
      <c r="B2859" s="128" t="s">
        <v>5764</v>
      </c>
    </row>
    <row r="2860" spans="1:2" x14ac:dyDescent="0.25">
      <c r="A2860" s="128" t="s">
        <v>5765</v>
      </c>
      <c r="B2860" s="128" t="s">
        <v>5766</v>
      </c>
    </row>
    <row r="2861" spans="1:2" x14ac:dyDescent="0.25">
      <c r="A2861" s="128" t="s">
        <v>5767</v>
      </c>
      <c r="B2861" s="128" t="s">
        <v>5768</v>
      </c>
    </row>
    <row r="2862" spans="1:2" x14ac:dyDescent="0.25">
      <c r="A2862" s="128" t="s">
        <v>5769</v>
      </c>
      <c r="B2862" s="128" t="s">
        <v>5770</v>
      </c>
    </row>
    <row r="2863" spans="1:2" x14ac:dyDescent="0.25">
      <c r="A2863" s="128" t="s">
        <v>5771</v>
      </c>
      <c r="B2863" s="128" t="s">
        <v>5772</v>
      </c>
    </row>
    <row r="2864" spans="1:2" x14ac:dyDescent="0.25">
      <c r="A2864" s="128" t="s">
        <v>5773</v>
      </c>
      <c r="B2864" s="128" t="s">
        <v>5774</v>
      </c>
    </row>
    <row r="2865" spans="1:2" x14ac:dyDescent="0.25">
      <c r="A2865" s="128" t="s">
        <v>5775</v>
      </c>
      <c r="B2865" s="128" t="s">
        <v>5776</v>
      </c>
    </row>
    <row r="2866" spans="1:2" x14ac:dyDescent="0.25">
      <c r="A2866" s="128" t="s">
        <v>5777</v>
      </c>
      <c r="B2866" s="128" t="s">
        <v>5778</v>
      </c>
    </row>
    <row r="2867" spans="1:2" x14ac:dyDescent="0.25">
      <c r="A2867" s="128" t="s">
        <v>5779</v>
      </c>
      <c r="B2867" s="128" t="s">
        <v>5780</v>
      </c>
    </row>
    <row r="2868" spans="1:2" x14ac:dyDescent="0.25">
      <c r="A2868" s="128" t="s">
        <v>5781</v>
      </c>
      <c r="B2868" s="128" t="s">
        <v>5782</v>
      </c>
    </row>
    <row r="2869" spans="1:2" x14ac:dyDescent="0.25">
      <c r="A2869" s="128" t="s">
        <v>5783</v>
      </c>
      <c r="B2869" s="128" t="s">
        <v>5784</v>
      </c>
    </row>
    <row r="2870" spans="1:2" x14ac:dyDescent="0.25">
      <c r="A2870" s="128" t="s">
        <v>5785</v>
      </c>
      <c r="B2870" s="128" t="s">
        <v>5786</v>
      </c>
    </row>
    <row r="2871" spans="1:2" x14ac:dyDescent="0.25">
      <c r="A2871" s="128" t="s">
        <v>5787</v>
      </c>
      <c r="B2871" s="128" t="s">
        <v>5788</v>
      </c>
    </row>
    <row r="2872" spans="1:2" x14ac:dyDescent="0.25">
      <c r="A2872" s="128" t="s">
        <v>5789</v>
      </c>
      <c r="B2872" s="128" t="s">
        <v>5790</v>
      </c>
    </row>
    <row r="2873" spans="1:2" x14ac:dyDescent="0.25">
      <c r="A2873" s="128" t="s">
        <v>5791</v>
      </c>
      <c r="B2873" s="128" t="s">
        <v>5792</v>
      </c>
    </row>
    <row r="2874" spans="1:2" x14ac:dyDescent="0.25">
      <c r="A2874" s="128" t="s">
        <v>5793</v>
      </c>
      <c r="B2874" s="128" t="s">
        <v>5794</v>
      </c>
    </row>
    <row r="2875" spans="1:2" x14ac:dyDescent="0.25">
      <c r="A2875" s="128" t="s">
        <v>5795</v>
      </c>
      <c r="B2875" s="128" t="s">
        <v>5796</v>
      </c>
    </row>
    <row r="2876" spans="1:2" x14ac:dyDescent="0.25">
      <c r="A2876" s="128" t="s">
        <v>5797</v>
      </c>
      <c r="B2876" s="128" t="s">
        <v>5798</v>
      </c>
    </row>
    <row r="2877" spans="1:2" x14ac:dyDescent="0.25">
      <c r="A2877" s="128" t="s">
        <v>5799</v>
      </c>
      <c r="B2877" s="128" t="s">
        <v>5800</v>
      </c>
    </row>
    <row r="2878" spans="1:2" x14ac:dyDescent="0.25">
      <c r="A2878" s="128" t="s">
        <v>5801</v>
      </c>
      <c r="B2878" s="128" t="s">
        <v>5802</v>
      </c>
    </row>
    <row r="2879" spans="1:2" x14ac:dyDescent="0.25">
      <c r="A2879" s="128" t="s">
        <v>5803</v>
      </c>
      <c r="B2879" s="128" t="s">
        <v>5804</v>
      </c>
    </row>
    <row r="2880" spans="1:2" x14ac:dyDescent="0.25">
      <c r="A2880" s="128" t="s">
        <v>5805</v>
      </c>
      <c r="B2880" s="128" t="s">
        <v>5806</v>
      </c>
    </row>
    <row r="2881" spans="1:2" x14ac:dyDescent="0.25">
      <c r="A2881" s="128" t="s">
        <v>5807</v>
      </c>
      <c r="B2881" s="128" t="s">
        <v>5808</v>
      </c>
    </row>
    <row r="2882" spans="1:2" x14ac:dyDescent="0.25">
      <c r="A2882" s="128" t="s">
        <v>5809</v>
      </c>
      <c r="B2882" s="128" t="s">
        <v>5810</v>
      </c>
    </row>
    <row r="2883" spans="1:2" x14ac:dyDescent="0.25">
      <c r="A2883" s="128" t="s">
        <v>5811</v>
      </c>
      <c r="B2883" s="128" t="s">
        <v>5812</v>
      </c>
    </row>
    <row r="2884" spans="1:2" x14ac:dyDescent="0.25">
      <c r="A2884" s="128" t="s">
        <v>5813</v>
      </c>
      <c r="B2884" s="128" t="s">
        <v>5814</v>
      </c>
    </row>
    <row r="2885" spans="1:2" x14ac:dyDescent="0.25">
      <c r="A2885" s="128" t="s">
        <v>5815</v>
      </c>
      <c r="B2885" s="128" t="s">
        <v>5816</v>
      </c>
    </row>
    <row r="2886" spans="1:2" x14ac:dyDescent="0.25">
      <c r="A2886" s="128" t="s">
        <v>5817</v>
      </c>
      <c r="B2886" s="128" t="s">
        <v>5818</v>
      </c>
    </row>
    <row r="2887" spans="1:2" x14ac:dyDescent="0.25">
      <c r="A2887" s="128" t="s">
        <v>5819</v>
      </c>
      <c r="B2887" s="128" t="s">
        <v>5820</v>
      </c>
    </row>
    <row r="2888" spans="1:2" x14ac:dyDescent="0.25">
      <c r="A2888" s="128" t="s">
        <v>5821</v>
      </c>
      <c r="B2888" s="128" t="s">
        <v>5822</v>
      </c>
    </row>
    <row r="2889" spans="1:2" x14ac:dyDescent="0.25">
      <c r="A2889" s="128" t="s">
        <v>5823</v>
      </c>
      <c r="B2889" s="128" t="s">
        <v>5824</v>
      </c>
    </row>
    <row r="2890" spans="1:2" x14ac:dyDescent="0.25">
      <c r="A2890" s="128" t="s">
        <v>5825</v>
      </c>
      <c r="B2890" s="128" t="s">
        <v>5826</v>
      </c>
    </row>
    <row r="2891" spans="1:2" x14ac:dyDescent="0.25">
      <c r="A2891" s="128" t="s">
        <v>5827</v>
      </c>
      <c r="B2891" s="128" t="s">
        <v>5828</v>
      </c>
    </row>
    <row r="2892" spans="1:2" x14ac:dyDescent="0.25">
      <c r="A2892" s="128" t="s">
        <v>5829</v>
      </c>
      <c r="B2892" s="128" t="s">
        <v>5830</v>
      </c>
    </row>
    <row r="2893" spans="1:2" x14ac:dyDescent="0.25">
      <c r="A2893" s="128" t="s">
        <v>5831</v>
      </c>
      <c r="B2893" s="128" t="s">
        <v>5832</v>
      </c>
    </row>
    <row r="2894" spans="1:2" x14ac:dyDescent="0.25">
      <c r="A2894" s="128" t="s">
        <v>5833</v>
      </c>
      <c r="B2894" s="128" t="s">
        <v>5834</v>
      </c>
    </row>
    <row r="2895" spans="1:2" x14ac:dyDescent="0.25">
      <c r="A2895" s="128" t="s">
        <v>5835</v>
      </c>
      <c r="B2895" s="128" t="s">
        <v>5836</v>
      </c>
    </row>
    <row r="2896" spans="1:2" x14ac:dyDescent="0.25">
      <c r="A2896" s="128" t="s">
        <v>5837</v>
      </c>
      <c r="B2896" s="128" t="s">
        <v>5838</v>
      </c>
    </row>
    <row r="2897" spans="1:2" x14ac:dyDescent="0.25">
      <c r="A2897" s="128" t="s">
        <v>5839</v>
      </c>
      <c r="B2897" s="128" t="s">
        <v>5840</v>
      </c>
    </row>
    <row r="2898" spans="1:2" x14ac:dyDescent="0.25">
      <c r="A2898" s="128" t="s">
        <v>5841</v>
      </c>
      <c r="B2898" s="128" t="s">
        <v>5842</v>
      </c>
    </row>
    <row r="2899" spans="1:2" x14ac:dyDescent="0.25">
      <c r="A2899" s="128" t="s">
        <v>5843</v>
      </c>
      <c r="B2899" s="128" t="s">
        <v>5844</v>
      </c>
    </row>
    <row r="2900" spans="1:2" x14ac:dyDescent="0.25">
      <c r="A2900" s="128" t="s">
        <v>5845</v>
      </c>
      <c r="B2900" s="128" t="s">
        <v>5846</v>
      </c>
    </row>
    <row r="2901" spans="1:2" x14ac:dyDescent="0.25">
      <c r="A2901" s="128" t="s">
        <v>5847</v>
      </c>
      <c r="B2901" s="128" t="s">
        <v>5848</v>
      </c>
    </row>
    <row r="2902" spans="1:2" x14ac:dyDescent="0.25">
      <c r="A2902" s="128" t="s">
        <v>5849</v>
      </c>
      <c r="B2902" s="128" t="s">
        <v>5850</v>
      </c>
    </row>
    <row r="2903" spans="1:2" x14ac:dyDescent="0.25">
      <c r="A2903" s="128" t="s">
        <v>5851</v>
      </c>
      <c r="B2903" s="128" t="s">
        <v>5852</v>
      </c>
    </row>
    <row r="2904" spans="1:2" x14ac:dyDescent="0.25">
      <c r="A2904" s="128" t="s">
        <v>5853</v>
      </c>
      <c r="B2904" s="128" t="s">
        <v>5854</v>
      </c>
    </row>
    <row r="2905" spans="1:2" x14ac:dyDescent="0.25">
      <c r="A2905" s="128" t="s">
        <v>5855</v>
      </c>
      <c r="B2905" s="128" t="s">
        <v>5856</v>
      </c>
    </row>
    <row r="2906" spans="1:2" x14ac:dyDescent="0.25">
      <c r="A2906" s="128" t="s">
        <v>5857</v>
      </c>
      <c r="B2906" s="128" t="s">
        <v>5858</v>
      </c>
    </row>
    <row r="2907" spans="1:2" x14ac:dyDescent="0.25">
      <c r="A2907" s="128" t="s">
        <v>5859</v>
      </c>
      <c r="B2907" s="128" t="s">
        <v>5860</v>
      </c>
    </row>
    <row r="2908" spans="1:2" x14ac:dyDescent="0.25">
      <c r="A2908" s="128" t="s">
        <v>5861</v>
      </c>
      <c r="B2908" s="128" t="s">
        <v>5862</v>
      </c>
    </row>
    <row r="2909" spans="1:2" x14ac:dyDescent="0.25">
      <c r="A2909" s="128" t="s">
        <v>5863</v>
      </c>
      <c r="B2909" s="128" t="s">
        <v>5864</v>
      </c>
    </row>
    <row r="2910" spans="1:2" x14ac:dyDescent="0.25">
      <c r="A2910" s="128" t="s">
        <v>5865</v>
      </c>
      <c r="B2910" s="128" t="s">
        <v>5866</v>
      </c>
    </row>
    <row r="2911" spans="1:2" x14ac:dyDescent="0.25">
      <c r="A2911" s="128" t="s">
        <v>5867</v>
      </c>
      <c r="B2911" s="128" t="s">
        <v>5868</v>
      </c>
    </row>
    <row r="2912" spans="1:2" x14ac:dyDescent="0.25">
      <c r="A2912" s="128" t="s">
        <v>5869</v>
      </c>
      <c r="B2912" s="128" t="s">
        <v>5870</v>
      </c>
    </row>
    <row r="2913" spans="1:2" x14ac:dyDescent="0.25">
      <c r="A2913" s="128" t="s">
        <v>5871</v>
      </c>
      <c r="B2913" s="128" t="s">
        <v>5872</v>
      </c>
    </row>
    <row r="2914" spans="1:2" x14ac:dyDescent="0.25">
      <c r="A2914" s="128" t="s">
        <v>5873</v>
      </c>
      <c r="B2914" s="128" t="s">
        <v>5622</v>
      </c>
    </row>
    <row r="2915" spans="1:2" x14ac:dyDescent="0.25">
      <c r="A2915" s="128" t="s">
        <v>5874</v>
      </c>
      <c r="B2915" s="128" t="s">
        <v>5624</v>
      </c>
    </row>
    <row r="2916" spans="1:2" x14ac:dyDescent="0.25">
      <c r="A2916" s="128" t="s">
        <v>5875</v>
      </c>
      <c r="B2916" s="128" t="s">
        <v>5626</v>
      </c>
    </row>
    <row r="2917" spans="1:2" x14ac:dyDescent="0.25">
      <c r="A2917" s="128" t="s">
        <v>5876</v>
      </c>
      <c r="B2917" s="128" t="s">
        <v>5628</v>
      </c>
    </row>
    <row r="2918" spans="1:2" x14ac:dyDescent="0.25">
      <c r="A2918" s="128" t="s">
        <v>5877</v>
      </c>
      <c r="B2918" s="128" t="s">
        <v>5642</v>
      </c>
    </row>
    <row r="2919" spans="1:2" x14ac:dyDescent="0.25">
      <c r="A2919" s="128" t="s">
        <v>5878</v>
      </c>
      <c r="B2919" s="128" t="s">
        <v>5632</v>
      </c>
    </row>
    <row r="2920" spans="1:2" x14ac:dyDescent="0.25">
      <c r="A2920" s="128" t="s">
        <v>5879</v>
      </c>
      <c r="B2920" s="128" t="s">
        <v>5630</v>
      </c>
    </row>
    <row r="2921" spans="1:2" x14ac:dyDescent="0.25">
      <c r="A2921" s="128" t="s">
        <v>5880</v>
      </c>
      <c r="B2921" s="128" t="s">
        <v>5634</v>
      </c>
    </row>
    <row r="2922" spans="1:2" x14ac:dyDescent="0.25">
      <c r="A2922" s="128" t="s">
        <v>5881</v>
      </c>
      <c r="B2922" s="128" t="s">
        <v>5636</v>
      </c>
    </row>
    <row r="2923" spans="1:2" x14ac:dyDescent="0.25">
      <c r="A2923" s="128" t="s">
        <v>5882</v>
      </c>
      <c r="B2923" s="128" t="s">
        <v>5638</v>
      </c>
    </row>
    <row r="2924" spans="1:2" x14ac:dyDescent="0.25">
      <c r="A2924" s="128" t="s">
        <v>5883</v>
      </c>
      <c r="B2924" s="128" t="s">
        <v>5640</v>
      </c>
    </row>
    <row r="2925" spans="1:2" x14ac:dyDescent="0.25">
      <c r="A2925" s="128" t="s">
        <v>5884</v>
      </c>
      <c r="B2925" s="128" t="s">
        <v>5644</v>
      </c>
    </row>
    <row r="2926" spans="1:2" x14ac:dyDescent="0.25">
      <c r="A2926" s="128" t="s">
        <v>5885</v>
      </c>
      <c r="B2926" s="128" t="s">
        <v>5648</v>
      </c>
    </row>
    <row r="2927" spans="1:2" x14ac:dyDescent="0.25">
      <c r="A2927" s="128" t="s">
        <v>5886</v>
      </c>
      <c r="B2927" s="128" t="s">
        <v>5752</v>
      </c>
    </row>
    <row r="2928" spans="1:2" x14ac:dyDescent="0.25">
      <c r="A2928" s="128" t="s">
        <v>5887</v>
      </c>
      <c r="B2928" s="128" t="s">
        <v>5686</v>
      </c>
    </row>
    <row r="2929" spans="1:2" x14ac:dyDescent="0.25">
      <c r="A2929" s="128" t="s">
        <v>5888</v>
      </c>
      <c r="B2929" s="128" t="s">
        <v>5889</v>
      </c>
    </row>
    <row r="2930" spans="1:2" x14ac:dyDescent="0.25">
      <c r="A2930" s="128" t="s">
        <v>5890</v>
      </c>
      <c r="B2930" s="128" t="s">
        <v>5891</v>
      </c>
    </row>
    <row r="2931" spans="1:2" x14ac:dyDescent="0.25">
      <c r="A2931" s="128" t="s">
        <v>5892</v>
      </c>
      <c r="B2931" s="128" t="s">
        <v>5893</v>
      </c>
    </row>
    <row r="2932" spans="1:2" x14ac:dyDescent="0.25">
      <c r="A2932" s="128" t="s">
        <v>5894</v>
      </c>
      <c r="B2932" s="128" t="s">
        <v>5720</v>
      </c>
    </row>
    <row r="2933" spans="1:2" x14ac:dyDescent="0.25">
      <c r="A2933" s="128" t="s">
        <v>5895</v>
      </c>
      <c r="B2933" s="128" t="s">
        <v>5722</v>
      </c>
    </row>
    <row r="2934" spans="1:2" x14ac:dyDescent="0.25">
      <c r="A2934" s="128" t="s">
        <v>5896</v>
      </c>
      <c r="B2934" s="128" t="s">
        <v>5724</v>
      </c>
    </row>
    <row r="2935" spans="1:2" x14ac:dyDescent="0.25">
      <c r="A2935" s="128" t="s">
        <v>5897</v>
      </c>
      <c r="B2935" s="128" t="s">
        <v>5732</v>
      </c>
    </row>
    <row r="2936" spans="1:2" x14ac:dyDescent="0.25">
      <c r="A2936" s="128" t="s">
        <v>5898</v>
      </c>
      <c r="B2936" s="128" t="s">
        <v>5730</v>
      </c>
    </row>
    <row r="2937" spans="1:2" x14ac:dyDescent="0.25">
      <c r="A2937" s="128" t="s">
        <v>5899</v>
      </c>
      <c r="B2937" s="128" t="s">
        <v>5734</v>
      </c>
    </row>
    <row r="2938" spans="1:2" x14ac:dyDescent="0.25">
      <c r="A2938" s="128" t="s">
        <v>5900</v>
      </c>
      <c r="B2938" s="128" t="s">
        <v>5812</v>
      </c>
    </row>
    <row r="2939" spans="1:2" x14ac:dyDescent="0.25">
      <c r="A2939" s="128" t="s">
        <v>5901</v>
      </c>
      <c r="B2939" s="128" t="s">
        <v>5728</v>
      </c>
    </row>
    <row r="2940" spans="1:2" x14ac:dyDescent="0.25">
      <c r="A2940" s="128" t="s">
        <v>5902</v>
      </c>
      <c r="B2940" s="128" t="s">
        <v>5726</v>
      </c>
    </row>
    <row r="2941" spans="1:2" x14ac:dyDescent="0.25">
      <c r="A2941" s="128" t="s">
        <v>5903</v>
      </c>
      <c r="B2941" s="128" t="s">
        <v>5656</v>
      </c>
    </row>
    <row r="2942" spans="1:2" x14ac:dyDescent="0.25">
      <c r="A2942" s="128" t="s">
        <v>5904</v>
      </c>
      <c r="B2942" s="128" t="s">
        <v>5710</v>
      </c>
    </row>
    <row r="2943" spans="1:2" x14ac:dyDescent="0.25">
      <c r="A2943" s="128" t="s">
        <v>5905</v>
      </c>
      <c r="B2943" s="128" t="s">
        <v>5708</v>
      </c>
    </row>
    <row r="2944" spans="1:2" x14ac:dyDescent="0.25">
      <c r="A2944" s="128" t="s">
        <v>5906</v>
      </c>
      <c r="B2944" s="128" t="s">
        <v>5736</v>
      </c>
    </row>
    <row r="2945" spans="1:2" x14ac:dyDescent="0.25">
      <c r="A2945" s="128" t="s">
        <v>5907</v>
      </c>
      <c r="B2945" s="128" t="s">
        <v>5662</v>
      </c>
    </row>
    <row r="2946" spans="1:2" x14ac:dyDescent="0.25">
      <c r="A2946" s="128" t="s">
        <v>5908</v>
      </c>
      <c r="B2946" s="128" t="s">
        <v>5660</v>
      </c>
    </row>
    <row r="2947" spans="1:2" x14ac:dyDescent="0.25">
      <c r="A2947" s="128" t="s">
        <v>5909</v>
      </c>
      <c r="B2947" s="128" t="s">
        <v>5664</v>
      </c>
    </row>
    <row r="2948" spans="1:2" x14ac:dyDescent="0.25">
      <c r="A2948" s="128" t="s">
        <v>5910</v>
      </c>
      <c r="B2948" s="128" t="s">
        <v>5666</v>
      </c>
    </row>
    <row r="2949" spans="1:2" x14ac:dyDescent="0.25">
      <c r="A2949" s="128" t="s">
        <v>5911</v>
      </c>
      <c r="B2949" s="128" t="s">
        <v>5658</v>
      </c>
    </row>
    <row r="2950" spans="1:2" x14ac:dyDescent="0.25">
      <c r="A2950" s="128" t="s">
        <v>5912</v>
      </c>
      <c r="B2950" s="128" t="s">
        <v>5688</v>
      </c>
    </row>
    <row r="2951" spans="1:2" x14ac:dyDescent="0.25">
      <c r="A2951" s="128" t="s">
        <v>5913</v>
      </c>
      <c r="B2951" s="128" t="s">
        <v>5668</v>
      </c>
    </row>
    <row r="2952" spans="1:2" x14ac:dyDescent="0.25">
      <c r="A2952" s="128" t="s">
        <v>5914</v>
      </c>
      <c r="B2952" s="128" t="s">
        <v>5670</v>
      </c>
    </row>
    <row r="2953" spans="1:2" x14ac:dyDescent="0.25">
      <c r="A2953" s="128" t="s">
        <v>5915</v>
      </c>
      <c r="B2953" s="128" t="s">
        <v>5690</v>
      </c>
    </row>
    <row r="2954" spans="1:2" x14ac:dyDescent="0.25">
      <c r="A2954" s="128" t="s">
        <v>181</v>
      </c>
      <c r="B2954" s="128" t="s">
        <v>5738</v>
      </c>
    </row>
    <row r="2955" spans="1:2" x14ac:dyDescent="0.25">
      <c r="A2955" s="128" t="s">
        <v>5916</v>
      </c>
      <c r="B2955" s="128" t="s">
        <v>5740</v>
      </c>
    </row>
    <row r="2956" spans="1:2" x14ac:dyDescent="0.25">
      <c r="A2956" s="128" t="s">
        <v>5917</v>
      </c>
      <c r="B2956" s="128" t="s">
        <v>5742</v>
      </c>
    </row>
    <row r="2957" spans="1:2" x14ac:dyDescent="0.25">
      <c r="A2957" s="128" t="s">
        <v>5918</v>
      </c>
      <c r="B2957" s="128" t="s">
        <v>5706</v>
      </c>
    </row>
    <row r="2958" spans="1:2" x14ac:dyDescent="0.25">
      <c r="A2958" s="128" t="s">
        <v>5919</v>
      </c>
      <c r="B2958" s="128" t="s">
        <v>5744</v>
      </c>
    </row>
    <row r="2959" spans="1:2" x14ac:dyDescent="0.25">
      <c r="A2959" s="128" t="s">
        <v>5920</v>
      </c>
      <c r="B2959" s="128" t="s">
        <v>5704</v>
      </c>
    </row>
    <row r="2960" spans="1:2" x14ac:dyDescent="0.25">
      <c r="A2960" s="128" t="s">
        <v>5921</v>
      </c>
      <c r="B2960" s="128" t="s">
        <v>5702</v>
      </c>
    </row>
    <row r="2961" spans="1:2" x14ac:dyDescent="0.25">
      <c r="A2961" s="128" t="s">
        <v>5922</v>
      </c>
      <c r="B2961" s="128" t="s">
        <v>5700</v>
      </c>
    </row>
    <row r="2962" spans="1:2" x14ac:dyDescent="0.25">
      <c r="A2962" s="128" t="s">
        <v>5923</v>
      </c>
      <c r="B2962" s="128" t="s">
        <v>5746</v>
      </c>
    </row>
    <row r="2963" spans="1:2" x14ac:dyDescent="0.25">
      <c r="A2963" s="128" t="s">
        <v>5924</v>
      </c>
      <c r="B2963" s="128" t="s">
        <v>5682</v>
      </c>
    </row>
    <row r="2964" spans="1:2" x14ac:dyDescent="0.25">
      <c r="A2964" s="128" t="s">
        <v>5925</v>
      </c>
      <c r="B2964" s="128" t="s">
        <v>5782</v>
      </c>
    </row>
    <row r="2965" spans="1:2" x14ac:dyDescent="0.25">
      <c r="A2965" s="128" t="s">
        <v>5926</v>
      </c>
      <c r="B2965" s="128" t="s">
        <v>5672</v>
      </c>
    </row>
    <row r="2966" spans="1:2" x14ac:dyDescent="0.25">
      <c r="A2966" s="128" t="s">
        <v>5927</v>
      </c>
      <c r="B2966" s="128" t="s">
        <v>5750</v>
      </c>
    </row>
    <row r="2967" spans="1:2" x14ac:dyDescent="0.25">
      <c r="A2967" s="128" t="s">
        <v>5928</v>
      </c>
      <c r="B2967" s="128" t="s">
        <v>5850</v>
      </c>
    </row>
    <row r="2968" spans="1:2" x14ac:dyDescent="0.25">
      <c r="A2968" s="128" t="s">
        <v>5929</v>
      </c>
      <c r="B2968" s="128" t="s">
        <v>5776</v>
      </c>
    </row>
    <row r="2969" spans="1:2" x14ac:dyDescent="0.25">
      <c r="A2969" s="128" t="s">
        <v>5930</v>
      </c>
      <c r="B2969" s="128" t="s">
        <v>5768</v>
      </c>
    </row>
    <row r="2970" spans="1:2" x14ac:dyDescent="0.25">
      <c r="A2970" s="128" t="s">
        <v>5931</v>
      </c>
      <c r="B2970" s="128" t="s">
        <v>5770</v>
      </c>
    </row>
    <row r="2971" spans="1:2" x14ac:dyDescent="0.25">
      <c r="A2971" s="128" t="s">
        <v>5932</v>
      </c>
      <c r="B2971" s="128" t="s">
        <v>5766</v>
      </c>
    </row>
    <row r="2972" spans="1:2" x14ac:dyDescent="0.25">
      <c r="A2972" s="128" t="s">
        <v>5933</v>
      </c>
      <c r="B2972" s="128" t="s">
        <v>5712</v>
      </c>
    </row>
    <row r="2973" spans="1:2" x14ac:dyDescent="0.25">
      <c r="A2973" s="128" t="s">
        <v>5934</v>
      </c>
      <c r="B2973" s="128" t="s">
        <v>5716</v>
      </c>
    </row>
    <row r="2974" spans="1:2" x14ac:dyDescent="0.25">
      <c r="A2974" s="128" t="s">
        <v>5935</v>
      </c>
      <c r="B2974" s="128" t="s">
        <v>5758</v>
      </c>
    </row>
    <row r="2975" spans="1:2" x14ac:dyDescent="0.25">
      <c r="A2975" s="128" t="s">
        <v>5936</v>
      </c>
      <c r="B2975" s="128" t="s">
        <v>5756</v>
      </c>
    </row>
    <row r="2976" spans="1:2" x14ac:dyDescent="0.25">
      <c r="A2976" s="128" t="s">
        <v>5937</v>
      </c>
      <c r="B2976" s="128" t="s">
        <v>5714</v>
      </c>
    </row>
    <row r="2977" spans="1:2" x14ac:dyDescent="0.25">
      <c r="A2977" s="128" t="s">
        <v>5938</v>
      </c>
      <c r="B2977" s="128" t="s">
        <v>5764</v>
      </c>
    </row>
    <row r="2978" spans="1:2" x14ac:dyDescent="0.25">
      <c r="A2978" s="128" t="s">
        <v>5939</v>
      </c>
      <c r="B2978" s="128" t="s">
        <v>5832</v>
      </c>
    </row>
    <row r="2979" spans="1:2" x14ac:dyDescent="0.25">
      <c r="A2979" s="128" t="s">
        <v>5940</v>
      </c>
      <c r="B2979" s="128" t="s">
        <v>5762</v>
      </c>
    </row>
    <row r="2980" spans="1:2" x14ac:dyDescent="0.25">
      <c r="A2980" s="128" t="s">
        <v>5941</v>
      </c>
      <c r="B2980" s="128" t="s">
        <v>5760</v>
      </c>
    </row>
    <row r="2981" spans="1:2" x14ac:dyDescent="0.25">
      <c r="A2981" s="128" t="s">
        <v>5942</v>
      </c>
      <c r="B2981" s="128" t="s">
        <v>5754</v>
      </c>
    </row>
    <row r="2982" spans="1:2" x14ac:dyDescent="0.25">
      <c r="A2982" s="128" t="s">
        <v>5943</v>
      </c>
      <c r="B2982" s="128" t="s">
        <v>5772</v>
      </c>
    </row>
    <row r="2983" spans="1:2" x14ac:dyDescent="0.25">
      <c r="A2983" s="128" t="s">
        <v>5944</v>
      </c>
      <c r="B2983" s="128" t="s">
        <v>5774</v>
      </c>
    </row>
    <row r="2984" spans="1:2" x14ac:dyDescent="0.25">
      <c r="A2984" s="128" t="s">
        <v>5945</v>
      </c>
      <c r="B2984" s="128" t="s">
        <v>5870</v>
      </c>
    </row>
    <row r="2985" spans="1:2" x14ac:dyDescent="0.25">
      <c r="A2985" s="128" t="s">
        <v>5946</v>
      </c>
      <c r="B2985" s="128" t="s">
        <v>5872</v>
      </c>
    </row>
    <row r="2986" spans="1:2" x14ac:dyDescent="0.25">
      <c r="A2986" s="128" t="s">
        <v>5947</v>
      </c>
      <c r="B2986" s="128" t="s">
        <v>5692</v>
      </c>
    </row>
    <row r="2987" spans="1:2" x14ac:dyDescent="0.25">
      <c r="A2987" s="128" t="s">
        <v>5948</v>
      </c>
      <c r="B2987" s="128" t="s">
        <v>5684</v>
      </c>
    </row>
    <row r="2988" spans="1:2" x14ac:dyDescent="0.25">
      <c r="A2988" s="128" t="s">
        <v>5949</v>
      </c>
      <c r="B2988" s="128" t="s">
        <v>5676</v>
      </c>
    </row>
    <row r="2989" spans="1:2" x14ac:dyDescent="0.25">
      <c r="A2989" s="128" t="s">
        <v>5950</v>
      </c>
      <c r="B2989" s="128" t="s">
        <v>5680</v>
      </c>
    </row>
    <row r="2990" spans="1:2" x14ac:dyDescent="0.25">
      <c r="A2990" s="128" t="s">
        <v>5951</v>
      </c>
      <c r="B2990" s="128" t="s">
        <v>5646</v>
      </c>
    </row>
    <row r="2991" spans="1:2" x14ac:dyDescent="0.25">
      <c r="A2991" s="128" t="s">
        <v>5952</v>
      </c>
      <c r="B2991" s="128" t="s">
        <v>5678</v>
      </c>
    </row>
    <row r="2992" spans="1:2" x14ac:dyDescent="0.25">
      <c r="A2992" s="128" t="s">
        <v>5953</v>
      </c>
      <c r="B2992" s="128" t="s">
        <v>5674</v>
      </c>
    </row>
    <row r="2993" spans="1:2" x14ac:dyDescent="0.25">
      <c r="A2993" s="128" t="s">
        <v>5954</v>
      </c>
      <c r="B2993" s="128" t="s">
        <v>5866</v>
      </c>
    </row>
    <row r="2994" spans="1:2" x14ac:dyDescent="0.25">
      <c r="A2994" s="128" t="s">
        <v>5955</v>
      </c>
      <c r="B2994" s="128" t="s">
        <v>5868</v>
      </c>
    </row>
    <row r="2995" spans="1:2" x14ac:dyDescent="0.25">
      <c r="A2995" s="128" t="s">
        <v>5956</v>
      </c>
      <c r="B2995" s="128" t="s">
        <v>5698</v>
      </c>
    </row>
    <row r="2996" spans="1:2" x14ac:dyDescent="0.25">
      <c r="A2996" s="128" t="s">
        <v>5957</v>
      </c>
      <c r="B2996" s="128" t="s">
        <v>5694</v>
      </c>
    </row>
    <row r="2997" spans="1:2" x14ac:dyDescent="0.25">
      <c r="A2997" s="128" t="s">
        <v>5958</v>
      </c>
      <c r="B2997" s="128" t="s">
        <v>5696</v>
      </c>
    </row>
    <row r="2998" spans="1:2" x14ac:dyDescent="0.25">
      <c r="A2998" s="128" t="s">
        <v>5959</v>
      </c>
      <c r="B2998" s="128" t="s">
        <v>5778</v>
      </c>
    </row>
    <row r="2999" spans="1:2" x14ac:dyDescent="0.25">
      <c r="A2999" s="128" t="s">
        <v>5960</v>
      </c>
      <c r="B2999" s="128" t="s">
        <v>5780</v>
      </c>
    </row>
    <row r="3000" spans="1:2" x14ac:dyDescent="0.25">
      <c r="A3000" s="128" t="s">
        <v>5961</v>
      </c>
      <c r="B3000" s="128" t="s">
        <v>5856</v>
      </c>
    </row>
    <row r="3001" spans="1:2" x14ac:dyDescent="0.25">
      <c r="A3001" s="128" t="s">
        <v>5962</v>
      </c>
      <c r="B3001" s="128" t="s">
        <v>5862</v>
      </c>
    </row>
    <row r="3002" spans="1:2" x14ac:dyDescent="0.25">
      <c r="A3002" s="128" t="s">
        <v>5963</v>
      </c>
      <c r="B3002" s="128" t="s">
        <v>5860</v>
      </c>
    </row>
    <row r="3003" spans="1:2" x14ac:dyDescent="0.25">
      <c r="A3003" s="128" t="s">
        <v>5964</v>
      </c>
      <c r="B3003" s="128" t="s">
        <v>5748</v>
      </c>
    </row>
    <row r="3004" spans="1:2" x14ac:dyDescent="0.25">
      <c r="A3004" s="128" t="s">
        <v>5965</v>
      </c>
      <c r="B3004" s="128" t="s">
        <v>5788</v>
      </c>
    </row>
    <row r="3005" spans="1:2" x14ac:dyDescent="0.25">
      <c r="A3005" s="128" t="s">
        <v>5966</v>
      </c>
      <c r="B3005" s="128" t="s">
        <v>5790</v>
      </c>
    </row>
    <row r="3006" spans="1:2" x14ac:dyDescent="0.25">
      <c r="A3006" s="128" t="s">
        <v>5967</v>
      </c>
      <c r="B3006" s="128" t="s">
        <v>5784</v>
      </c>
    </row>
    <row r="3007" spans="1:2" x14ac:dyDescent="0.25">
      <c r="A3007" s="128" t="s">
        <v>5968</v>
      </c>
      <c r="B3007" s="128" t="s">
        <v>5786</v>
      </c>
    </row>
    <row r="3008" spans="1:2" x14ac:dyDescent="0.25">
      <c r="A3008" s="128" t="s">
        <v>5969</v>
      </c>
      <c r="B3008" s="128" t="s">
        <v>5792</v>
      </c>
    </row>
    <row r="3009" spans="1:2" x14ac:dyDescent="0.25">
      <c r="A3009" s="128" t="s">
        <v>5970</v>
      </c>
      <c r="B3009" s="128" t="s">
        <v>5800</v>
      </c>
    </row>
    <row r="3010" spans="1:2" x14ac:dyDescent="0.25">
      <c r="A3010" s="128" t="s">
        <v>5971</v>
      </c>
      <c r="B3010" s="128" t="s">
        <v>5798</v>
      </c>
    </row>
    <row r="3011" spans="1:2" x14ac:dyDescent="0.25">
      <c r="A3011" s="128" t="s">
        <v>5972</v>
      </c>
      <c r="B3011" s="128" t="s">
        <v>5718</v>
      </c>
    </row>
    <row r="3012" spans="1:2" x14ac:dyDescent="0.25">
      <c r="A3012" s="128" t="s">
        <v>5973</v>
      </c>
      <c r="B3012" s="128" t="s">
        <v>5802</v>
      </c>
    </row>
    <row r="3013" spans="1:2" x14ac:dyDescent="0.25">
      <c r="A3013" s="128" t="s">
        <v>5974</v>
      </c>
      <c r="B3013" s="128" t="s">
        <v>5796</v>
      </c>
    </row>
    <row r="3014" spans="1:2" x14ac:dyDescent="0.25">
      <c r="A3014" s="128" t="s">
        <v>5975</v>
      </c>
      <c r="B3014" s="128" t="s">
        <v>5794</v>
      </c>
    </row>
    <row r="3015" spans="1:2" x14ac:dyDescent="0.25">
      <c r="A3015" s="128" t="s">
        <v>5976</v>
      </c>
      <c r="B3015" s="128" t="s">
        <v>5804</v>
      </c>
    </row>
    <row r="3016" spans="1:2" x14ac:dyDescent="0.25">
      <c r="A3016" s="128" t="s">
        <v>5977</v>
      </c>
      <c r="B3016" s="128" t="s">
        <v>5854</v>
      </c>
    </row>
    <row r="3017" spans="1:2" x14ac:dyDescent="0.25">
      <c r="A3017" s="128" t="s">
        <v>5978</v>
      </c>
      <c r="B3017" s="128" t="s">
        <v>5852</v>
      </c>
    </row>
    <row r="3018" spans="1:2" x14ac:dyDescent="0.25">
      <c r="A3018" s="128" t="s">
        <v>5979</v>
      </c>
      <c r="B3018" s="128" t="s">
        <v>5810</v>
      </c>
    </row>
    <row r="3019" spans="1:2" x14ac:dyDescent="0.25">
      <c r="A3019" s="128" t="s">
        <v>5980</v>
      </c>
      <c r="B3019" s="128" t="s">
        <v>5808</v>
      </c>
    </row>
    <row r="3020" spans="1:2" x14ac:dyDescent="0.25">
      <c r="A3020" s="128" t="s">
        <v>5981</v>
      </c>
      <c r="B3020" s="128" t="s">
        <v>5806</v>
      </c>
    </row>
    <row r="3021" spans="1:2" x14ac:dyDescent="0.25">
      <c r="A3021" s="128" t="s">
        <v>5982</v>
      </c>
      <c r="B3021" s="128" t="s">
        <v>5864</v>
      </c>
    </row>
    <row r="3022" spans="1:2" x14ac:dyDescent="0.25">
      <c r="A3022" s="128" t="s">
        <v>5983</v>
      </c>
      <c r="B3022" s="128" t="s">
        <v>5816</v>
      </c>
    </row>
    <row r="3023" spans="1:2" x14ac:dyDescent="0.25">
      <c r="A3023" s="128" t="s">
        <v>5984</v>
      </c>
      <c r="B3023" s="128" t="s">
        <v>5822</v>
      </c>
    </row>
    <row r="3024" spans="1:2" x14ac:dyDescent="0.25">
      <c r="A3024" s="128" t="s">
        <v>5985</v>
      </c>
      <c r="B3024" s="128" t="s">
        <v>5818</v>
      </c>
    </row>
    <row r="3025" spans="1:2" x14ac:dyDescent="0.25">
      <c r="A3025" s="128" t="s">
        <v>5986</v>
      </c>
      <c r="B3025" s="128" t="s">
        <v>5814</v>
      </c>
    </row>
    <row r="3026" spans="1:2" x14ac:dyDescent="0.25">
      <c r="A3026" s="128" t="s">
        <v>5987</v>
      </c>
      <c r="B3026" s="128" t="s">
        <v>5820</v>
      </c>
    </row>
    <row r="3027" spans="1:2" x14ac:dyDescent="0.25">
      <c r="A3027" s="128" t="s">
        <v>5988</v>
      </c>
      <c r="B3027" s="128" t="s">
        <v>5834</v>
      </c>
    </row>
    <row r="3028" spans="1:2" x14ac:dyDescent="0.25">
      <c r="A3028" s="128" t="s">
        <v>5989</v>
      </c>
      <c r="B3028" s="128" t="s">
        <v>5826</v>
      </c>
    </row>
    <row r="3029" spans="1:2" x14ac:dyDescent="0.25">
      <c r="A3029" s="128" t="s">
        <v>5990</v>
      </c>
      <c r="B3029" s="128" t="s">
        <v>5824</v>
      </c>
    </row>
    <row r="3030" spans="1:2" x14ac:dyDescent="0.25">
      <c r="A3030" s="128" t="s">
        <v>5991</v>
      </c>
      <c r="B3030" s="128" t="s">
        <v>5838</v>
      </c>
    </row>
    <row r="3031" spans="1:2" x14ac:dyDescent="0.25">
      <c r="A3031" s="128" t="s">
        <v>5992</v>
      </c>
      <c r="B3031" s="128" t="s">
        <v>5840</v>
      </c>
    </row>
    <row r="3032" spans="1:2" x14ac:dyDescent="0.25">
      <c r="A3032" s="128" t="s">
        <v>5993</v>
      </c>
      <c r="B3032" s="128" t="s">
        <v>5842</v>
      </c>
    </row>
    <row r="3033" spans="1:2" x14ac:dyDescent="0.25">
      <c r="A3033" s="128" t="s">
        <v>5994</v>
      </c>
      <c r="B3033" s="128" t="s">
        <v>5844</v>
      </c>
    </row>
    <row r="3034" spans="1:2" x14ac:dyDescent="0.25">
      <c r="A3034" s="128" t="s">
        <v>5995</v>
      </c>
      <c r="B3034" s="128" t="s">
        <v>5846</v>
      </c>
    </row>
    <row r="3035" spans="1:2" x14ac:dyDescent="0.25">
      <c r="A3035" s="128" t="s">
        <v>5996</v>
      </c>
      <c r="B3035" s="128" t="s">
        <v>5848</v>
      </c>
    </row>
    <row r="3036" spans="1:2" x14ac:dyDescent="0.25">
      <c r="A3036" s="128" t="s">
        <v>5997</v>
      </c>
      <c r="B3036" s="128" t="s">
        <v>5836</v>
      </c>
    </row>
    <row r="3037" spans="1:2" x14ac:dyDescent="0.25">
      <c r="A3037" s="128" t="s">
        <v>5998</v>
      </c>
      <c r="B3037" s="128" t="s">
        <v>5828</v>
      </c>
    </row>
    <row r="3038" spans="1:2" x14ac:dyDescent="0.25">
      <c r="A3038" s="128" t="s">
        <v>5999</v>
      </c>
      <c r="B3038" s="128" t="s">
        <v>5830</v>
      </c>
    </row>
    <row r="3039" spans="1:2" x14ac:dyDescent="0.25">
      <c r="A3039" s="128" t="s">
        <v>6000</v>
      </c>
      <c r="B3039" s="128" t="s">
        <v>5858</v>
      </c>
    </row>
    <row r="3040" spans="1:2" x14ac:dyDescent="0.25">
      <c r="A3040" s="128" t="s">
        <v>6001</v>
      </c>
      <c r="B3040" s="128" t="s">
        <v>6002</v>
      </c>
    </row>
    <row r="3041" spans="1:2" x14ac:dyDescent="0.25">
      <c r="A3041" s="128" t="s">
        <v>6003</v>
      </c>
      <c r="B3041" s="128" t="s">
        <v>6004</v>
      </c>
    </row>
    <row r="3042" spans="1:2" x14ac:dyDescent="0.25">
      <c r="A3042" s="128" t="s">
        <v>6005</v>
      </c>
      <c r="B3042" s="128" t="s">
        <v>6006</v>
      </c>
    </row>
    <row r="3043" spans="1:2" x14ac:dyDescent="0.25">
      <c r="A3043" s="128" t="s">
        <v>6007</v>
      </c>
      <c r="B3043" s="128" t="s">
        <v>6008</v>
      </c>
    </row>
    <row r="3044" spans="1:2" x14ac:dyDescent="0.25">
      <c r="A3044" s="128" t="s">
        <v>6009</v>
      </c>
      <c r="B3044" s="128" t="s">
        <v>6010</v>
      </c>
    </row>
    <row r="3045" spans="1:2" x14ac:dyDescent="0.25">
      <c r="A3045" s="128" t="s">
        <v>6011</v>
      </c>
      <c r="B3045" s="128" t="s">
        <v>6012</v>
      </c>
    </row>
    <row r="3046" spans="1:2" x14ac:dyDescent="0.25">
      <c r="A3046" s="128" t="s">
        <v>6013</v>
      </c>
      <c r="B3046" s="128" t="s">
        <v>6014</v>
      </c>
    </row>
    <row r="3047" spans="1:2" x14ac:dyDescent="0.25">
      <c r="A3047" s="128" t="s">
        <v>6015</v>
      </c>
      <c r="B3047" s="128" t="s">
        <v>6016</v>
      </c>
    </row>
    <row r="3048" spans="1:2" x14ac:dyDescent="0.25">
      <c r="A3048" s="128" t="s">
        <v>6017</v>
      </c>
      <c r="B3048" s="128" t="s">
        <v>6018</v>
      </c>
    </row>
    <row r="3049" spans="1:2" x14ac:dyDescent="0.25">
      <c r="A3049" s="128" t="s">
        <v>6019</v>
      </c>
      <c r="B3049" s="128" t="s">
        <v>6020</v>
      </c>
    </row>
    <row r="3050" spans="1:2" x14ac:dyDescent="0.25">
      <c r="A3050" s="128" t="s">
        <v>6021</v>
      </c>
      <c r="B3050" s="128" t="s">
        <v>6022</v>
      </c>
    </row>
    <row r="3051" spans="1:2" x14ac:dyDescent="0.25">
      <c r="A3051" s="128" t="s">
        <v>6023</v>
      </c>
      <c r="B3051" s="128" t="s">
        <v>6024</v>
      </c>
    </row>
    <row r="3052" spans="1:2" x14ac:dyDescent="0.25">
      <c r="A3052" s="128" t="s">
        <v>6025</v>
      </c>
      <c r="B3052" s="128" t="s">
        <v>6026</v>
      </c>
    </row>
    <row r="3053" spans="1:2" x14ac:dyDescent="0.25">
      <c r="A3053" s="128" t="s">
        <v>6027</v>
      </c>
      <c r="B3053" s="128" t="s">
        <v>6028</v>
      </c>
    </row>
    <row r="3054" spans="1:2" x14ac:dyDescent="0.25">
      <c r="A3054" s="128" t="s">
        <v>6029</v>
      </c>
      <c r="B3054" s="128" t="s">
        <v>6030</v>
      </c>
    </row>
    <row r="3055" spans="1:2" x14ac:dyDescent="0.25">
      <c r="A3055" s="128" t="s">
        <v>6031</v>
      </c>
      <c r="B3055" s="128" t="s">
        <v>6032</v>
      </c>
    </row>
    <row r="3056" spans="1:2" x14ac:dyDescent="0.25">
      <c r="A3056" s="128" t="s">
        <v>6033</v>
      </c>
      <c r="B3056" s="128" t="s">
        <v>6034</v>
      </c>
    </row>
    <row r="3057" spans="1:2" x14ac:dyDescent="0.25">
      <c r="A3057" s="128" t="s">
        <v>6035</v>
      </c>
      <c r="B3057" s="128" t="s">
        <v>6036</v>
      </c>
    </row>
    <row r="3058" spans="1:2" x14ac:dyDescent="0.25">
      <c r="A3058" s="128" t="s">
        <v>6037</v>
      </c>
      <c r="B3058" s="128" t="s">
        <v>6038</v>
      </c>
    </row>
    <row r="3059" spans="1:2" x14ac:dyDescent="0.25">
      <c r="A3059" s="128" t="s">
        <v>6039</v>
      </c>
      <c r="B3059" s="128" t="s">
        <v>6040</v>
      </c>
    </row>
    <row r="3060" spans="1:2" x14ac:dyDescent="0.25">
      <c r="A3060" s="128" t="s">
        <v>6041</v>
      </c>
      <c r="B3060" s="128" t="s">
        <v>6042</v>
      </c>
    </row>
    <row r="3061" spans="1:2" x14ac:dyDescent="0.25">
      <c r="A3061" s="128" t="s">
        <v>6043</v>
      </c>
      <c r="B3061" s="128" t="s">
        <v>6044</v>
      </c>
    </row>
    <row r="3062" spans="1:2" x14ac:dyDescent="0.25">
      <c r="A3062" s="128" t="s">
        <v>6045</v>
      </c>
      <c r="B3062" s="128" t="s">
        <v>6046</v>
      </c>
    </row>
    <row r="3063" spans="1:2" x14ac:dyDescent="0.25">
      <c r="A3063" s="128" t="s">
        <v>6047</v>
      </c>
      <c r="B3063" s="128" t="s">
        <v>6048</v>
      </c>
    </row>
    <row r="3064" spans="1:2" x14ac:dyDescent="0.25">
      <c r="A3064" s="128" t="s">
        <v>6049</v>
      </c>
      <c r="B3064" s="128" t="s">
        <v>6050</v>
      </c>
    </row>
    <row r="3065" spans="1:2" x14ac:dyDescent="0.25">
      <c r="A3065" s="128" t="s">
        <v>6051</v>
      </c>
      <c r="B3065" s="128" t="s">
        <v>6052</v>
      </c>
    </row>
    <row r="3066" spans="1:2" x14ac:dyDescent="0.25">
      <c r="A3066" s="128" t="s">
        <v>6053</v>
      </c>
      <c r="B3066" s="128" t="s">
        <v>6054</v>
      </c>
    </row>
    <row r="3067" spans="1:2" x14ac:dyDescent="0.25">
      <c r="A3067" s="128" t="s">
        <v>6055</v>
      </c>
      <c r="B3067" s="128" t="s">
        <v>6056</v>
      </c>
    </row>
    <row r="3068" spans="1:2" x14ac:dyDescent="0.25">
      <c r="A3068" s="128" t="s">
        <v>6057</v>
      </c>
      <c r="B3068" s="128" t="s">
        <v>6058</v>
      </c>
    </row>
    <row r="3069" spans="1:2" x14ac:dyDescent="0.25">
      <c r="A3069" s="128" t="s">
        <v>6059</v>
      </c>
      <c r="B3069" s="128" t="s">
        <v>6060</v>
      </c>
    </row>
    <row r="3070" spans="1:2" x14ac:dyDescent="0.25">
      <c r="A3070" s="128" t="s">
        <v>6061</v>
      </c>
      <c r="B3070" s="128" t="s">
        <v>6062</v>
      </c>
    </row>
    <row r="3071" spans="1:2" x14ac:dyDescent="0.25">
      <c r="A3071" s="128" t="s">
        <v>6063</v>
      </c>
      <c r="B3071" s="128" t="s">
        <v>6064</v>
      </c>
    </row>
    <row r="3072" spans="1:2" x14ac:dyDescent="0.25">
      <c r="A3072" s="128" t="s">
        <v>6065</v>
      </c>
      <c r="B3072" s="128" t="s">
        <v>6066</v>
      </c>
    </row>
    <row r="3073" spans="1:2" x14ac:dyDescent="0.25">
      <c r="A3073" s="128" t="s">
        <v>6067</v>
      </c>
      <c r="B3073" s="128" t="s">
        <v>6068</v>
      </c>
    </row>
    <row r="3074" spans="1:2" x14ac:dyDescent="0.25">
      <c r="A3074" s="128" t="s">
        <v>6069</v>
      </c>
      <c r="B3074" s="128" t="s">
        <v>6070</v>
      </c>
    </row>
    <row r="3075" spans="1:2" x14ac:dyDescent="0.25">
      <c r="A3075" s="128" t="s">
        <v>6071</v>
      </c>
      <c r="B3075" s="128" t="s">
        <v>6072</v>
      </c>
    </row>
    <row r="3076" spans="1:2" x14ac:dyDescent="0.25">
      <c r="A3076" s="128" t="s">
        <v>6073</v>
      </c>
      <c r="B3076" s="128" t="s">
        <v>6074</v>
      </c>
    </row>
    <row r="3077" spans="1:2" x14ac:dyDescent="0.25">
      <c r="A3077" s="128" t="s">
        <v>6075</v>
      </c>
      <c r="B3077" s="128" t="s">
        <v>6076</v>
      </c>
    </row>
    <row r="3078" spans="1:2" x14ac:dyDescent="0.25">
      <c r="A3078" s="128" t="s">
        <v>6077</v>
      </c>
      <c r="B3078" s="128" t="s">
        <v>6078</v>
      </c>
    </row>
    <row r="3079" spans="1:2" x14ac:dyDescent="0.25">
      <c r="A3079" s="128" t="s">
        <v>6079</v>
      </c>
      <c r="B3079" s="128" t="s">
        <v>6080</v>
      </c>
    </row>
    <row r="3080" spans="1:2" x14ac:dyDescent="0.25">
      <c r="A3080" s="128" t="s">
        <v>6081</v>
      </c>
      <c r="B3080" s="128" t="s">
        <v>6082</v>
      </c>
    </row>
    <row r="3081" spans="1:2" x14ac:dyDescent="0.25">
      <c r="A3081" s="128" t="s">
        <v>6083</v>
      </c>
      <c r="B3081" s="128" t="s">
        <v>6084</v>
      </c>
    </row>
    <row r="3082" spans="1:2" x14ac:dyDescent="0.25">
      <c r="A3082" s="128" t="s">
        <v>6085</v>
      </c>
      <c r="B3082" s="128" t="s">
        <v>6086</v>
      </c>
    </row>
    <row r="3083" spans="1:2" x14ac:dyDescent="0.25">
      <c r="A3083" s="128" t="s">
        <v>6087</v>
      </c>
      <c r="B3083" s="128" t="s">
        <v>6088</v>
      </c>
    </row>
    <row r="3084" spans="1:2" x14ac:dyDescent="0.25">
      <c r="A3084" s="128" t="s">
        <v>6089</v>
      </c>
      <c r="B3084" s="128" t="s">
        <v>6090</v>
      </c>
    </row>
    <row r="3085" spans="1:2" x14ac:dyDescent="0.25">
      <c r="A3085" s="128" t="s">
        <v>6091</v>
      </c>
      <c r="B3085" s="128" t="s">
        <v>6092</v>
      </c>
    </row>
    <row r="3086" spans="1:2" x14ac:dyDescent="0.25">
      <c r="A3086" s="128" t="s">
        <v>6093</v>
      </c>
      <c r="B3086" s="128" t="s">
        <v>6094</v>
      </c>
    </row>
    <row r="3087" spans="1:2" x14ac:dyDescent="0.25">
      <c r="A3087" s="128" t="s">
        <v>6095</v>
      </c>
      <c r="B3087" s="128" t="s">
        <v>6096</v>
      </c>
    </row>
    <row r="3088" spans="1:2" x14ac:dyDescent="0.25">
      <c r="A3088" s="128" t="s">
        <v>6097</v>
      </c>
      <c r="B3088" s="128" t="s">
        <v>6098</v>
      </c>
    </row>
    <row r="3089" spans="1:2" x14ac:dyDescent="0.25">
      <c r="A3089" s="128" t="s">
        <v>6099</v>
      </c>
      <c r="B3089" s="128" t="s">
        <v>6100</v>
      </c>
    </row>
    <row r="3090" spans="1:2" x14ac:dyDescent="0.25">
      <c r="A3090" s="128" t="s">
        <v>6101</v>
      </c>
      <c r="B3090" s="128" t="s">
        <v>6102</v>
      </c>
    </row>
    <row r="3091" spans="1:2" x14ac:dyDescent="0.25">
      <c r="A3091" s="128" t="s">
        <v>6103</v>
      </c>
      <c r="B3091" s="128" t="s">
        <v>6104</v>
      </c>
    </row>
    <row r="3092" spans="1:2" x14ac:dyDescent="0.25">
      <c r="A3092" s="128" t="s">
        <v>6105</v>
      </c>
      <c r="B3092" s="128" t="s">
        <v>6106</v>
      </c>
    </row>
    <row r="3093" spans="1:2" x14ac:dyDescent="0.25">
      <c r="A3093" s="128" t="s">
        <v>6107</v>
      </c>
      <c r="B3093" s="128" t="s">
        <v>6108</v>
      </c>
    </row>
    <row r="3094" spans="1:2" x14ac:dyDescent="0.25">
      <c r="A3094" s="128" t="s">
        <v>6109</v>
      </c>
      <c r="B3094" s="128" t="s">
        <v>6110</v>
      </c>
    </row>
    <row r="3095" spans="1:2" x14ac:dyDescent="0.25">
      <c r="A3095" s="128" t="s">
        <v>6111</v>
      </c>
      <c r="B3095" s="128" t="s">
        <v>6112</v>
      </c>
    </row>
    <row r="3096" spans="1:2" x14ac:dyDescent="0.25">
      <c r="A3096" s="128" t="s">
        <v>6113</v>
      </c>
      <c r="B3096" s="128" t="s">
        <v>6114</v>
      </c>
    </row>
    <row r="3097" spans="1:2" x14ac:dyDescent="0.25">
      <c r="A3097" s="128" t="s">
        <v>6115</v>
      </c>
      <c r="B3097" s="128" t="s">
        <v>6116</v>
      </c>
    </row>
    <row r="3098" spans="1:2" x14ac:dyDescent="0.25">
      <c r="A3098" s="128" t="s">
        <v>6117</v>
      </c>
      <c r="B3098" s="128" t="s">
        <v>6118</v>
      </c>
    </row>
    <row r="3099" spans="1:2" x14ac:dyDescent="0.25">
      <c r="A3099" s="128" t="s">
        <v>6119</v>
      </c>
      <c r="B3099" s="128" t="s">
        <v>6120</v>
      </c>
    </row>
    <row r="3100" spans="1:2" x14ac:dyDescent="0.25">
      <c r="A3100" s="128" t="s">
        <v>6121</v>
      </c>
      <c r="B3100" s="128" t="s">
        <v>6122</v>
      </c>
    </row>
    <row r="3101" spans="1:2" x14ac:dyDescent="0.25">
      <c r="A3101" s="128" t="s">
        <v>6123</v>
      </c>
      <c r="B3101" s="128" t="s">
        <v>6124</v>
      </c>
    </row>
    <row r="3102" spans="1:2" x14ac:dyDescent="0.25">
      <c r="A3102" s="128" t="s">
        <v>6125</v>
      </c>
      <c r="B3102" s="128" t="s">
        <v>6126</v>
      </c>
    </row>
    <row r="3103" spans="1:2" x14ac:dyDescent="0.25">
      <c r="A3103" s="128" t="s">
        <v>6127</v>
      </c>
      <c r="B3103" s="128" t="s">
        <v>6128</v>
      </c>
    </row>
    <row r="3104" spans="1:2" x14ac:dyDescent="0.25">
      <c r="A3104" s="128" t="s">
        <v>6129</v>
      </c>
      <c r="B3104" s="128" t="s">
        <v>6130</v>
      </c>
    </row>
    <row r="3105" spans="1:2" x14ac:dyDescent="0.25">
      <c r="A3105" s="128" t="s">
        <v>6131</v>
      </c>
      <c r="B3105" s="128" t="s">
        <v>6132</v>
      </c>
    </row>
    <row r="3106" spans="1:2" x14ac:dyDescent="0.25">
      <c r="A3106" s="128" t="s">
        <v>6133</v>
      </c>
      <c r="B3106" s="128" t="s">
        <v>6134</v>
      </c>
    </row>
    <row r="3107" spans="1:2" x14ac:dyDescent="0.25">
      <c r="A3107" s="128" t="s">
        <v>6135</v>
      </c>
      <c r="B3107" s="128" t="s">
        <v>6136</v>
      </c>
    </row>
    <row r="3108" spans="1:2" x14ac:dyDescent="0.25">
      <c r="A3108" s="128" t="s">
        <v>6137</v>
      </c>
      <c r="B3108" s="128" t="s">
        <v>6138</v>
      </c>
    </row>
    <row r="3109" spans="1:2" x14ac:dyDescent="0.25">
      <c r="A3109" s="128" t="s">
        <v>6139</v>
      </c>
      <c r="B3109" s="128" t="s">
        <v>6140</v>
      </c>
    </row>
    <row r="3110" spans="1:2" x14ac:dyDescent="0.25">
      <c r="A3110" s="128" t="s">
        <v>6141</v>
      </c>
      <c r="B3110" s="128" t="s">
        <v>6142</v>
      </c>
    </row>
    <row r="3111" spans="1:2" x14ac:dyDescent="0.25">
      <c r="A3111" s="128" t="s">
        <v>6143</v>
      </c>
      <c r="B3111" s="128" t="s">
        <v>6144</v>
      </c>
    </row>
    <row r="3112" spans="1:2" x14ac:dyDescent="0.25">
      <c r="A3112" s="128" t="s">
        <v>6145</v>
      </c>
      <c r="B3112" s="128" t="s">
        <v>6146</v>
      </c>
    </row>
    <row r="3113" spans="1:2" x14ac:dyDescent="0.25">
      <c r="A3113" s="128" t="s">
        <v>6147</v>
      </c>
      <c r="B3113" s="128" t="s">
        <v>6148</v>
      </c>
    </row>
    <row r="3114" spans="1:2" x14ac:dyDescent="0.25">
      <c r="A3114" s="128" t="s">
        <v>6149</v>
      </c>
      <c r="B3114" s="128" t="s">
        <v>6150</v>
      </c>
    </row>
    <row r="3115" spans="1:2" x14ac:dyDescent="0.25">
      <c r="A3115" s="128" t="s">
        <v>6151</v>
      </c>
      <c r="B3115" s="128" t="s">
        <v>6152</v>
      </c>
    </row>
    <row r="3116" spans="1:2" x14ac:dyDescent="0.25">
      <c r="A3116" s="128" t="s">
        <v>6153</v>
      </c>
      <c r="B3116" s="128" t="s">
        <v>6154</v>
      </c>
    </row>
    <row r="3117" spans="1:2" x14ac:dyDescent="0.25">
      <c r="A3117" s="128" t="s">
        <v>6155</v>
      </c>
      <c r="B3117" s="128" t="s">
        <v>6156</v>
      </c>
    </row>
    <row r="3118" spans="1:2" x14ac:dyDescent="0.25">
      <c r="A3118" s="128" t="s">
        <v>6157</v>
      </c>
      <c r="B3118" s="128" t="s">
        <v>6158</v>
      </c>
    </row>
    <row r="3119" spans="1:2" x14ac:dyDescent="0.25">
      <c r="A3119" s="128" t="s">
        <v>6159</v>
      </c>
      <c r="B3119" s="128" t="s">
        <v>6160</v>
      </c>
    </row>
    <row r="3120" spans="1:2" x14ac:dyDescent="0.25">
      <c r="A3120" s="128" t="s">
        <v>6161</v>
      </c>
      <c r="B3120" s="128" t="s">
        <v>6162</v>
      </c>
    </row>
    <row r="3121" spans="1:2" x14ac:dyDescent="0.25">
      <c r="A3121" s="128" t="s">
        <v>6163</v>
      </c>
      <c r="B3121" s="128" t="s">
        <v>6164</v>
      </c>
    </row>
    <row r="3122" spans="1:2" x14ac:dyDescent="0.25">
      <c r="A3122" s="128" t="s">
        <v>6165</v>
      </c>
      <c r="B3122" s="128" t="s">
        <v>6166</v>
      </c>
    </row>
    <row r="3123" spans="1:2" x14ac:dyDescent="0.25">
      <c r="A3123" s="128" t="s">
        <v>6167</v>
      </c>
      <c r="B3123" s="128" t="s">
        <v>6168</v>
      </c>
    </row>
    <row r="3124" spans="1:2" x14ac:dyDescent="0.25">
      <c r="A3124" s="128" t="s">
        <v>6169</v>
      </c>
      <c r="B3124" s="128" t="s">
        <v>6170</v>
      </c>
    </row>
    <row r="3125" spans="1:2" x14ac:dyDescent="0.25">
      <c r="A3125" s="128" t="s">
        <v>6171</v>
      </c>
      <c r="B3125" s="128" t="s">
        <v>6172</v>
      </c>
    </row>
    <row r="3126" spans="1:2" x14ac:dyDescent="0.25">
      <c r="A3126" s="128" t="s">
        <v>6173</v>
      </c>
      <c r="B3126" s="128" t="s">
        <v>6174</v>
      </c>
    </row>
    <row r="3127" spans="1:2" x14ac:dyDescent="0.25">
      <c r="A3127" s="128" t="s">
        <v>6175</v>
      </c>
      <c r="B3127" s="128" t="s">
        <v>6176</v>
      </c>
    </row>
    <row r="3128" spans="1:2" x14ac:dyDescent="0.25">
      <c r="A3128" s="128" t="s">
        <v>6177</v>
      </c>
      <c r="B3128" s="128" t="s">
        <v>6178</v>
      </c>
    </row>
    <row r="3129" spans="1:2" x14ac:dyDescent="0.25">
      <c r="A3129" s="128" t="s">
        <v>6179</v>
      </c>
      <c r="B3129" s="128" t="s">
        <v>6180</v>
      </c>
    </row>
    <row r="3130" spans="1:2" x14ac:dyDescent="0.25">
      <c r="A3130" s="128" t="s">
        <v>6181</v>
      </c>
      <c r="B3130" s="128" t="s">
        <v>6182</v>
      </c>
    </row>
    <row r="3131" spans="1:2" x14ac:dyDescent="0.25">
      <c r="A3131" s="128" t="s">
        <v>6183</v>
      </c>
      <c r="B3131" s="128" t="s">
        <v>6184</v>
      </c>
    </row>
    <row r="3132" spans="1:2" x14ac:dyDescent="0.25">
      <c r="A3132" s="128" t="s">
        <v>6185</v>
      </c>
      <c r="B3132" s="128" t="s">
        <v>6186</v>
      </c>
    </row>
    <row r="3133" spans="1:2" x14ac:dyDescent="0.25">
      <c r="A3133" s="128" t="s">
        <v>6187</v>
      </c>
      <c r="B3133" s="128" t="s">
        <v>6188</v>
      </c>
    </row>
    <row r="3134" spans="1:2" x14ac:dyDescent="0.25">
      <c r="A3134" s="128" t="s">
        <v>6189</v>
      </c>
      <c r="B3134" s="128" t="s">
        <v>6190</v>
      </c>
    </row>
    <row r="3135" spans="1:2" x14ac:dyDescent="0.25">
      <c r="A3135" s="128" t="s">
        <v>6191</v>
      </c>
      <c r="B3135" s="128" t="s">
        <v>6192</v>
      </c>
    </row>
    <row r="3136" spans="1:2" x14ac:dyDescent="0.25">
      <c r="A3136" s="128" t="s">
        <v>6193</v>
      </c>
      <c r="B3136" s="128" t="s">
        <v>6194</v>
      </c>
    </row>
    <row r="3137" spans="1:2" x14ac:dyDescent="0.25">
      <c r="A3137" s="128" t="s">
        <v>6195</v>
      </c>
      <c r="B3137" s="128" t="s">
        <v>6196</v>
      </c>
    </row>
    <row r="3138" spans="1:2" x14ac:dyDescent="0.25">
      <c r="A3138" s="128" t="s">
        <v>6197</v>
      </c>
      <c r="B3138" s="128" t="s">
        <v>6198</v>
      </c>
    </row>
    <row r="3139" spans="1:2" x14ac:dyDescent="0.25">
      <c r="A3139" s="128" t="s">
        <v>6199</v>
      </c>
      <c r="B3139" s="128" t="s">
        <v>6200</v>
      </c>
    </row>
    <row r="3140" spans="1:2" x14ac:dyDescent="0.25">
      <c r="A3140" s="128" t="s">
        <v>6201</v>
      </c>
      <c r="B3140" s="128" t="s">
        <v>6202</v>
      </c>
    </row>
    <row r="3141" spans="1:2" x14ac:dyDescent="0.25">
      <c r="A3141" s="128" t="s">
        <v>6203</v>
      </c>
      <c r="B3141" s="128" t="s">
        <v>6204</v>
      </c>
    </row>
    <row r="3142" spans="1:2" x14ac:dyDescent="0.25">
      <c r="A3142" s="128" t="s">
        <v>6205</v>
      </c>
      <c r="B3142" s="128" t="s">
        <v>6206</v>
      </c>
    </row>
    <row r="3143" spans="1:2" x14ac:dyDescent="0.25">
      <c r="A3143" s="128" t="s">
        <v>6207</v>
      </c>
      <c r="B3143" s="128" t="s">
        <v>6208</v>
      </c>
    </row>
    <row r="3144" spans="1:2" x14ac:dyDescent="0.25">
      <c r="A3144" s="128" t="s">
        <v>6209</v>
      </c>
      <c r="B3144" s="128" t="s">
        <v>6210</v>
      </c>
    </row>
    <row r="3145" spans="1:2" x14ac:dyDescent="0.25">
      <c r="A3145" s="128" t="s">
        <v>6211</v>
      </c>
      <c r="B3145" s="128" t="s">
        <v>6212</v>
      </c>
    </row>
    <row r="3146" spans="1:2" x14ac:dyDescent="0.25">
      <c r="A3146" s="128" t="s">
        <v>6213</v>
      </c>
      <c r="B3146" s="128" t="s">
        <v>6214</v>
      </c>
    </row>
    <row r="3147" spans="1:2" x14ac:dyDescent="0.25">
      <c r="A3147" s="128" t="s">
        <v>6215</v>
      </c>
      <c r="B3147" s="128" t="s">
        <v>6216</v>
      </c>
    </row>
    <row r="3148" spans="1:2" x14ac:dyDescent="0.25">
      <c r="A3148" s="128" t="s">
        <v>6217</v>
      </c>
      <c r="B3148" s="128" t="s">
        <v>6218</v>
      </c>
    </row>
    <row r="3149" spans="1:2" x14ac:dyDescent="0.25">
      <c r="A3149" s="128" t="s">
        <v>6219</v>
      </c>
      <c r="B3149" s="128" t="s">
        <v>6220</v>
      </c>
    </row>
    <row r="3150" spans="1:2" x14ac:dyDescent="0.25">
      <c r="A3150" s="128" t="s">
        <v>6221</v>
      </c>
      <c r="B3150" s="128" t="s">
        <v>6222</v>
      </c>
    </row>
    <row r="3151" spans="1:2" x14ac:dyDescent="0.25">
      <c r="A3151" s="128" t="s">
        <v>6223</v>
      </c>
      <c r="B3151" s="128" t="s">
        <v>6224</v>
      </c>
    </row>
    <row r="3152" spans="1:2" x14ac:dyDescent="0.25">
      <c r="A3152" s="128" t="s">
        <v>6225</v>
      </c>
      <c r="B3152" s="128" t="s">
        <v>6226</v>
      </c>
    </row>
    <row r="3153" spans="1:2" x14ac:dyDescent="0.25">
      <c r="A3153" s="128" t="s">
        <v>6227</v>
      </c>
      <c r="B3153" s="128" t="s">
        <v>6228</v>
      </c>
    </row>
    <row r="3154" spans="1:2" x14ac:dyDescent="0.25">
      <c r="A3154" s="128" t="s">
        <v>6229</v>
      </c>
      <c r="B3154" s="128" t="s">
        <v>6230</v>
      </c>
    </row>
    <row r="3155" spans="1:2" x14ac:dyDescent="0.25">
      <c r="A3155" s="128" t="s">
        <v>6231</v>
      </c>
      <c r="B3155" s="128" t="s">
        <v>6232</v>
      </c>
    </row>
    <row r="3156" spans="1:2" x14ac:dyDescent="0.25">
      <c r="A3156" s="128" t="s">
        <v>6233</v>
      </c>
      <c r="B3156" s="128" t="s">
        <v>6234</v>
      </c>
    </row>
    <row r="3157" spans="1:2" x14ac:dyDescent="0.25">
      <c r="A3157" s="128" t="s">
        <v>6235</v>
      </c>
      <c r="B3157" s="128" t="s">
        <v>6236</v>
      </c>
    </row>
    <row r="3158" spans="1:2" x14ac:dyDescent="0.25">
      <c r="A3158" s="128" t="s">
        <v>6237</v>
      </c>
      <c r="B3158" s="128" t="s">
        <v>6238</v>
      </c>
    </row>
    <row r="3159" spans="1:2" x14ac:dyDescent="0.25">
      <c r="A3159" s="128" t="s">
        <v>6239</v>
      </c>
      <c r="B3159" s="128" t="s">
        <v>6240</v>
      </c>
    </row>
    <row r="3160" spans="1:2" x14ac:dyDescent="0.25">
      <c r="A3160" s="128" t="s">
        <v>6241</v>
      </c>
      <c r="B3160" s="128" t="s">
        <v>6242</v>
      </c>
    </row>
    <row r="3161" spans="1:2" x14ac:dyDescent="0.25">
      <c r="A3161" s="128" t="s">
        <v>6243</v>
      </c>
      <c r="B3161" s="128" t="s">
        <v>6244</v>
      </c>
    </row>
    <row r="3162" spans="1:2" x14ac:dyDescent="0.25">
      <c r="A3162" s="128" t="s">
        <v>6245</v>
      </c>
      <c r="B3162" s="128" t="s">
        <v>6246</v>
      </c>
    </row>
    <row r="3163" spans="1:2" x14ac:dyDescent="0.25">
      <c r="A3163" s="128" t="s">
        <v>6247</v>
      </c>
      <c r="B3163" s="128" t="s">
        <v>6248</v>
      </c>
    </row>
    <row r="3164" spans="1:2" x14ac:dyDescent="0.25">
      <c r="A3164" s="128" t="s">
        <v>6249</v>
      </c>
      <c r="B3164" s="128" t="s">
        <v>6250</v>
      </c>
    </row>
    <row r="3165" spans="1:2" x14ac:dyDescent="0.25">
      <c r="A3165" s="128" t="s">
        <v>6251</v>
      </c>
      <c r="B3165" s="128" t="s">
        <v>6252</v>
      </c>
    </row>
    <row r="3166" spans="1:2" x14ac:dyDescent="0.25">
      <c r="A3166" s="128" t="s">
        <v>6253</v>
      </c>
      <c r="B3166" s="128" t="s">
        <v>6254</v>
      </c>
    </row>
    <row r="3167" spans="1:2" x14ac:dyDescent="0.25">
      <c r="A3167" s="128" t="s">
        <v>6255</v>
      </c>
      <c r="B3167" s="128" t="s">
        <v>6256</v>
      </c>
    </row>
    <row r="3168" spans="1:2" x14ac:dyDescent="0.25">
      <c r="A3168" s="128" t="s">
        <v>6257</v>
      </c>
      <c r="B3168" s="128" t="s">
        <v>6258</v>
      </c>
    </row>
    <row r="3169" spans="1:2" x14ac:dyDescent="0.25">
      <c r="A3169" s="128" t="s">
        <v>6259</v>
      </c>
      <c r="B3169" s="128" t="s">
        <v>6260</v>
      </c>
    </row>
    <row r="3170" spans="1:2" x14ac:dyDescent="0.25">
      <c r="A3170" s="128" t="s">
        <v>6261</v>
      </c>
      <c r="B3170" s="128" t="s">
        <v>6262</v>
      </c>
    </row>
    <row r="3171" spans="1:2" x14ac:dyDescent="0.25">
      <c r="A3171" s="128" t="s">
        <v>6263</v>
      </c>
      <c r="B3171" s="128" t="s">
        <v>6264</v>
      </c>
    </row>
    <row r="3172" spans="1:2" x14ac:dyDescent="0.25">
      <c r="A3172" s="128" t="s">
        <v>6265</v>
      </c>
      <c r="B3172" s="128" t="s">
        <v>6266</v>
      </c>
    </row>
    <row r="3173" spans="1:2" x14ac:dyDescent="0.25">
      <c r="A3173" s="128" t="s">
        <v>6267</v>
      </c>
      <c r="B3173" s="128" t="s">
        <v>6268</v>
      </c>
    </row>
    <row r="3174" spans="1:2" x14ac:dyDescent="0.25">
      <c r="A3174" s="128" t="s">
        <v>6269</v>
      </c>
      <c r="B3174" s="128" t="s">
        <v>6270</v>
      </c>
    </row>
    <row r="3175" spans="1:2" x14ac:dyDescent="0.25">
      <c r="A3175" s="128" t="s">
        <v>6271</v>
      </c>
      <c r="B3175" s="128" t="s">
        <v>6272</v>
      </c>
    </row>
    <row r="3176" spans="1:2" x14ac:dyDescent="0.25">
      <c r="A3176" s="128" t="s">
        <v>6273</v>
      </c>
      <c r="B3176" s="128" t="s">
        <v>6274</v>
      </c>
    </row>
    <row r="3177" spans="1:2" x14ac:dyDescent="0.25">
      <c r="A3177" s="128" t="s">
        <v>6275</v>
      </c>
      <c r="B3177" s="128" t="s">
        <v>6276</v>
      </c>
    </row>
    <row r="3178" spans="1:2" x14ac:dyDescent="0.25">
      <c r="A3178" s="128" t="s">
        <v>6277</v>
      </c>
      <c r="B3178" s="128" t="s">
        <v>6278</v>
      </c>
    </row>
    <row r="3179" spans="1:2" x14ac:dyDescent="0.25">
      <c r="A3179" s="128" t="s">
        <v>6279</v>
      </c>
      <c r="B3179" s="128" t="s">
        <v>6280</v>
      </c>
    </row>
    <row r="3180" spans="1:2" x14ac:dyDescent="0.25">
      <c r="A3180" s="128" t="s">
        <v>6281</v>
      </c>
      <c r="B3180" s="128" t="s">
        <v>6282</v>
      </c>
    </row>
    <row r="3181" spans="1:2" x14ac:dyDescent="0.25">
      <c r="A3181" s="128" t="s">
        <v>6283</v>
      </c>
      <c r="B3181" s="128" t="s">
        <v>6284</v>
      </c>
    </row>
    <row r="3182" spans="1:2" x14ac:dyDescent="0.25">
      <c r="A3182" s="128" t="s">
        <v>6285</v>
      </c>
      <c r="B3182" s="128" t="s">
        <v>6286</v>
      </c>
    </row>
    <row r="3183" spans="1:2" x14ac:dyDescent="0.25">
      <c r="A3183" s="128" t="s">
        <v>6287</v>
      </c>
      <c r="B3183" s="128" t="s">
        <v>6288</v>
      </c>
    </row>
    <row r="3184" spans="1:2" x14ac:dyDescent="0.25">
      <c r="A3184" s="128" t="s">
        <v>6289</v>
      </c>
      <c r="B3184" s="128" t="s">
        <v>6290</v>
      </c>
    </row>
    <row r="3185" spans="1:2" x14ac:dyDescent="0.25">
      <c r="A3185" s="128" t="s">
        <v>6291</v>
      </c>
      <c r="B3185" s="128" t="s">
        <v>6292</v>
      </c>
    </row>
    <row r="3186" spans="1:2" x14ac:dyDescent="0.25">
      <c r="A3186" s="128" t="s">
        <v>6293</v>
      </c>
      <c r="B3186" s="128" t="s">
        <v>6294</v>
      </c>
    </row>
    <row r="3187" spans="1:2" x14ac:dyDescent="0.25">
      <c r="A3187" s="128" t="s">
        <v>6295</v>
      </c>
      <c r="B3187" s="128" t="s">
        <v>6296</v>
      </c>
    </row>
    <row r="3188" spans="1:2" x14ac:dyDescent="0.25">
      <c r="A3188" s="128" t="s">
        <v>6297</v>
      </c>
      <c r="B3188" s="128" t="s">
        <v>6298</v>
      </c>
    </row>
    <row r="3189" spans="1:2" x14ac:dyDescent="0.25">
      <c r="A3189" s="128" t="s">
        <v>6299</v>
      </c>
      <c r="B3189" s="128" t="s">
        <v>6300</v>
      </c>
    </row>
    <row r="3190" spans="1:2" x14ac:dyDescent="0.25">
      <c r="A3190" s="128" t="s">
        <v>6301</v>
      </c>
      <c r="B3190" s="128" t="s">
        <v>6302</v>
      </c>
    </row>
    <row r="3191" spans="1:2" x14ac:dyDescent="0.25">
      <c r="A3191" s="128" t="s">
        <v>6303</v>
      </c>
      <c r="B3191" s="128" t="s">
        <v>6304</v>
      </c>
    </row>
    <row r="3192" spans="1:2" x14ac:dyDescent="0.25">
      <c r="A3192" s="128" t="s">
        <v>6305</v>
      </c>
      <c r="B3192" s="128" t="s">
        <v>6306</v>
      </c>
    </row>
    <row r="3193" spans="1:2" x14ac:dyDescent="0.25">
      <c r="A3193" s="128" t="s">
        <v>6307</v>
      </c>
      <c r="B3193" s="128" t="s">
        <v>6308</v>
      </c>
    </row>
    <row r="3194" spans="1:2" x14ac:dyDescent="0.25">
      <c r="A3194" s="128" t="s">
        <v>6309</v>
      </c>
      <c r="B3194" s="128" t="s">
        <v>6310</v>
      </c>
    </row>
    <row r="3195" spans="1:2" x14ac:dyDescent="0.25">
      <c r="A3195" s="128" t="s">
        <v>6311</v>
      </c>
      <c r="B3195" s="128" t="s">
        <v>6312</v>
      </c>
    </row>
    <row r="3196" spans="1:2" x14ac:dyDescent="0.25">
      <c r="A3196" s="128" t="s">
        <v>6313</v>
      </c>
      <c r="B3196" s="128" t="s">
        <v>6314</v>
      </c>
    </row>
    <row r="3197" spans="1:2" x14ac:dyDescent="0.25">
      <c r="A3197" s="128" t="s">
        <v>6315</v>
      </c>
      <c r="B3197" s="128" t="s">
        <v>6316</v>
      </c>
    </row>
    <row r="3198" spans="1:2" x14ac:dyDescent="0.25">
      <c r="A3198" s="128" t="s">
        <v>6317</v>
      </c>
      <c r="B3198" s="128" t="s">
        <v>6318</v>
      </c>
    </row>
    <row r="3199" spans="1:2" x14ac:dyDescent="0.25">
      <c r="A3199" s="128" t="s">
        <v>6319</v>
      </c>
      <c r="B3199" s="128" t="s">
        <v>3642</v>
      </c>
    </row>
    <row r="3200" spans="1:2" x14ac:dyDescent="0.25">
      <c r="A3200" s="128" t="s">
        <v>6320</v>
      </c>
      <c r="B3200" s="128" t="s">
        <v>6321</v>
      </c>
    </row>
    <row r="3201" spans="1:2" x14ac:dyDescent="0.25">
      <c r="A3201" s="128" t="s">
        <v>6322</v>
      </c>
      <c r="B3201" s="128" t="s">
        <v>6323</v>
      </c>
    </row>
    <row r="3202" spans="1:2" x14ac:dyDescent="0.25">
      <c r="A3202" s="128" t="s">
        <v>6324</v>
      </c>
      <c r="B3202" s="128" t="s">
        <v>6325</v>
      </c>
    </row>
    <row r="3203" spans="1:2" x14ac:dyDescent="0.25">
      <c r="A3203" s="128" t="s">
        <v>6326</v>
      </c>
      <c r="B3203" s="128" t="s">
        <v>6327</v>
      </c>
    </row>
    <row r="3204" spans="1:2" x14ac:dyDescent="0.25">
      <c r="A3204" s="128" t="s">
        <v>6328</v>
      </c>
      <c r="B3204" s="128" t="s">
        <v>6329</v>
      </c>
    </row>
    <row r="3205" spans="1:2" x14ac:dyDescent="0.25">
      <c r="A3205" s="128" t="s">
        <v>6330</v>
      </c>
      <c r="B3205" s="128" t="s">
        <v>6331</v>
      </c>
    </row>
    <row r="3206" spans="1:2" x14ac:dyDescent="0.25">
      <c r="A3206" s="128" t="s">
        <v>6332</v>
      </c>
      <c r="B3206" s="128" t="s">
        <v>6333</v>
      </c>
    </row>
    <row r="3207" spans="1:2" x14ac:dyDescent="0.25">
      <c r="A3207" s="128" t="s">
        <v>6334</v>
      </c>
      <c r="B3207" s="128" t="s">
        <v>6335</v>
      </c>
    </row>
    <row r="3208" spans="1:2" x14ac:dyDescent="0.25">
      <c r="A3208" s="128" t="s">
        <v>6336</v>
      </c>
      <c r="B3208" s="128" t="s">
        <v>6337</v>
      </c>
    </row>
    <row r="3209" spans="1:2" x14ac:dyDescent="0.25">
      <c r="A3209" s="128" t="s">
        <v>6338</v>
      </c>
      <c r="B3209" s="128" t="s">
        <v>6339</v>
      </c>
    </row>
    <row r="3210" spans="1:2" x14ac:dyDescent="0.25">
      <c r="A3210" s="128" t="s">
        <v>6340</v>
      </c>
      <c r="B3210" s="128" t="s">
        <v>6341</v>
      </c>
    </row>
    <row r="3211" spans="1:2" x14ac:dyDescent="0.25">
      <c r="A3211" s="128" t="s">
        <v>6342</v>
      </c>
      <c r="B3211" s="128" t="s">
        <v>6343</v>
      </c>
    </row>
    <row r="3212" spans="1:2" x14ac:dyDescent="0.25">
      <c r="A3212" s="128" t="s">
        <v>6344</v>
      </c>
      <c r="B3212" s="128" t="s">
        <v>6345</v>
      </c>
    </row>
    <row r="3213" spans="1:2" x14ac:dyDescent="0.25">
      <c r="A3213" s="128" t="s">
        <v>6346</v>
      </c>
      <c r="B3213" s="128" t="s">
        <v>6347</v>
      </c>
    </row>
    <row r="3214" spans="1:2" x14ac:dyDescent="0.25">
      <c r="A3214" s="128" t="s">
        <v>6348</v>
      </c>
      <c r="B3214" s="128" t="s">
        <v>6349</v>
      </c>
    </row>
    <row r="3215" spans="1:2" x14ac:dyDescent="0.25">
      <c r="A3215" s="128" t="s">
        <v>6350</v>
      </c>
      <c r="B3215" s="128" t="s">
        <v>6351</v>
      </c>
    </row>
    <row r="3216" spans="1:2" x14ac:dyDescent="0.25">
      <c r="A3216" s="128" t="s">
        <v>6352</v>
      </c>
      <c r="B3216" s="128" t="s">
        <v>6353</v>
      </c>
    </row>
    <row r="3217" spans="1:2" x14ac:dyDescent="0.25">
      <c r="A3217" s="128" t="s">
        <v>6354</v>
      </c>
      <c r="B3217" s="128" t="s">
        <v>6355</v>
      </c>
    </row>
    <row r="3218" spans="1:2" x14ac:dyDescent="0.25">
      <c r="A3218" s="128" t="s">
        <v>6356</v>
      </c>
      <c r="B3218" s="128" t="s">
        <v>6357</v>
      </c>
    </row>
    <row r="3219" spans="1:2" x14ac:dyDescent="0.25">
      <c r="A3219" s="128" t="s">
        <v>6358</v>
      </c>
      <c r="B3219" s="128" t="s">
        <v>6359</v>
      </c>
    </row>
    <row r="3220" spans="1:2" x14ac:dyDescent="0.25">
      <c r="A3220" s="128" t="s">
        <v>6360</v>
      </c>
      <c r="B3220" s="128" t="s">
        <v>6361</v>
      </c>
    </row>
    <row r="3221" spans="1:2" x14ac:dyDescent="0.25">
      <c r="A3221" s="128" t="s">
        <v>6362</v>
      </c>
      <c r="B3221" s="128" t="s">
        <v>6363</v>
      </c>
    </row>
    <row r="3222" spans="1:2" x14ac:dyDescent="0.25">
      <c r="A3222" s="128" t="s">
        <v>6364</v>
      </c>
      <c r="B3222" s="128" t="s">
        <v>6365</v>
      </c>
    </row>
    <row r="3223" spans="1:2" x14ac:dyDescent="0.25">
      <c r="A3223" s="128" t="s">
        <v>6366</v>
      </c>
      <c r="B3223" s="128" t="s">
        <v>6367</v>
      </c>
    </row>
    <row r="3224" spans="1:2" x14ac:dyDescent="0.25">
      <c r="A3224" s="128" t="s">
        <v>6368</v>
      </c>
      <c r="B3224" s="128" t="s">
        <v>6369</v>
      </c>
    </row>
    <row r="3225" spans="1:2" x14ac:dyDescent="0.25">
      <c r="A3225" s="128" t="s">
        <v>6370</v>
      </c>
      <c r="B3225" s="128" t="s">
        <v>6371</v>
      </c>
    </row>
    <row r="3226" spans="1:2" x14ac:dyDescent="0.25">
      <c r="A3226" s="128" t="s">
        <v>6372</v>
      </c>
      <c r="B3226" s="128" t="s">
        <v>6373</v>
      </c>
    </row>
    <row r="3227" spans="1:2" x14ac:dyDescent="0.25">
      <c r="A3227" s="128" t="s">
        <v>6374</v>
      </c>
      <c r="B3227" s="128" t="s">
        <v>6375</v>
      </c>
    </row>
    <row r="3228" spans="1:2" x14ac:dyDescent="0.25">
      <c r="A3228" s="128" t="s">
        <v>6376</v>
      </c>
      <c r="B3228" s="128" t="s">
        <v>6377</v>
      </c>
    </row>
    <row r="3229" spans="1:2" x14ac:dyDescent="0.25">
      <c r="A3229" s="128" t="s">
        <v>6378</v>
      </c>
      <c r="B3229" s="128" t="s">
        <v>6379</v>
      </c>
    </row>
    <row r="3230" spans="1:2" x14ac:dyDescent="0.25">
      <c r="A3230" s="128" t="s">
        <v>6380</v>
      </c>
      <c r="B3230" s="128" t="s">
        <v>6381</v>
      </c>
    </row>
    <row r="3231" spans="1:2" x14ac:dyDescent="0.25">
      <c r="A3231" s="128" t="s">
        <v>6382</v>
      </c>
      <c r="B3231" s="128" t="s">
        <v>6383</v>
      </c>
    </row>
    <row r="3232" spans="1:2" x14ac:dyDescent="0.25">
      <c r="A3232" s="128" t="s">
        <v>6384</v>
      </c>
      <c r="B3232" s="128" t="s">
        <v>6385</v>
      </c>
    </row>
    <row r="3233" spans="1:2" x14ac:dyDescent="0.25">
      <c r="A3233" s="128" t="s">
        <v>6386</v>
      </c>
      <c r="B3233" s="128" t="s">
        <v>6387</v>
      </c>
    </row>
    <row r="3234" spans="1:2" x14ac:dyDescent="0.25">
      <c r="A3234" s="128" t="s">
        <v>6388</v>
      </c>
      <c r="B3234" s="128" t="s">
        <v>6389</v>
      </c>
    </row>
    <row r="3235" spans="1:2" x14ac:dyDescent="0.25">
      <c r="A3235" s="128" t="s">
        <v>6390</v>
      </c>
      <c r="B3235" s="128" t="s">
        <v>6391</v>
      </c>
    </row>
    <row r="3236" spans="1:2" x14ac:dyDescent="0.25">
      <c r="A3236" s="128" t="s">
        <v>6392</v>
      </c>
      <c r="B3236" s="128" t="s">
        <v>6393</v>
      </c>
    </row>
    <row r="3237" spans="1:2" x14ac:dyDescent="0.25">
      <c r="A3237" s="128" t="s">
        <v>6394</v>
      </c>
      <c r="B3237" s="128" t="s">
        <v>6395</v>
      </c>
    </row>
    <row r="3238" spans="1:2" x14ac:dyDescent="0.25">
      <c r="A3238" s="128" t="s">
        <v>6396</v>
      </c>
      <c r="B3238" s="128" t="s">
        <v>6397</v>
      </c>
    </row>
    <row r="3239" spans="1:2" x14ac:dyDescent="0.25">
      <c r="A3239" s="128" t="s">
        <v>6398</v>
      </c>
      <c r="B3239" s="128" t="s">
        <v>6399</v>
      </c>
    </row>
    <row r="3240" spans="1:2" x14ac:dyDescent="0.25">
      <c r="A3240" s="128" t="s">
        <v>6400</v>
      </c>
      <c r="B3240" s="128" t="s">
        <v>6401</v>
      </c>
    </row>
    <row r="3241" spans="1:2" x14ac:dyDescent="0.25">
      <c r="A3241" s="128" t="s">
        <v>6402</v>
      </c>
      <c r="B3241" s="128" t="s">
        <v>6403</v>
      </c>
    </row>
    <row r="3242" spans="1:2" x14ac:dyDescent="0.25">
      <c r="A3242" s="128" t="s">
        <v>6404</v>
      </c>
      <c r="B3242" s="128" t="s">
        <v>6405</v>
      </c>
    </row>
    <row r="3243" spans="1:2" x14ac:dyDescent="0.25">
      <c r="A3243" s="128" t="s">
        <v>6406</v>
      </c>
      <c r="B3243" s="128" t="s">
        <v>6407</v>
      </c>
    </row>
    <row r="3244" spans="1:2" x14ac:dyDescent="0.25">
      <c r="A3244" s="128" t="s">
        <v>6408</v>
      </c>
      <c r="B3244" s="128" t="s">
        <v>6409</v>
      </c>
    </row>
    <row r="3245" spans="1:2" x14ac:dyDescent="0.25">
      <c r="A3245" s="128" t="s">
        <v>6410</v>
      </c>
      <c r="B3245" s="128" t="s">
        <v>6411</v>
      </c>
    </row>
    <row r="3246" spans="1:2" x14ac:dyDescent="0.25">
      <c r="A3246" s="128" t="s">
        <v>6412</v>
      </c>
      <c r="B3246" s="128" t="s">
        <v>6413</v>
      </c>
    </row>
    <row r="3247" spans="1:2" x14ac:dyDescent="0.25">
      <c r="A3247" s="128" t="s">
        <v>6414</v>
      </c>
      <c r="B3247" s="128" t="s">
        <v>6415</v>
      </c>
    </row>
    <row r="3248" spans="1:2" x14ac:dyDescent="0.25">
      <c r="A3248" s="128" t="s">
        <v>6416</v>
      </c>
      <c r="B3248" s="128" t="s">
        <v>6417</v>
      </c>
    </row>
    <row r="3251" spans="1:2" x14ac:dyDescent="0.25">
      <c r="A3251" s="417" t="s">
        <v>566</v>
      </c>
      <c r="B3251" s="417"/>
    </row>
    <row r="3252" spans="1:2" x14ac:dyDescent="0.25">
      <c r="A3252" s="128" t="s">
        <v>1196</v>
      </c>
      <c r="B3252" s="128" t="s">
        <v>1197</v>
      </c>
    </row>
    <row r="3253" spans="1:2" x14ac:dyDescent="0.25">
      <c r="A3253" s="128"/>
      <c r="B3253" s="128" t="s">
        <v>797</v>
      </c>
    </row>
    <row r="3256" spans="1:2" x14ac:dyDescent="0.25">
      <c r="A3256" s="417" t="s">
        <v>567</v>
      </c>
      <c r="B3256" s="417"/>
    </row>
    <row r="3257" spans="1:2" x14ac:dyDescent="0.25">
      <c r="A3257" s="128" t="s">
        <v>1196</v>
      </c>
      <c r="B3257" s="128" t="s">
        <v>1197</v>
      </c>
    </row>
    <row r="3258" spans="1:2" x14ac:dyDescent="0.25">
      <c r="A3258" s="128"/>
      <c r="B3258" s="128" t="s">
        <v>797</v>
      </c>
    </row>
    <row r="3259" spans="1:2" x14ac:dyDescent="0.25">
      <c r="A3259" s="128" t="s">
        <v>6418</v>
      </c>
      <c r="B3259" s="128" t="s">
        <v>6419</v>
      </c>
    </row>
    <row r="3260" spans="1:2" x14ac:dyDescent="0.25">
      <c r="A3260" s="128" t="s">
        <v>6420</v>
      </c>
      <c r="B3260" s="128" t="s">
        <v>6421</v>
      </c>
    </row>
    <row r="3261" spans="1:2" x14ac:dyDescent="0.25">
      <c r="A3261" s="128" t="s">
        <v>6422</v>
      </c>
      <c r="B3261" s="128" t="s">
        <v>6423</v>
      </c>
    </row>
    <row r="3262" spans="1:2" x14ac:dyDescent="0.25">
      <c r="A3262" s="128" t="s">
        <v>6424</v>
      </c>
      <c r="B3262" s="128" t="s">
        <v>6425</v>
      </c>
    </row>
    <row r="3263" spans="1:2" x14ac:dyDescent="0.25">
      <c r="A3263" s="128" t="s">
        <v>6426</v>
      </c>
      <c r="B3263" s="128" t="s">
        <v>6427</v>
      </c>
    </row>
    <row r="3264" spans="1:2" x14ac:dyDescent="0.25">
      <c r="A3264" s="128" t="s">
        <v>6428</v>
      </c>
      <c r="B3264" s="128" t="s">
        <v>6429</v>
      </c>
    </row>
    <row r="3265" spans="1:2" x14ac:dyDescent="0.25">
      <c r="A3265" s="128" t="s">
        <v>6430</v>
      </c>
      <c r="B3265" s="128" t="s">
        <v>6431</v>
      </c>
    </row>
    <row r="3266" spans="1:2" x14ac:dyDescent="0.25">
      <c r="A3266" s="128" t="s">
        <v>6432</v>
      </c>
      <c r="B3266" s="128" t="s">
        <v>6433</v>
      </c>
    </row>
    <row r="3267" spans="1:2" x14ac:dyDescent="0.25">
      <c r="A3267" s="128" t="s">
        <v>6434</v>
      </c>
      <c r="B3267" s="128" t="s">
        <v>6435</v>
      </c>
    </row>
    <row r="3268" spans="1:2" x14ac:dyDescent="0.25">
      <c r="A3268" s="128" t="s">
        <v>6436</v>
      </c>
      <c r="B3268" s="128" t="s">
        <v>6437</v>
      </c>
    </row>
    <row r="3269" spans="1:2" x14ac:dyDescent="0.25">
      <c r="A3269" s="128" t="s">
        <v>6438</v>
      </c>
      <c r="B3269" s="128" t="s">
        <v>6439</v>
      </c>
    </row>
    <row r="3270" spans="1:2" x14ac:dyDescent="0.25">
      <c r="A3270" s="128" t="s">
        <v>6440</v>
      </c>
      <c r="B3270" s="128" t="s">
        <v>6441</v>
      </c>
    </row>
    <row r="3271" spans="1:2" x14ac:dyDescent="0.25">
      <c r="A3271" s="128" t="s">
        <v>6442</v>
      </c>
      <c r="B3271" s="128" t="s">
        <v>6443</v>
      </c>
    </row>
    <row r="3272" spans="1:2" x14ac:dyDescent="0.25">
      <c r="A3272" s="128" t="s">
        <v>6444</v>
      </c>
      <c r="B3272" s="128" t="s">
        <v>6445</v>
      </c>
    </row>
    <row r="3273" spans="1:2" x14ac:dyDescent="0.25">
      <c r="A3273" s="128" t="s">
        <v>6446</v>
      </c>
      <c r="B3273" s="128" t="s">
        <v>6447</v>
      </c>
    </row>
    <row r="3274" spans="1:2" x14ac:dyDescent="0.25">
      <c r="A3274" s="128" t="s">
        <v>6448</v>
      </c>
      <c r="B3274" s="128" t="s">
        <v>6449</v>
      </c>
    </row>
    <row r="3275" spans="1:2" x14ac:dyDescent="0.25">
      <c r="A3275" s="128" t="s">
        <v>6450</v>
      </c>
      <c r="B3275" s="128" t="s">
        <v>6451</v>
      </c>
    </row>
    <row r="3276" spans="1:2" x14ac:dyDescent="0.25">
      <c r="A3276" s="128" t="s">
        <v>6452</v>
      </c>
      <c r="B3276" s="128" t="s">
        <v>6453</v>
      </c>
    </row>
    <row r="3277" spans="1:2" x14ac:dyDescent="0.25">
      <c r="A3277" s="128" t="s">
        <v>6454</v>
      </c>
      <c r="B3277" s="128" t="s">
        <v>6455</v>
      </c>
    </row>
    <row r="3278" spans="1:2" x14ac:dyDescent="0.25">
      <c r="A3278" s="128" t="s">
        <v>6456</v>
      </c>
      <c r="B3278" s="128" t="s">
        <v>6457</v>
      </c>
    </row>
    <row r="3279" spans="1:2" x14ac:dyDescent="0.25">
      <c r="A3279" s="128" t="s">
        <v>6458</v>
      </c>
      <c r="B3279" s="128" t="s">
        <v>6459</v>
      </c>
    </row>
    <row r="3280" spans="1:2" x14ac:dyDescent="0.25">
      <c r="A3280" s="128" t="s">
        <v>6460</v>
      </c>
      <c r="B3280" s="128" t="s">
        <v>6461</v>
      </c>
    </row>
    <row r="3281" spans="1:2" x14ac:dyDescent="0.25">
      <c r="A3281" s="128" t="s">
        <v>6462</v>
      </c>
      <c r="B3281" s="128" t="s">
        <v>6463</v>
      </c>
    </row>
    <row r="3282" spans="1:2" x14ac:dyDescent="0.25">
      <c r="A3282" s="128" t="s">
        <v>6464</v>
      </c>
      <c r="B3282" s="128" t="s">
        <v>6465</v>
      </c>
    </row>
    <row r="3283" spans="1:2" x14ac:dyDescent="0.25">
      <c r="A3283" s="128" t="s">
        <v>6466</v>
      </c>
      <c r="B3283" s="128" t="s">
        <v>6467</v>
      </c>
    </row>
    <row r="3284" spans="1:2" x14ac:dyDescent="0.25">
      <c r="A3284" s="128" t="s">
        <v>6468</v>
      </c>
      <c r="B3284" s="128" t="s">
        <v>6469</v>
      </c>
    </row>
    <row r="3285" spans="1:2" x14ac:dyDescent="0.25">
      <c r="A3285" s="128" t="s">
        <v>6470</v>
      </c>
      <c r="B3285" s="128" t="s">
        <v>6471</v>
      </c>
    </row>
    <row r="3286" spans="1:2" x14ac:dyDescent="0.25">
      <c r="A3286" s="128" t="s">
        <v>6472</v>
      </c>
      <c r="B3286" s="128" t="s">
        <v>6473</v>
      </c>
    </row>
    <row r="3287" spans="1:2" x14ac:dyDescent="0.25">
      <c r="A3287" s="128" t="s">
        <v>6474</v>
      </c>
      <c r="B3287" s="128" t="s">
        <v>6475</v>
      </c>
    </row>
    <row r="3288" spans="1:2" x14ac:dyDescent="0.25">
      <c r="A3288" s="128" t="s">
        <v>6476</v>
      </c>
      <c r="B3288" s="128" t="s">
        <v>6477</v>
      </c>
    </row>
    <row r="3289" spans="1:2" x14ac:dyDescent="0.25">
      <c r="A3289" s="128" t="s">
        <v>6478</v>
      </c>
      <c r="B3289" s="128" t="s">
        <v>6479</v>
      </c>
    </row>
    <row r="3290" spans="1:2" x14ac:dyDescent="0.25">
      <c r="A3290" s="128" t="s">
        <v>6480</v>
      </c>
      <c r="B3290" s="128" t="s">
        <v>6481</v>
      </c>
    </row>
    <row r="3291" spans="1:2" x14ac:dyDescent="0.25">
      <c r="A3291" s="128" t="s">
        <v>6482</v>
      </c>
      <c r="B3291" s="128" t="s">
        <v>6483</v>
      </c>
    </row>
    <row r="3292" spans="1:2" x14ac:dyDescent="0.25">
      <c r="A3292" s="128" t="s">
        <v>6484</v>
      </c>
      <c r="B3292" s="128" t="s">
        <v>6485</v>
      </c>
    </row>
    <row r="3293" spans="1:2" x14ac:dyDescent="0.25">
      <c r="A3293" s="128" t="s">
        <v>6486</v>
      </c>
      <c r="B3293" s="128" t="s">
        <v>6487</v>
      </c>
    </row>
    <row r="3294" spans="1:2" x14ac:dyDescent="0.25">
      <c r="A3294" s="128" t="s">
        <v>6488</v>
      </c>
      <c r="B3294" s="128" t="s">
        <v>6489</v>
      </c>
    </row>
    <row r="3295" spans="1:2" x14ac:dyDescent="0.25">
      <c r="A3295" s="128" t="s">
        <v>6490</v>
      </c>
      <c r="B3295" s="128" t="s">
        <v>6491</v>
      </c>
    </row>
    <row r="3296" spans="1:2" x14ac:dyDescent="0.25">
      <c r="A3296" s="128" t="s">
        <v>6492</v>
      </c>
      <c r="B3296" s="128" t="s">
        <v>6493</v>
      </c>
    </row>
    <row r="3297" spans="1:2" x14ac:dyDescent="0.25">
      <c r="A3297" s="128" t="s">
        <v>6494</v>
      </c>
      <c r="B3297" s="128" t="s">
        <v>6495</v>
      </c>
    </row>
    <row r="3298" spans="1:2" x14ac:dyDescent="0.25">
      <c r="A3298" s="128" t="s">
        <v>6496</v>
      </c>
      <c r="B3298" s="128" t="s">
        <v>6497</v>
      </c>
    </row>
    <row r="3299" spans="1:2" x14ac:dyDescent="0.25">
      <c r="A3299" s="128" t="s">
        <v>6498</v>
      </c>
      <c r="B3299" s="128" t="s">
        <v>6499</v>
      </c>
    </row>
    <row r="3300" spans="1:2" x14ac:dyDescent="0.25">
      <c r="A3300" s="128" t="s">
        <v>237</v>
      </c>
      <c r="B3300" s="128" t="s">
        <v>6500</v>
      </c>
    </row>
    <row r="3301" spans="1:2" x14ac:dyDescent="0.25">
      <c r="A3301" s="128" t="s">
        <v>6501</v>
      </c>
      <c r="B3301" s="128" t="s">
        <v>6502</v>
      </c>
    </row>
    <row r="3302" spans="1:2" x14ac:dyDescent="0.25">
      <c r="A3302" s="128" t="s">
        <v>6503</v>
      </c>
      <c r="B3302" s="128" t="s">
        <v>6504</v>
      </c>
    </row>
    <row r="3303" spans="1:2" x14ac:dyDescent="0.25">
      <c r="A3303" s="128" t="s">
        <v>6505</v>
      </c>
      <c r="B3303" s="128" t="s">
        <v>6506</v>
      </c>
    </row>
    <row r="3304" spans="1:2" x14ac:dyDescent="0.25">
      <c r="A3304" s="128" t="s">
        <v>6507</v>
      </c>
      <c r="B3304" s="128" t="s">
        <v>6508</v>
      </c>
    </row>
    <row r="3305" spans="1:2" x14ac:dyDescent="0.25">
      <c r="A3305" s="128" t="s">
        <v>6509</v>
      </c>
      <c r="B3305" s="128" t="s">
        <v>6510</v>
      </c>
    </row>
    <row r="3306" spans="1:2" x14ac:dyDescent="0.25">
      <c r="A3306" s="128" t="s">
        <v>6511</v>
      </c>
      <c r="B3306" s="128" t="s">
        <v>6512</v>
      </c>
    </row>
    <row r="3307" spans="1:2" x14ac:dyDescent="0.25">
      <c r="A3307" s="128" t="s">
        <v>6513</v>
      </c>
      <c r="B3307" s="128" t="s">
        <v>6514</v>
      </c>
    </row>
    <row r="3308" spans="1:2" x14ac:dyDescent="0.25">
      <c r="A3308" s="128" t="s">
        <v>6515</v>
      </c>
      <c r="B3308" s="128" t="s">
        <v>6516</v>
      </c>
    </row>
    <row r="3309" spans="1:2" x14ac:dyDescent="0.25">
      <c r="A3309" s="128" t="s">
        <v>6517</v>
      </c>
      <c r="B3309" s="128" t="s">
        <v>6518</v>
      </c>
    </row>
    <row r="3310" spans="1:2" x14ac:dyDescent="0.25">
      <c r="A3310" s="128" t="s">
        <v>6519</v>
      </c>
      <c r="B3310" s="128" t="s">
        <v>6520</v>
      </c>
    </row>
    <row r="3311" spans="1:2" x14ac:dyDescent="0.25">
      <c r="A3311" s="128" t="s">
        <v>6521</v>
      </c>
      <c r="B3311" s="128" t="s">
        <v>6522</v>
      </c>
    </row>
    <row r="3312" spans="1:2" x14ac:dyDescent="0.25">
      <c r="A3312" s="128" t="s">
        <v>6523</v>
      </c>
      <c r="B3312" s="128" t="s">
        <v>6524</v>
      </c>
    </row>
    <row r="3313" spans="1:2" x14ac:dyDescent="0.25">
      <c r="A3313" s="128" t="s">
        <v>6525</v>
      </c>
      <c r="B3313" s="128" t="s">
        <v>6526</v>
      </c>
    </row>
    <row r="3314" spans="1:2" x14ac:dyDescent="0.25">
      <c r="A3314" s="128" t="s">
        <v>6527</v>
      </c>
      <c r="B3314" s="128" t="s">
        <v>6528</v>
      </c>
    </row>
    <row r="3315" spans="1:2" x14ac:dyDescent="0.25">
      <c r="A3315" s="128" t="s">
        <v>6529</v>
      </c>
      <c r="B3315" s="128" t="s">
        <v>6530</v>
      </c>
    </row>
    <row r="3316" spans="1:2" x14ac:dyDescent="0.25">
      <c r="A3316" s="128" t="s">
        <v>6531</v>
      </c>
      <c r="B3316" s="128" t="s">
        <v>6532</v>
      </c>
    </row>
    <row r="3317" spans="1:2" x14ac:dyDescent="0.25">
      <c r="A3317" s="128" t="s">
        <v>6533</v>
      </c>
      <c r="B3317" s="128" t="s">
        <v>6534</v>
      </c>
    </row>
    <row r="3318" spans="1:2" x14ac:dyDescent="0.25">
      <c r="A3318" s="128" t="s">
        <v>6535</v>
      </c>
      <c r="B3318" s="128" t="s">
        <v>6536</v>
      </c>
    </row>
    <row r="3319" spans="1:2" x14ac:dyDescent="0.25">
      <c r="A3319" s="128" t="s">
        <v>6537</v>
      </c>
      <c r="B3319" s="128" t="s">
        <v>6538</v>
      </c>
    </row>
    <row r="3320" spans="1:2" x14ac:dyDescent="0.25">
      <c r="A3320" s="128" t="s">
        <v>6539</v>
      </c>
      <c r="B3320" s="128" t="s">
        <v>6540</v>
      </c>
    </row>
    <row r="3321" spans="1:2" x14ac:dyDescent="0.25">
      <c r="A3321" s="128" t="s">
        <v>6541</v>
      </c>
      <c r="B3321" s="128" t="s">
        <v>6542</v>
      </c>
    </row>
    <row r="3322" spans="1:2" x14ac:dyDescent="0.25">
      <c r="A3322" s="128" t="s">
        <v>6543</v>
      </c>
      <c r="B3322" s="128" t="s">
        <v>6544</v>
      </c>
    </row>
    <row r="3323" spans="1:2" x14ac:dyDescent="0.25">
      <c r="A3323" s="128" t="s">
        <v>6545</v>
      </c>
      <c r="B3323" s="128" t="s">
        <v>6546</v>
      </c>
    </row>
    <row r="3324" spans="1:2" x14ac:dyDescent="0.25">
      <c r="A3324" s="128" t="s">
        <v>6547</v>
      </c>
      <c r="B3324" s="128" t="s">
        <v>6548</v>
      </c>
    </row>
    <row r="3325" spans="1:2" x14ac:dyDescent="0.25">
      <c r="A3325" s="128" t="s">
        <v>6549</v>
      </c>
      <c r="B3325" s="128" t="s">
        <v>6550</v>
      </c>
    </row>
    <row r="3326" spans="1:2" x14ac:dyDescent="0.25">
      <c r="A3326" s="128" t="s">
        <v>6551</v>
      </c>
      <c r="B3326" s="128" t="s">
        <v>6552</v>
      </c>
    </row>
    <row r="3327" spans="1:2" x14ac:dyDescent="0.25">
      <c r="A3327" s="128" t="s">
        <v>6553</v>
      </c>
      <c r="B3327" s="128" t="s">
        <v>6554</v>
      </c>
    </row>
    <row r="3328" spans="1:2" x14ac:dyDescent="0.25">
      <c r="A3328" s="128" t="s">
        <v>6555</v>
      </c>
      <c r="B3328" s="128" t="s">
        <v>6556</v>
      </c>
    </row>
    <row r="3329" spans="1:2" x14ac:dyDescent="0.25">
      <c r="A3329" s="128" t="s">
        <v>6557</v>
      </c>
      <c r="B3329" s="128" t="s">
        <v>6558</v>
      </c>
    </row>
    <row r="3330" spans="1:2" x14ac:dyDescent="0.25">
      <c r="A3330" s="128" t="s">
        <v>6559</v>
      </c>
      <c r="B3330" s="128" t="s">
        <v>6560</v>
      </c>
    </row>
    <row r="3331" spans="1:2" x14ac:dyDescent="0.25">
      <c r="A3331" s="128" t="s">
        <v>6561</v>
      </c>
      <c r="B3331" s="128" t="s">
        <v>6562</v>
      </c>
    </row>
    <row r="3332" spans="1:2" x14ac:dyDescent="0.25">
      <c r="A3332" s="128" t="s">
        <v>6563</v>
      </c>
      <c r="B3332" s="128" t="s">
        <v>6564</v>
      </c>
    </row>
    <row r="3333" spans="1:2" x14ac:dyDescent="0.25">
      <c r="A3333" s="128" t="s">
        <v>6565</v>
      </c>
      <c r="B3333" s="128" t="s">
        <v>6566</v>
      </c>
    </row>
    <row r="3334" spans="1:2" x14ac:dyDescent="0.25">
      <c r="A3334" s="128" t="s">
        <v>6567</v>
      </c>
      <c r="B3334" s="128" t="s">
        <v>6568</v>
      </c>
    </row>
    <row r="3335" spans="1:2" x14ac:dyDescent="0.25">
      <c r="A3335" s="128" t="s">
        <v>6569</v>
      </c>
      <c r="B3335" s="128" t="s">
        <v>6570</v>
      </c>
    </row>
    <row r="3336" spans="1:2" x14ac:dyDescent="0.25">
      <c r="A3336" s="128" t="s">
        <v>6571</v>
      </c>
      <c r="B3336" s="128" t="s">
        <v>6572</v>
      </c>
    </row>
    <row r="3337" spans="1:2" x14ac:dyDescent="0.25">
      <c r="A3337" s="128" t="s">
        <v>6573</v>
      </c>
      <c r="B3337" s="128" t="s">
        <v>6574</v>
      </c>
    </row>
    <row r="3338" spans="1:2" x14ac:dyDescent="0.25">
      <c r="A3338" s="128" t="s">
        <v>6575</v>
      </c>
      <c r="B3338" s="128" t="s">
        <v>6576</v>
      </c>
    </row>
    <row r="3339" spans="1:2" x14ac:dyDescent="0.25">
      <c r="A3339" s="128" t="s">
        <v>6577</v>
      </c>
      <c r="B3339" s="128" t="s">
        <v>6578</v>
      </c>
    </row>
    <row r="3340" spans="1:2" x14ac:dyDescent="0.25">
      <c r="A3340" s="128" t="s">
        <v>6579</v>
      </c>
      <c r="B3340" s="128" t="s">
        <v>6580</v>
      </c>
    </row>
    <row r="3341" spans="1:2" x14ac:dyDescent="0.25">
      <c r="A3341" s="128" t="s">
        <v>6581</v>
      </c>
      <c r="B3341" s="128" t="s">
        <v>6582</v>
      </c>
    </row>
    <row r="3342" spans="1:2" x14ac:dyDescent="0.25">
      <c r="A3342" s="128" t="s">
        <v>6583</v>
      </c>
      <c r="B3342" s="128" t="s">
        <v>6584</v>
      </c>
    </row>
    <row r="3343" spans="1:2" x14ac:dyDescent="0.25">
      <c r="A3343" s="128" t="s">
        <v>6585</v>
      </c>
      <c r="B3343" s="128" t="s">
        <v>6586</v>
      </c>
    </row>
    <row r="3344" spans="1:2" x14ac:dyDescent="0.25">
      <c r="A3344" s="128" t="s">
        <v>6587</v>
      </c>
      <c r="B3344" s="128" t="s">
        <v>6588</v>
      </c>
    </row>
    <row r="3345" spans="1:2" x14ac:dyDescent="0.25">
      <c r="A3345" s="128" t="s">
        <v>6589</v>
      </c>
      <c r="B3345" s="128" t="s">
        <v>6590</v>
      </c>
    </row>
    <row r="3346" spans="1:2" x14ac:dyDescent="0.25">
      <c r="A3346" s="128" t="s">
        <v>6591</v>
      </c>
      <c r="B3346" s="128" t="s">
        <v>6592</v>
      </c>
    </row>
    <row r="3347" spans="1:2" x14ac:dyDescent="0.25">
      <c r="A3347" s="128" t="s">
        <v>6593</v>
      </c>
      <c r="B3347" s="128" t="s">
        <v>6594</v>
      </c>
    </row>
    <row r="3348" spans="1:2" x14ac:dyDescent="0.25">
      <c r="A3348" s="128" t="s">
        <v>6595</v>
      </c>
      <c r="B3348" s="128" t="s">
        <v>6596</v>
      </c>
    </row>
    <row r="3349" spans="1:2" x14ac:dyDescent="0.25">
      <c r="A3349" s="128" t="s">
        <v>6597</v>
      </c>
      <c r="B3349" s="128" t="s">
        <v>6598</v>
      </c>
    </row>
    <row r="3350" spans="1:2" x14ac:dyDescent="0.25">
      <c r="A3350" s="128" t="s">
        <v>6599</v>
      </c>
      <c r="B3350" s="128" t="s">
        <v>6600</v>
      </c>
    </row>
    <row r="3351" spans="1:2" x14ac:dyDescent="0.25">
      <c r="A3351" s="128" t="s">
        <v>6601</v>
      </c>
      <c r="B3351" s="128" t="s">
        <v>6602</v>
      </c>
    </row>
    <row r="3352" spans="1:2" x14ac:dyDescent="0.25">
      <c r="A3352" s="128" t="s">
        <v>6603</v>
      </c>
      <c r="B3352" s="128" t="s">
        <v>6604</v>
      </c>
    </row>
    <row r="3353" spans="1:2" x14ac:dyDescent="0.25">
      <c r="A3353" s="128" t="s">
        <v>6605</v>
      </c>
      <c r="B3353" s="128" t="s">
        <v>6606</v>
      </c>
    </row>
    <row r="3354" spans="1:2" x14ac:dyDescent="0.25">
      <c r="A3354" s="128" t="s">
        <v>6607</v>
      </c>
      <c r="B3354" s="128" t="s">
        <v>6608</v>
      </c>
    </row>
    <row r="3355" spans="1:2" x14ac:dyDescent="0.25">
      <c r="A3355" s="128" t="s">
        <v>6609</v>
      </c>
      <c r="B3355" s="128" t="s">
        <v>6610</v>
      </c>
    </row>
    <row r="3356" spans="1:2" x14ac:dyDescent="0.25">
      <c r="A3356" s="128" t="s">
        <v>6611</v>
      </c>
      <c r="B3356" s="128" t="s">
        <v>6612</v>
      </c>
    </row>
    <row r="3357" spans="1:2" x14ac:dyDescent="0.25">
      <c r="A3357" s="128" t="s">
        <v>6613</v>
      </c>
      <c r="B3357" s="128" t="s">
        <v>6614</v>
      </c>
    </row>
    <row r="3358" spans="1:2" x14ac:dyDescent="0.25">
      <c r="A3358" s="128" t="s">
        <v>6615</v>
      </c>
      <c r="B3358" s="128" t="s">
        <v>6616</v>
      </c>
    </row>
    <row r="3359" spans="1:2" x14ac:dyDescent="0.25">
      <c r="A3359" s="128" t="s">
        <v>6617</v>
      </c>
      <c r="B3359" s="128" t="s">
        <v>6618</v>
      </c>
    </row>
    <row r="3360" spans="1:2" x14ac:dyDescent="0.25">
      <c r="A3360" s="128" t="s">
        <v>6619</v>
      </c>
      <c r="B3360" s="128" t="s">
        <v>6620</v>
      </c>
    </row>
    <row r="3361" spans="1:2" x14ac:dyDescent="0.25">
      <c r="A3361" s="128" t="s">
        <v>6621</v>
      </c>
      <c r="B3361" s="128" t="s">
        <v>6622</v>
      </c>
    </row>
    <row r="3362" spans="1:2" x14ac:dyDescent="0.25">
      <c r="A3362" s="128" t="s">
        <v>6623</v>
      </c>
      <c r="B3362" s="128" t="s">
        <v>6624</v>
      </c>
    </row>
    <row r="3363" spans="1:2" x14ac:dyDescent="0.25">
      <c r="A3363" s="128" t="s">
        <v>6625</v>
      </c>
      <c r="B3363" s="128" t="s">
        <v>6626</v>
      </c>
    </row>
    <row r="3364" spans="1:2" x14ac:dyDescent="0.25">
      <c r="A3364" s="128" t="s">
        <v>6627</v>
      </c>
      <c r="B3364" s="128" t="s">
        <v>6628</v>
      </c>
    </row>
    <row r="3365" spans="1:2" x14ac:dyDescent="0.25">
      <c r="A3365" s="128" t="s">
        <v>6629</v>
      </c>
      <c r="B3365" s="128" t="s">
        <v>6630</v>
      </c>
    </row>
    <row r="3366" spans="1:2" x14ac:dyDescent="0.25">
      <c r="A3366" s="128" t="s">
        <v>6631</v>
      </c>
      <c r="B3366" s="128" t="s">
        <v>6632</v>
      </c>
    </row>
    <row r="3367" spans="1:2" x14ac:dyDescent="0.25">
      <c r="A3367" s="128" t="s">
        <v>6633</v>
      </c>
      <c r="B3367" s="128" t="s">
        <v>6634</v>
      </c>
    </row>
    <row r="3368" spans="1:2" x14ac:dyDescent="0.25">
      <c r="A3368" s="128" t="s">
        <v>6635</v>
      </c>
      <c r="B3368" s="128" t="s">
        <v>6636</v>
      </c>
    </row>
    <row r="3369" spans="1:2" x14ac:dyDescent="0.25">
      <c r="A3369" s="128" t="s">
        <v>6637</v>
      </c>
      <c r="B3369" s="128" t="s">
        <v>6638</v>
      </c>
    </row>
    <row r="3370" spans="1:2" x14ac:dyDescent="0.25">
      <c r="A3370" s="128" t="s">
        <v>6639</v>
      </c>
      <c r="B3370" s="128" t="s">
        <v>6640</v>
      </c>
    </row>
    <row r="3371" spans="1:2" x14ac:dyDescent="0.25">
      <c r="A3371" s="128" t="s">
        <v>6641</v>
      </c>
      <c r="B3371" s="128" t="s">
        <v>6642</v>
      </c>
    </row>
    <row r="3372" spans="1:2" x14ac:dyDescent="0.25">
      <c r="A3372" s="128" t="s">
        <v>6643</v>
      </c>
      <c r="B3372" s="128" t="s">
        <v>6644</v>
      </c>
    </row>
    <row r="3373" spans="1:2" x14ac:dyDescent="0.25">
      <c r="A3373" s="128" t="s">
        <v>6645</v>
      </c>
      <c r="B3373" s="128" t="s">
        <v>6646</v>
      </c>
    </row>
    <row r="3374" spans="1:2" x14ac:dyDescent="0.25">
      <c r="A3374" s="128" t="s">
        <v>6647</v>
      </c>
      <c r="B3374" s="128" t="s">
        <v>6648</v>
      </c>
    </row>
    <row r="3375" spans="1:2" x14ac:dyDescent="0.25">
      <c r="A3375" s="128" t="s">
        <v>6649</v>
      </c>
      <c r="B3375" s="128" t="s">
        <v>6650</v>
      </c>
    </row>
    <row r="3376" spans="1:2" x14ac:dyDescent="0.25">
      <c r="A3376" s="128" t="s">
        <v>6651</v>
      </c>
      <c r="B3376" s="128" t="s">
        <v>6652</v>
      </c>
    </row>
    <row r="3377" spans="1:2" x14ac:dyDescent="0.25">
      <c r="A3377" s="128" t="s">
        <v>6653</v>
      </c>
      <c r="B3377" s="128" t="s">
        <v>6654</v>
      </c>
    </row>
    <row r="3378" spans="1:2" x14ac:dyDescent="0.25">
      <c r="A3378" s="128" t="s">
        <v>6655</v>
      </c>
      <c r="B3378" s="128" t="s">
        <v>6656</v>
      </c>
    </row>
    <row r="3379" spans="1:2" x14ac:dyDescent="0.25">
      <c r="A3379" s="128" t="s">
        <v>6657</v>
      </c>
      <c r="B3379" s="128" t="s">
        <v>6658</v>
      </c>
    </row>
    <row r="3380" spans="1:2" x14ac:dyDescent="0.25">
      <c r="A3380" s="128" t="s">
        <v>6659</v>
      </c>
      <c r="B3380" s="128" t="s">
        <v>6660</v>
      </c>
    </row>
    <row r="3381" spans="1:2" x14ac:dyDescent="0.25">
      <c r="A3381" s="128" t="s">
        <v>6661</v>
      </c>
      <c r="B3381" s="128" t="s">
        <v>6662</v>
      </c>
    </row>
    <row r="3382" spans="1:2" x14ac:dyDescent="0.25">
      <c r="A3382" s="128" t="s">
        <v>6663</v>
      </c>
      <c r="B3382" s="128" t="s">
        <v>6664</v>
      </c>
    </row>
    <row r="3383" spans="1:2" x14ac:dyDescent="0.25">
      <c r="A3383" s="128" t="s">
        <v>6665</v>
      </c>
      <c r="B3383" s="128" t="s">
        <v>6666</v>
      </c>
    </row>
    <row r="3384" spans="1:2" x14ac:dyDescent="0.25">
      <c r="A3384" s="128" t="s">
        <v>6667</v>
      </c>
      <c r="B3384" s="128" t="s">
        <v>6668</v>
      </c>
    </row>
    <row r="3385" spans="1:2" x14ac:dyDescent="0.25">
      <c r="A3385" s="128" t="s">
        <v>6669</v>
      </c>
      <c r="B3385" s="128" t="s">
        <v>6670</v>
      </c>
    </row>
    <row r="3386" spans="1:2" x14ac:dyDescent="0.25">
      <c r="A3386" s="128" t="s">
        <v>6671</v>
      </c>
      <c r="B3386" s="128" t="s">
        <v>6666</v>
      </c>
    </row>
    <row r="3387" spans="1:2" x14ac:dyDescent="0.25">
      <c r="A3387" s="128" t="s">
        <v>6672</v>
      </c>
      <c r="B3387" s="128" t="s">
        <v>6673</v>
      </c>
    </row>
    <row r="3388" spans="1:2" x14ac:dyDescent="0.25">
      <c r="A3388" s="128" t="s">
        <v>6674</v>
      </c>
      <c r="B3388" s="128" t="s">
        <v>6675</v>
      </c>
    </row>
    <row r="3389" spans="1:2" x14ac:dyDescent="0.25">
      <c r="A3389" s="128" t="s">
        <v>6676</v>
      </c>
      <c r="B3389" s="128" t="s">
        <v>6677</v>
      </c>
    </row>
    <row r="3390" spans="1:2" x14ac:dyDescent="0.25">
      <c r="A3390" s="128" t="s">
        <v>6678</v>
      </c>
      <c r="B3390" s="128" t="s">
        <v>6677</v>
      </c>
    </row>
    <row r="3391" spans="1:2" x14ac:dyDescent="0.25">
      <c r="A3391" s="128" t="s">
        <v>6679</v>
      </c>
      <c r="B3391" s="128" t="s">
        <v>6680</v>
      </c>
    </row>
    <row r="3392" spans="1:2" x14ac:dyDescent="0.25">
      <c r="A3392" s="128" t="s">
        <v>6681</v>
      </c>
      <c r="B3392" s="128" t="s">
        <v>6682</v>
      </c>
    </row>
    <row r="3393" spans="1:2" x14ac:dyDescent="0.25">
      <c r="A3393" s="128" t="s">
        <v>6683</v>
      </c>
      <c r="B3393" s="128" t="s">
        <v>6684</v>
      </c>
    </row>
    <row r="3394" spans="1:2" x14ac:dyDescent="0.25">
      <c r="A3394" s="128" t="s">
        <v>6685</v>
      </c>
      <c r="B3394" s="128" t="s">
        <v>6686</v>
      </c>
    </row>
    <row r="3395" spans="1:2" x14ac:dyDescent="0.25">
      <c r="A3395" s="128" t="s">
        <v>6687</v>
      </c>
      <c r="B3395" s="128" t="s">
        <v>6688</v>
      </c>
    </row>
    <row r="3396" spans="1:2" x14ac:dyDescent="0.25">
      <c r="A3396" s="128" t="s">
        <v>6689</v>
      </c>
      <c r="B3396" s="128" t="s">
        <v>6690</v>
      </c>
    </row>
    <row r="3397" spans="1:2" x14ac:dyDescent="0.25">
      <c r="A3397" s="128" t="s">
        <v>6691</v>
      </c>
      <c r="B3397" s="128" t="s">
        <v>6692</v>
      </c>
    </row>
    <row r="3398" spans="1:2" x14ac:dyDescent="0.25">
      <c r="A3398" s="128" t="s">
        <v>6693</v>
      </c>
      <c r="B3398" s="128" t="s">
        <v>6694</v>
      </c>
    </row>
    <row r="3399" spans="1:2" x14ac:dyDescent="0.25">
      <c r="A3399" s="128" t="s">
        <v>6695</v>
      </c>
      <c r="B3399" s="128" t="s">
        <v>6696</v>
      </c>
    </row>
    <row r="3400" spans="1:2" x14ac:dyDescent="0.25">
      <c r="A3400" s="128" t="s">
        <v>6697</v>
      </c>
      <c r="B3400" s="128" t="s">
        <v>6698</v>
      </c>
    </row>
    <row r="3401" spans="1:2" x14ac:dyDescent="0.25">
      <c r="A3401" s="128" t="s">
        <v>6699</v>
      </c>
      <c r="B3401" s="128" t="s">
        <v>6700</v>
      </c>
    </row>
    <row r="3402" spans="1:2" x14ac:dyDescent="0.25">
      <c r="A3402" s="128" t="s">
        <v>6701</v>
      </c>
      <c r="B3402" s="128" t="s">
        <v>6702</v>
      </c>
    </row>
    <row r="3403" spans="1:2" x14ac:dyDescent="0.25">
      <c r="A3403" s="128" t="s">
        <v>6703</v>
      </c>
      <c r="B3403" s="128" t="s">
        <v>6704</v>
      </c>
    </row>
    <row r="3404" spans="1:2" x14ac:dyDescent="0.25">
      <c r="A3404" s="128" t="s">
        <v>6705</v>
      </c>
      <c r="B3404" s="128" t="s">
        <v>6706</v>
      </c>
    </row>
    <row r="3405" spans="1:2" x14ac:dyDescent="0.25">
      <c r="A3405" s="128" t="s">
        <v>6707</v>
      </c>
      <c r="B3405" s="128" t="s">
        <v>6708</v>
      </c>
    </row>
    <row r="3406" spans="1:2" x14ac:dyDescent="0.25">
      <c r="A3406" s="128" t="s">
        <v>6709</v>
      </c>
      <c r="B3406" s="128" t="s">
        <v>6710</v>
      </c>
    </row>
    <row r="3407" spans="1:2" x14ac:dyDescent="0.25">
      <c r="A3407" s="128" t="s">
        <v>6711</v>
      </c>
      <c r="B3407" s="128" t="s">
        <v>6712</v>
      </c>
    </row>
    <row r="3408" spans="1:2" x14ac:dyDescent="0.25">
      <c r="A3408" s="128" t="s">
        <v>6713</v>
      </c>
      <c r="B3408" s="128" t="s">
        <v>6714</v>
      </c>
    </row>
    <row r="3409" spans="1:2" x14ac:dyDescent="0.25">
      <c r="A3409" s="128" t="s">
        <v>6715</v>
      </c>
      <c r="B3409" s="128" t="s">
        <v>6716</v>
      </c>
    </row>
    <row r="3410" spans="1:2" x14ac:dyDescent="0.25">
      <c r="A3410" s="128" t="s">
        <v>6717</v>
      </c>
      <c r="B3410" s="128" t="s">
        <v>6718</v>
      </c>
    </row>
    <row r="3411" spans="1:2" x14ac:dyDescent="0.25">
      <c r="A3411" s="128" t="s">
        <v>6719</v>
      </c>
      <c r="B3411" s="128" t="s">
        <v>6720</v>
      </c>
    </row>
    <row r="3412" spans="1:2" x14ac:dyDescent="0.25">
      <c r="A3412" s="128" t="s">
        <v>6721</v>
      </c>
      <c r="B3412" s="128" t="s">
        <v>6722</v>
      </c>
    </row>
    <row r="3413" spans="1:2" x14ac:dyDescent="0.25">
      <c r="A3413" s="128" t="s">
        <v>6723</v>
      </c>
      <c r="B3413" s="128" t="s">
        <v>6724</v>
      </c>
    </row>
    <row r="3414" spans="1:2" x14ac:dyDescent="0.25">
      <c r="A3414" s="128" t="s">
        <v>6725</v>
      </c>
      <c r="B3414" s="128" t="s">
        <v>6726</v>
      </c>
    </row>
    <row r="3415" spans="1:2" x14ac:dyDescent="0.25">
      <c r="A3415" s="128" t="s">
        <v>6727</v>
      </c>
      <c r="B3415" s="128" t="s">
        <v>6728</v>
      </c>
    </row>
    <row r="3416" spans="1:2" x14ac:dyDescent="0.25">
      <c r="A3416" s="128" t="s">
        <v>6729</v>
      </c>
      <c r="B3416" s="128" t="s">
        <v>6730</v>
      </c>
    </row>
    <row r="3417" spans="1:2" x14ac:dyDescent="0.25">
      <c r="A3417" s="128" t="s">
        <v>6731</v>
      </c>
      <c r="B3417" s="128" t="s">
        <v>6732</v>
      </c>
    </row>
    <row r="3418" spans="1:2" x14ac:dyDescent="0.25">
      <c r="A3418" s="128" t="s">
        <v>6733</v>
      </c>
      <c r="B3418" s="128" t="s">
        <v>6734</v>
      </c>
    </row>
    <row r="3419" spans="1:2" x14ac:dyDescent="0.25">
      <c r="A3419" s="128" t="s">
        <v>6735</v>
      </c>
      <c r="B3419" s="128" t="s">
        <v>6736</v>
      </c>
    </row>
    <row r="3420" spans="1:2" x14ac:dyDescent="0.25">
      <c r="A3420" s="128" t="s">
        <v>6737</v>
      </c>
      <c r="B3420" s="128" t="s">
        <v>6738</v>
      </c>
    </row>
    <row r="3421" spans="1:2" x14ac:dyDescent="0.25">
      <c r="A3421" s="128" t="s">
        <v>6739</v>
      </c>
      <c r="B3421" s="128" t="s">
        <v>6740</v>
      </c>
    </row>
    <row r="3422" spans="1:2" x14ac:dyDescent="0.25">
      <c r="A3422" s="128" t="s">
        <v>6741</v>
      </c>
      <c r="B3422" s="128" t="s">
        <v>6742</v>
      </c>
    </row>
    <row r="3423" spans="1:2" x14ac:dyDescent="0.25">
      <c r="A3423" s="128" t="s">
        <v>6743</v>
      </c>
      <c r="B3423" s="128" t="s">
        <v>6744</v>
      </c>
    </row>
    <row r="3424" spans="1:2" x14ac:dyDescent="0.25">
      <c r="A3424" s="128" t="s">
        <v>6745</v>
      </c>
      <c r="B3424" s="128" t="s">
        <v>6746</v>
      </c>
    </row>
    <row r="3425" spans="1:2" x14ac:dyDescent="0.25">
      <c r="A3425" s="128" t="s">
        <v>6747</v>
      </c>
      <c r="B3425" s="128" t="s">
        <v>6748</v>
      </c>
    </row>
    <row r="3426" spans="1:2" x14ac:dyDescent="0.25">
      <c r="A3426" s="128" t="s">
        <v>6749</v>
      </c>
      <c r="B3426" s="128" t="s">
        <v>6750</v>
      </c>
    </row>
    <row r="3427" spans="1:2" x14ac:dyDescent="0.25">
      <c r="A3427" s="128" t="s">
        <v>6751</v>
      </c>
      <c r="B3427" s="128" t="s">
        <v>6752</v>
      </c>
    </row>
    <row r="3428" spans="1:2" x14ac:dyDescent="0.25">
      <c r="A3428" s="128" t="s">
        <v>6753</v>
      </c>
      <c r="B3428" s="128" t="s">
        <v>6754</v>
      </c>
    </row>
    <row r="3429" spans="1:2" x14ac:dyDescent="0.25">
      <c r="A3429" s="128" t="s">
        <v>6755</v>
      </c>
      <c r="B3429" s="128" t="s">
        <v>6756</v>
      </c>
    </row>
    <row r="3430" spans="1:2" x14ac:dyDescent="0.25">
      <c r="A3430" s="128" t="s">
        <v>6757</v>
      </c>
      <c r="B3430" s="128" t="s">
        <v>6758</v>
      </c>
    </row>
    <row r="3431" spans="1:2" x14ac:dyDescent="0.25">
      <c r="A3431" s="128" t="s">
        <v>6759</v>
      </c>
      <c r="B3431" s="128" t="s">
        <v>6760</v>
      </c>
    </row>
    <row r="3432" spans="1:2" x14ac:dyDescent="0.25">
      <c r="A3432" s="128" t="s">
        <v>6761</v>
      </c>
      <c r="B3432" s="128" t="s">
        <v>6762</v>
      </c>
    </row>
    <row r="3433" spans="1:2" x14ac:dyDescent="0.25">
      <c r="A3433" s="128" t="s">
        <v>6763</v>
      </c>
      <c r="B3433" s="128" t="s">
        <v>6764</v>
      </c>
    </row>
    <row r="3434" spans="1:2" x14ac:dyDescent="0.25">
      <c r="A3434" s="128" t="s">
        <v>6765</v>
      </c>
      <c r="B3434" s="128" t="s">
        <v>6766</v>
      </c>
    </row>
    <row r="3435" spans="1:2" x14ac:dyDescent="0.25">
      <c r="A3435" s="128" t="s">
        <v>6767</v>
      </c>
      <c r="B3435" s="128" t="s">
        <v>6768</v>
      </c>
    </row>
    <row r="3436" spans="1:2" x14ac:dyDescent="0.25">
      <c r="A3436" s="128" t="s">
        <v>6769</v>
      </c>
      <c r="B3436" s="128" t="s">
        <v>6770</v>
      </c>
    </row>
    <row r="3437" spans="1:2" x14ac:dyDescent="0.25">
      <c r="A3437" s="128" t="s">
        <v>6771</v>
      </c>
      <c r="B3437" s="128" t="s">
        <v>6772</v>
      </c>
    </row>
    <row r="3438" spans="1:2" x14ac:dyDescent="0.25">
      <c r="A3438" s="128" t="s">
        <v>6773</v>
      </c>
      <c r="B3438" s="128" t="s">
        <v>6774</v>
      </c>
    </row>
    <row r="3439" spans="1:2" x14ac:dyDescent="0.25">
      <c r="A3439" s="128" t="s">
        <v>6775</v>
      </c>
      <c r="B3439" s="128" t="s">
        <v>6776</v>
      </c>
    </row>
    <row r="3440" spans="1:2" x14ac:dyDescent="0.25">
      <c r="A3440" s="128" t="s">
        <v>6777</v>
      </c>
      <c r="B3440" s="128" t="s">
        <v>6778</v>
      </c>
    </row>
    <row r="3441" spans="1:2" x14ac:dyDescent="0.25">
      <c r="A3441" s="128" t="s">
        <v>6779</v>
      </c>
      <c r="B3441" s="128" t="s">
        <v>6780</v>
      </c>
    </row>
    <row r="3442" spans="1:2" x14ac:dyDescent="0.25">
      <c r="A3442" s="128" t="s">
        <v>6781</v>
      </c>
      <c r="B3442" s="128" t="s">
        <v>6782</v>
      </c>
    </row>
    <row r="3443" spans="1:2" x14ac:dyDescent="0.25">
      <c r="A3443" s="128" t="s">
        <v>6783</v>
      </c>
      <c r="B3443" s="128" t="s">
        <v>6784</v>
      </c>
    </row>
    <row r="3444" spans="1:2" x14ac:dyDescent="0.25">
      <c r="A3444" s="128" t="s">
        <v>6785</v>
      </c>
      <c r="B3444" s="128" t="s">
        <v>6786</v>
      </c>
    </row>
    <row r="3445" spans="1:2" x14ac:dyDescent="0.25">
      <c r="A3445" s="128" t="s">
        <v>6787</v>
      </c>
      <c r="B3445" s="128" t="s">
        <v>6788</v>
      </c>
    </row>
    <row r="3446" spans="1:2" x14ac:dyDescent="0.25">
      <c r="A3446" s="128" t="s">
        <v>6789</v>
      </c>
      <c r="B3446" s="128" t="s">
        <v>6790</v>
      </c>
    </row>
    <row r="3447" spans="1:2" x14ac:dyDescent="0.25">
      <c r="A3447" s="128" t="s">
        <v>6791</v>
      </c>
      <c r="B3447" s="128" t="s">
        <v>6792</v>
      </c>
    </row>
    <row r="3448" spans="1:2" x14ac:dyDescent="0.25">
      <c r="A3448" s="128" t="s">
        <v>6793</v>
      </c>
      <c r="B3448" s="128" t="s">
        <v>6794</v>
      </c>
    </row>
    <row r="3449" spans="1:2" x14ac:dyDescent="0.25">
      <c r="A3449" s="128" t="s">
        <v>6795</v>
      </c>
      <c r="B3449" s="128" t="s">
        <v>6796</v>
      </c>
    </row>
    <row r="3450" spans="1:2" x14ac:dyDescent="0.25">
      <c r="A3450" s="128" t="s">
        <v>6797</v>
      </c>
      <c r="B3450" s="128" t="s">
        <v>6798</v>
      </c>
    </row>
    <row r="3451" spans="1:2" x14ac:dyDescent="0.25">
      <c r="A3451" s="128" t="s">
        <v>6799</v>
      </c>
      <c r="B3451" s="128" t="s">
        <v>6800</v>
      </c>
    </row>
    <row r="3452" spans="1:2" x14ac:dyDescent="0.25">
      <c r="A3452" s="128" t="s">
        <v>6801</v>
      </c>
      <c r="B3452" s="128" t="s">
        <v>6802</v>
      </c>
    </row>
    <row r="3453" spans="1:2" x14ac:dyDescent="0.25">
      <c r="A3453" s="128" t="s">
        <v>6803</v>
      </c>
      <c r="B3453" s="128" t="s">
        <v>6804</v>
      </c>
    </row>
    <row r="3454" spans="1:2" x14ac:dyDescent="0.25">
      <c r="A3454" s="128" t="s">
        <v>6805</v>
      </c>
      <c r="B3454" s="128" t="s">
        <v>6806</v>
      </c>
    </row>
    <row r="3455" spans="1:2" x14ac:dyDescent="0.25">
      <c r="A3455" s="128" t="s">
        <v>6807</v>
      </c>
      <c r="B3455" s="128" t="s">
        <v>6808</v>
      </c>
    </row>
    <row r="3456" spans="1:2" x14ac:dyDescent="0.25">
      <c r="A3456" s="128" t="s">
        <v>6809</v>
      </c>
      <c r="B3456" s="128" t="s">
        <v>6810</v>
      </c>
    </row>
    <row r="3457" spans="1:2" x14ac:dyDescent="0.25">
      <c r="A3457" s="128" t="s">
        <v>6811</v>
      </c>
      <c r="B3457" s="128" t="s">
        <v>6812</v>
      </c>
    </row>
    <row r="3458" spans="1:2" x14ac:dyDescent="0.25">
      <c r="A3458" s="128" t="s">
        <v>6813</v>
      </c>
      <c r="B3458" s="128" t="s">
        <v>6814</v>
      </c>
    </row>
    <row r="3459" spans="1:2" x14ac:dyDescent="0.25">
      <c r="A3459" s="128" t="s">
        <v>6815</v>
      </c>
      <c r="B3459" s="128" t="s">
        <v>6816</v>
      </c>
    </row>
    <row r="3460" spans="1:2" x14ac:dyDescent="0.25">
      <c r="A3460" s="128" t="s">
        <v>6817</v>
      </c>
      <c r="B3460" s="128" t="s">
        <v>6818</v>
      </c>
    </row>
    <row r="3461" spans="1:2" x14ac:dyDescent="0.25">
      <c r="A3461" s="128" t="s">
        <v>6819</v>
      </c>
      <c r="B3461" s="128" t="s">
        <v>6820</v>
      </c>
    </row>
    <row r="3462" spans="1:2" x14ac:dyDescent="0.25">
      <c r="A3462" s="128" t="s">
        <v>6821</v>
      </c>
      <c r="B3462" s="128" t="s">
        <v>6822</v>
      </c>
    </row>
    <row r="3463" spans="1:2" x14ac:dyDescent="0.25">
      <c r="A3463" s="128" t="s">
        <v>6823</v>
      </c>
      <c r="B3463" s="128" t="s">
        <v>6824</v>
      </c>
    </row>
    <row r="3464" spans="1:2" x14ac:dyDescent="0.25">
      <c r="A3464" s="128" t="s">
        <v>6825</v>
      </c>
      <c r="B3464" s="128" t="s">
        <v>6826</v>
      </c>
    </row>
    <row r="3465" spans="1:2" x14ac:dyDescent="0.25">
      <c r="A3465" s="128" t="s">
        <v>6827</v>
      </c>
      <c r="B3465" s="128" t="s">
        <v>6828</v>
      </c>
    </row>
    <row r="3466" spans="1:2" x14ac:dyDescent="0.25">
      <c r="A3466" s="128" t="s">
        <v>6829</v>
      </c>
      <c r="B3466" s="128" t="s">
        <v>6830</v>
      </c>
    </row>
    <row r="3467" spans="1:2" x14ac:dyDescent="0.25">
      <c r="A3467" s="128" t="s">
        <v>6831</v>
      </c>
      <c r="B3467" s="128" t="s">
        <v>6832</v>
      </c>
    </row>
    <row r="3468" spans="1:2" x14ac:dyDescent="0.25">
      <c r="A3468" s="128" t="s">
        <v>6833</v>
      </c>
      <c r="B3468" s="128" t="s">
        <v>6834</v>
      </c>
    </row>
    <row r="3469" spans="1:2" x14ac:dyDescent="0.25">
      <c r="A3469" s="128" t="s">
        <v>6835</v>
      </c>
      <c r="B3469" s="128" t="s">
        <v>6836</v>
      </c>
    </row>
    <row r="3470" spans="1:2" x14ac:dyDescent="0.25">
      <c r="A3470" s="128" t="s">
        <v>6837</v>
      </c>
      <c r="B3470" s="128" t="s">
        <v>6838</v>
      </c>
    </row>
    <row r="3471" spans="1:2" x14ac:dyDescent="0.25">
      <c r="A3471" s="128" t="s">
        <v>6839</v>
      </c>
      <c r="B3471" s="128" t="s">
        <v>6840</v>
      </c>
    </row>
    <row r="3472" spans="1:2" x14ac:dyDescent="0.25">
      <c r="A3472" s="128" t="s">
        <v>6841</v>
      </c>
      <c r="B3472" s="128" t="s">
        <v>6842</v>
      </c>
    </row>
    <row r="3473" spans="1:2" x14ac:dyDescent="0.25">
      <c r="A3473" s="128" t="s">
        <v>6843</v>
      </c>
      <c r="B3473" s="128" t="s">
        <v>6844</v>
      </c>
    </row>
    <row r="3474" spans="1:2" x14ac:dyDescent="0.25">
      <c r="A3474" s="128" t="s">
        <v>6845</v>
      </c>
      <c r="B3474" s="128" t="s">
        <v>6846</v>
      </c>
    </row>
    <row r="3475" spans="1:2" x14ac:dyDescent="0.25">
      <c r="A3475" s="128" t="s">
        <v>6847</v>
      </c>
      <c r="B3475" s="128" t="s">
        <v>6848</v>
      </c>
    </row>
    <row r="3476" spans="1:2" x14ac:dyDescent="0.25">
      <c r="A3476" s="128" t="s">
        <v>6849</v>
      </c>
      <c r="B3476" s="128" t="s">
        <v>6850</v>
      </c>
    </row>
    <row r="3477" spans="1:2" x14ac:dyDescent="0.25">
      <c r="A3477" s="128" t="s">
        <v>6851</v>
      </c>
      <c r="B3477" s="128" t="s">
        <v>6852</v>
      </c>
    </row>
    <row r="3478" spans="1:2" x14ac:dyDescent="0.25">
      <c r="A3478" s="128" t="s">
        <v>6853</v>
      </c>
      <c r="B3478" s="128" t="s">
        <v>6854</v>
      </c>
    </row>
    <row r="3479" spans="1:2" x14ac:dyDescent="0.25">
      <c r="A3479" s="128" t="s">
        <v>6855</v>
      </c>
      <c r="B3479" s="128" t="s">
        <v>6856</v>
      </c>
    </row>
    <row r="3480" spans="1:2" x14ac:dyDescent="0.25">
      <c r="A3480" s="128" t="s">
        <v>6857</v>
      </c>
      <c r="B3480" s="128" t="s">
        <v>6858</v>
      </c>
    </row>
    <row r="3481" spans="1:2" x14ac:dyDescent="0.25">
      <c r="A3481" s="128" t="s">
        <v>6859</v>
      </c>
      <c r="B3481" s="128" t="s">
        <v>6860</v>
      </c>
    </row>
    <row r="3482" spans="1:2" x14ac:dyDescent="0.25">
      <c r="A3482" s="128" t="s">
        <v>6861</v>
      </c>
      <c r="B3482" s="128" t="s">
        <v>6862</v>
      </c>
    </row>
    <row r="3483" spans="1:2" x14ac:dyDescent="0.25">
      <c r="A3483" s="128" t="s">
        <v>6863</v>
      </c>
      <c r="B3483" s="128" t="s">
        <v>6864</v>
      </c>
    </row>
    <row r="3484" spans="1:2" x14ac:dyDescent="0.25">
      <c r="A3484" s="128" t="s">
        <v>6865</v>
      </c>
      <c r="B3484" s="128" t="s">
        <v>6866</v>
      </c>
    </row>
    <row r="3485" spans="1:2" x14ac:dyDescent="0.25">
      <c r="A3485" s="128" t="s">
        <v>6867</v>
      </c>
      <c r="B3485" s="128" t="s">
        <v>6868</v>
      </c>
    </row>
    <row r="3486" spans="1:2" x14ac:dyDescent="0.25">
      <c r="A3486" s="128" t="s">
        <v>6869</v>
      </c>
      <c r="B3486" s="128" t="s">
        <v>6870</v>
      </c>
    </row>
    <row r="3487" spans="1:2" x14ac:dyDescent="0.25">
      <c r="A3487" s="128" t="s">
        <v>6871</v>
      </c>
      <c r="B3487" s="128" t="s">
        <v>6872</v>
      </c>
    </row>
    <row r="3488" spans="1:2" x14ac:dyDescent="0.25">
      <c r="A3488" s="128" t="s">
        <v>6873</v>
      </c>
      <c r="B3488" s="128" t="s">
        <v>6874</v>
      </c>
    </row>
    <row r="3489" spans="1:2" x14ac:dyDescent="0.25">
      <c r="A3489" s="128" t="s">
        <v>6875</v>
      </c>
      <c r="B3489" s="128" t="s">
        <v>6876</v>
      </c>
    </row>
    <row r="3490" spans="1:2" x14ac:dyDescent="0.25">
      <c r="A3490" s="128" t="s">
        <v>6877</v>
      </c>
      <c r="B3490" s="128" t="s">
        <v>6686</v>
      </c>
    </row>
    <row r="3491" spans="1:2" x14ac:dyDescent="0.25">
      <c r="A3491" s="128" t="s">
        <v>6878</v>
      </c>
      <c r="B3491" s="128" t="s">
        <v>6879</v>
      </c>
    </row>
    <row r="3492" spans="1:2" x14ac:dyDescent="0.25">
      <c r="A3492" s="128" t="s">
        <v>6880</v>
      </c>
      <c r="B3492" s="128" t="s">
        <v>6881</v>
      </c>
    </row>
    <row r="3493" spans="1:2" x14ac:dyDescent="0.25">
      <c r="A3493" s="128" t="s">
        <v>6882</v>
      </c>
      <c r="B3493" s="128" t="s">
        <v>6883</v>
      </c>
    </row>
    <row r="3494" spans="1:2" x14ac:dyDescent="0.25">
      <c r="A3494" s="128" t="s">
        <v>6884</v>
      </c>
      <c r="B3494" s="128" t="s">
        <v>6885</v>
      </c>
    </row>
    <row r="3495" spans="1:2" x14ac:dyDescent="0.25">
      <c r="A3495" s="128" t="s">
        <v>6886</v>
      </c>
      <c r="B3495" s="128" t="s">
        <v>6887</v>
      </c>
    </row>
    <row r="3496" spans="1:2" x14ac:dyDescent="0.25">
      <c r="A3496" s="128" t="s">
        <v>6888</v>
      </c>
      <c r="B3496" s="128" t="s">
        <v>6889</v>
      </c>
    </row>
    <row r="3497" spans="1:2" x14ac:dyDescent="0.25">
      <c r="A3497" s="128" t="s">
        <v>6890</v>
      </c>
      <c r="B3497" s="128" t="s">
        <v>6891</v>
      </c>
    </row>
    <row r="3498" spans="1:2" x14ac:dyDescent="0.25">
      <c r="A3498" s="128" t="s">
        <v>6892</v>
      </c>
      <c r="B3498" s="128" t="s">
        <v>6893</v>
      </c>
    </row>
    <row r="3499" spans="1:2" x14ac:dyDescent="0.25">
      <c r="A3499" s="128" t="s">
        <v>6894</v>
      </c>
      <c r="B3499" s="128" t="s">
        <v>6895</v>
      </c>
    </row>
    <row r="3500" spans="1:2" x14ac:dyDescent="0.25">
      <c r="A3500" s="128" t="s">
        <v>6896</v>
      </c>
      <c r="B3500" s="128" t="s">
        <v>6897</v>
      </c>
    </row>
    <row r="3501" spans="1:2" x14ac:dyDescent="0.25">
      <c r="A3501" s="128" t="s">
        <v>6898</v>
      </c>
      <c r="B3501" s="128" t="s">
        <v>6899</v>
      </c>
    </row>
    <row r="3502" spans="1:2" x14ac:dyDescent="0.25">
      <c r="A3502" s="128" t="s">
        <v>6900</v>
      </c>
      <c r="B3502" s="128" t="s">
        <v>6901</v>
      </c>
    </row>
    <row r="3503" spans="1:2" x14ac:dyDescent="0.25">
      <c r="A3503" s="128" t="s">
        <v>6902</v>
      </c>
      <c r="B3503" s="128" t="s">
        <v>6903</v>
      </c>
    </row>
    <row r="3504" spans="1:2" x14ac:dyDescent="0.25">
      <c r="A3504" s="128" t="s">
        <v>6904</v>
      </c>
      <c r="B3504" s="128" t="s">
        <v>6905</v>
      </c>
    </row>
    <row r="3505" spans="1:2" x14ac:dyDescent="0.25">
      <c r="A3505" s="128" t="s">
        <v>6906</v>
      </c>
      <c r="B3505" s="128" t="s">
        <v>6907</v>
      </c>
    </row>
    <row r="3506" spans="1:2" x14ac:dyDescent="0.25">
      <c r="A3506" s="128" t="s">
        <v>6908</v>
      </c>
      <c r="B3506" s="128" t="s">
        <v>6909</v>
      </c>
    </row>
    <row r="3507" spans="1:2" x14ac:dyDescent="0.25">
      <c r="A3507" s="128" t="s">
        <v>6910</v>
      </c>
      <c r="B3507" s="128" t="s">
        <v>6911</v>
      </c>
    </row>
    <row r="3508" spans="1:2" x14ac:dyDescent="0.25">
      <c r="A3508" s="128" t="s">
        <v>6912</v>
      </c>
      <c r="B3508" s="128" t="s">
        <v>6913</v>
      </c>
    </row>
    <row r="3509" spans="1:2" x14ac:dyDescent="0.25">
      <c r="A3509" s="128" t="s">
        <v>6914</v>
      </c>
      <c r="B3509" s="128" t="s">
        <v>6915</v>
      </c>
    </row>
    <row r="3510" spans="1:2" x14ac:dyDescent="0.25">
      <c r="A3510" s="128" t="s">
        <v>6916</v>
      </c>
      <c r="B3510" s="128" t="s">
        <v>6917</v>
      </c>
    </row>
    <row r="3511" spans="1:2" x14ac:dyDescent="0.25">
      <c r="A3511" s="128" t="s">
        <v>6918</v>
      </c>
      <c r="B3511" s="128" t="s">
        <v>6919</v>
      </c>
    </row>
    <row r="3512" spans="1:2" x14ac:dyDescent="0.25">
      <c r="A3512" s="128" t="s">
        <v>6920</v>
      </c>
      <c r="B3512" s="128" t="s">
        <v>6921</v>
      </c>
    </row>
    <row r="3513" spans="1:2" x14ac:dyDescent="0.25">
      <c r="A3513" s="128" t="s">
        <v>6922</v>
      </c>
      <c r="B3513" s="128" t="s">
        <v>6923</v>
      </c>
    </row>
    <row r="3514" spans="1:2" x14ac:dyDescent="0.25">
      <c r="A3514" s="128" t="s">
        <v>6924</v>
      </c>
      <c r="B3514" s="128" t="s">
        <v>6925</v>
      </c>
    </row>
    <row r="3515" spans="1:2" x14ac:dyDescent="0.25">
      <c r="A3515" s="128" t="s">
        <v>6926</v>
      </c>
      <c r="B3515" s="128" t="s">
        <v>6927</v>
      </c>
    </row>
    <row r="3516" spans="1:2" x14ac:dyDescent="0.25">
      <c r="A3516" s="128" t="s">
        <v>6928</v>
      </c>
      <c r="B3516" s="128" t="s">
        <v>6929</v>
      </c>
    </row>
    <row r="3517" spans="1:2" x14ac:dyDescent="0.25">
      <c r="A3517" s="128" t="s">
        <v>6930</v>
      </c>
      <c r="B3517" s="128" t="s">
        <v>6931</v>
      </c>
    </row>
    <row r="3518" spans="1:2" x14ac:dyDescent="0.25">
      <c r="A3518" s="128" t="s">
        <v>6932</v>
      </c>
      <c r="B3518" s="128" t="s">
        <v>6933</v>
      </c>
    </row>
    <row r="3519" spans="1:2" x14ac:dyDescent="0.25">
      <c r="A3519" s="128" t="s">
        <v>6934</v>
      </c>
      <c r="B3519" s="128" t="s">
        <v>6935</v>
      </c>
    </row>
    <row r="3520" spans="1:2" x14ac:dyDescent="0.25">
      <c r="A3520" s="128" t="s">
        <v>6936</v>
      </c>
      <c r="B3520" s="128" t="s">
        <v>6937</v>
      </c>
    </row>
    <row r="3521" spans="1:2" x14ac:dyDescent="0.25">
      <c r="A3521" s="128" t="s">
        <v>6938</v>
      </c>
      <c r="B3521" s="128" t="s">
        <v>6939</v>
      </c>
    </row>
    <row r="3522" spans="1:2" x14ac:dyDescent="0.25">
      <c r="A3522" s="128" t="s">
        <v>6940</v>
      </c>
      <c r="B3522" s="128" t="s">
        <v>6941</v>
      </c>
    </row>
    <row r="3523" spans="1:2" x14ac:dyDescent="0.25">
      <c r="A3523" s="128" t="s">
        <v>6942</v>
      </c>
      <c r="B3523" s="128" t="s">
        <v>6943</v>
      </c>
    </row>
    <row r="3524" spans="1:2" x14ac:dyDescent="0.25">
      <c r="A3524" s="128" t="s">
        <v>6944</v>
      </c>
      <c r="B3524" s="128" t="s">
        <v>6945</v>
      </c>
    </row>
    <row r="3525" spans="1:2" x14ac:dyDescent="0.25">
      <c r="A3525" s="128" t="s">
        <v>6946</v>
      </c>
      <c r="B3525" s="128" t="s">
        <v>6947</v>
      </c>
    </row>
    <row r="3526" spans="1:2" x14ac:dyDescent="0.25">
      <c r="A3526" s="128" t="s">
        <v>6948</v>
      </c>
      <c r="B3526" s="128" t="s">
        <v>6949</v>
      </c>
    </row>
    <row r="3527" spans="1:2" x14ac:dyDescent="0.25">
      <c r="A3527" s="128" t="s">
        <v>6950</v>
      </c>
      <c r="B3527" s="128" t="s">
        <v>6951</v>
      </c>
    </row>
    <row r="3528" spans="1:2" x14ac:dyDescent="0.25">
      <c r="A3528" s="128" t="s">
        <v>6952</v>
      </c>
      <c r="B3528" s="128" t="s">
        <v>6953</v>
      </c>
    </row>
    <row r="3529" spans="1:2" x14ac:dyDescent="0.25">
      <c r="A3529" s="128" t="s">
        <v>6954</v>
      </c>
      <c r="B3529" s="128" t="s">
        <v>6955</v>
      </c>
    </row>
    <row r="3530" spans="1:2" x14ac:dyDescent="0.25">
      <c r="A3530" s="128" t="s">
        <v>6956</v>
      </c>
      <c r="B3530" s="128" t="s">
        <v>6957</v>
      </c>
    </row>
    <row r="3531" spans="1:2" x14ac:dyDescent="0.25">
      <c r="A3531" s="128" t="s">
        <v>6958</v>
      </c>
      <c r="B3531" s="128" t="s">
        <v>6959</v>
      </c>
    </row>
    <row r="3532" spans="1:2" x14ac:dyDescent="0.25">
      <c r="A3532" s="128" t="s">
        <v>6960</v>
      </c>
      <c r="B3532" s="128" t="s">
        <v>6961</v>
      </c>
    </row>
    <row r="3533" spans="1:2" x14ac:dyDescent="0.25">
      <c r="A3533" s="128" t="s">
        <v>6962</v>
      </c>
      <c r="B3533" s="128" t="s">
        <v>6963</v>
      </c>
    </row>
    <row r="3534" spans="1:2" x14ac:dyDescent="0.25">
      <c r="A3534" s="128" t="s">
        <v>6964</v>
      </c>
      <c r="B3534" s="128" t="s">
        <v>6965</v>
      </c>
    </row>
    <row r="3535" spans="1:2" x14ac:dyDescent="0.25">
      <c r="A3535" s="128" t="s">
        <v>6966</v>
      </c>
      <c r="B3535" s="128" t="s">
        <v>6967</v>
      </c>
    </row>
    <row r="3536" spans="1:2" x14ac:dyDescent="0.25">
      <c r="A3536" s="128" t="s">
        <v>6968</v>
      </c>
      <c r="B3536" s="128" t="s">
        <v>6969</v>
      </c>
    </row>
    <row r="3537" spans="1:2" x14ac:dyDescent="0.25">
      <c r="A3537" s="128" t="s">
        <v>6970</v>
      </c>
      <c r="B3537" s="128" t="s">
        <v>6971</v>
      </c>
    </row>
    <row r="3538" spans="1:2" x14ac:dyDescent="0.25">
      <c r="A3538" s="128" t="s">
        <v>6972</v>
      </c>
      <c r="B3538" s="128" t="s">
        <v>6973</v>
      </c>
    </row>
    <row r="3539" spans="1:2" x14ac:dyDescent="0.25">
      <c r="A3539" s="128" t="s">
        <v>6974</v>
      </c>
      <c r="B3539" s="128" t="s">
        <v>6975</v>
      </c>
    </row>
    <row r="3540" spans="1:2" x14ac:dyDescent="0.25">
      <c r="A3540" s="128" t="s">
        <v>6976</v>
      </c>
      <c r="B3540" s="128" t="s">
        <v>6977</v>
      </c>
    </row>
    <row r="3541" spans="1:2" x14ac:dyDescent="0.25">
      <c r="A3541" s="128" t="s">
        <v>6978</v>
      </c>
      <c r="B3541" s="128" t="s">
        <v>6979</v>
      </c>
    </row>
    <row r="3542" spans="1:2" x14ac:dyDescent="0.25">
      <c r="A3542" s="128" t="s">
        <v>6980</v>
      </c>
      <c r="B3542" s="128" t="s">
        <v>6981</v>
      </c>
    </row>
    <row r="3543" spans="1:2" x14ac:dyDescent="0.25">
      <c r="A3543" s="128" t="s">
        <v>6982</v>
      </c>
      <c r="B3543" s="128" t="s">
        <v>6983</v>
      </c>
    </row>
    <row r="3544" spans="1:2" x14ac:dyDescent="0.25">
      <c r="A3544" s="128" t="s">
        <v>6984</v>
      </c>
      <c r="B3544" s="128" t="s">
        <v>6985</v>
      </c>
    </row>
    <row r="3545" spans="1:2" x14ac:dyDescent="0.25">
      <c r="A3545" s="128" t="s">
        <v>6986</v>
      </c>
      <c r="B3545" s="128" t="s">
        <v>6987</v>
      </c>
    </row>
    <row r="3546" spans="1:2" x14ac:dyDescent="0.25">
      <c r="A3546" s="128" t="s">
        <v>6988</v>
      </c>
      <c r="B3546" s="128" t="s">
        <v>6989</v>
      </c>
    </row>
    <row r="3547" spans="1:2" x14ac:dyDescent="0.25">
      <c r="A3547" s="128" t="s">
        <v>6990</v>
      </c>
      <c r="B3547" s="128" t="s">
        <v>6991</v>
      </c>
    </row>
    <row r="3548" spans="1:2" x14ac:dyDescent="0.25">
      <c r="A3548" s="128" t="s">
        <v>6992</v>
      </c>
      <c r="B3548" s="128" t="s">
        <v>6993</v>
      </c>
    </row>
    <row r="3549" spans="1:2" x14ac:dyDescent="0.25">
      <c r="A3549" s="128" t="s">
        <v>6994</v>
      </c>
      <c r="B3549" s="128" t="s">
        <v>6995</v>
      </c>
    </row>
    <row r="3550" spans="1:2" x14ac:dyDescent="0.25">
      <c r="A3550" s="128" t="s">
        <v>6996</v>
      </c>
      <c r="B3550" s="128" t="s">
        <v>6832</v>
      </c>
    </row>
    <row r="3551" spans="1:2" x14ac:dyDescent="0.25">
      <c r="A3551" s="128" t="s">
        <v>6997</v>
      </c>
      <c r="B3551" s="128" t="s">
        <v>6998</v>
      </c>
    </row>
    <row r="3552" spans="1:2" x14ac:dyDescent="0.25">
      <c r="A3552" s="128" t="s">
        <v>6999</v>
      </c>
      <c r="B3552" s="128" t="s">
        <v>7000</v>
      </c>
    </row>
    <row r="3553" spans="1:2" x14ac:dyDescent="0.25">
      <c r="A3553" s="128" t="s">
        <v>7001</v>
      </c>
      <c r="B3553" s="128" t="s">
        <v>7002</v>
      </c>
    </row>
    <row r="3554" spans="1:2" x14ac:dyDescent="0.25">
      <c r="A3554" s="128" t="s">
        <v>7003</v>
      </c>
      <c r="B3554" s="128" t="s">
        <v>7004</v>
      </c>
    </row>
    <row r="3555" spans="1:2" x14ac:dyDescent="0.25">
      <c r="A3555" s="128" t="s">
        <v>7005</v>
      </c>
      <c r="B3555" s="128" t="s">
        <v>6919</v>
      </c>
    </row>
    <row r="3556" spans="1:2" x14ac:dyDescent="0.25">
      <c r="A3556" s="128" t="s">
        <v>7006</v>
      </c>
      <c r="B3556" s="128" t="s">
        <v>6913</v>
      </c>
    </row>
    <row r="3557" spans="1:2" x14ac:dyDescent="0.25">
      <c r="A3557" s="128" t="s">
        <v>7007</v>
      </c>
      <c r="B3557" s="128" t="s">
        <v>7008</v>
      </c>
    </row>
    <row r="3558" spans="1:2" x14ac:dyDescent="0.25">
      <c r="A3558" s="128" t="s">
        <v>7009</v>
      </c>
      <c r="B3558" s="128" t="s">
        <v>7010</v>
      </c>
    </row>
    <row r="3559" spans="1:2" x14ac:dyDescent="0.25">
      <c r="A3559" s="128" t="s">
        <v>7011</v>
      </c>
      <c r="B3559" s="128" t="s">
        <v>7012</v>
      </c>
    </row>
    <row r="3560" spans="1:2" x14ac:dyDescent="0.25">
      <c r="A3560" s="128" t="s">
        <v>7013</v>
      </c>
      <c r="B3560" s="128" t="s">
        <v>7014</v>
      </c>
    </row>
    <row r="3561" spans="1:2" x14ac:dyDescent="0.25">
      <c r="A3561" s="128" t="s">
        <v>7015</v>
      </c>
      <c r="B3561" s="128" t="s">
        <v>7016</v>
      </c>
    </row>
    <row r="3562" spans="1:2" x14ac:dyDescent="0.25">
      <c r="A3562" s="128" t="s">
        <v>7017</v>
      </c>
      <c r="B3562" s="128" t="s">
        <v>7018</v>
      </c>
    </row>
    <row r="3563" spans="1:2" x14ac:dyDescent="0.25">
      <c r="A3563" s="128" t="s">
        <v>7019</v>
      </c>
      <c r="B3563" s="128" t="s">
        <v>7020</v>
      </c>
    </row>
    <row r="3564" spans="1:2" x14ac:dyDescent="0.25">
      <c r="A3564" s="128" t="s">
        <v>7021</v>
      </c>
      <c r="B3564" s="128" t="s">
        <v>7022</v>
      </c>
    </row>
    <row r="3565" spans="1:2" x14ac:dyDescent="0.25">
      <c r="A3565" s="128" t="s">
        <v>7023</v>
      </c>
      <c r="B3565" s="128" t="s">
        <v>7024</v>
      </c>
    </row>
    <row r="3566" spans="1:2" x14ac:dyDescent="0.25">
      <c r="A3566" s="128" t="s">
        <v>7025</v>
      </c>
      <c r="B3566" s="128" t="s">
        <v>7026</v>
      </c>
    </row>
    <row r="3567" spans="1:2" x14ac:dyDescent="0.25">
      <c r="A3567" s="128" t="s">
        <v>7027</v>
      </c>
      <c r="B3567" s="128" t="s">
        <v>7028</v>
      </c>
    </row>
    <row r="3568" spans="1:2" x14ac:dyDescent="0.25">
      <c r="A3568" s="128" t="s">
        <v>7029</v>
      </c>
      <c r="B3568" s="128" t="s">
        <v>7030</v>
      </c>
    </row>
    <row r="3569" spans="1:2" x14ac:dyDescent="0.25">
      <c r="A3569" s="128" t="s">
        <v>7031</v>
      </c>
      <c r="B3569" s="128" t="s">
        <v>7032</v>
      </c>
    </row>
    <row r="3570" spans="1:2" x14ac:dyDescent="0.25">
      <c r="A3570" s="128" t="s">
        <v>7033</v>
      </c>
      <c r="B3570" s="128" t="s">
        <v>7034</v>
      </c>
    </row>
    <row r="3571" spans="1:2" x14ac:dyDescent="0.25">
      <c r="A3571" s="128" t="s">
        <v>7035</v>
      </c>
      <c r="B3571" s="128" t="s">
        <v>7036</v>
      </c>
    </row>
    <row r="3572" spans="1:2" x14ac:dyDescent="0.25">
      <c r="A3572" s="128" t="s">
        <v>7037</v>
      </c>
      <c r="B3572" s="128" t="s">
        <v>7038</v>
      </c>
    </row>
    <row r="3573" spans="1:2" x14ac:dyDescent="0.25">
      <c r="A3573" s="128" t="s">
        <v>7039</v>
      </c>
      <c r="B3573" s="128" t="s">
        <v>7040</v>
      </c>
    </row>
    <row r="3574" spans="1:2" x14ac:dyDescent="0.25">
      <c r="A3574" s="128" t="s">
        <v>7041</v>
      </c>
      <c r="B3574" s="128" t="s">
        <v>7042</v>
      </c>
    </row>
    <row r="3575" spans="1:2" x14ac:dyDescent="0.25">
      <c r="A3575" s="128" t="s">
        <v>7043</v>
      </c>
      <c r="B3575" s="128" t="s">
        <v>7044</v>
      </c>
    </row>
    <row r="3576" spans="1:2" x14ac:dyDescent="0.25">
      <c r="A3576" s="128" t="s">
        <v>7045</v>
      </c>
      <c r="B3576" s="128" t="s">
        <v>7046</v>
      </c>
    </row>
    <row r="3577" spans="1:2" x14ac:dyDescent="0.25">
      <c r="A3577" s="128" t="s">
        <v>7047</v>
      </c>
      <c r="B3577" s="128" t="s">
        <v>7048</v>
      </c>
    </row>
    <row r="3578" spans="1:2" x14ac:dyDescent="0.25">
      <c r="A3578" s="128" t="s">
        <v>7049</v>
      </c>
      <c r="B3578" s="128" t="s">
        <v>7050</v>
      </c>
    </row>
    <row r="3579" spans="1:2" x14ac:dyDescent="0.25">
      <c r="A3579" s="128" t="s">
        <v>7051</v>
      </c>
      <c r="B3579" s="128" t="s">
        <v>7052</v>
      </c>
    </row>
    <row r="3580" spans="1:2" x14ac:dyDescent="0.25">
      <c r="A3580" s="128" t="s">
        <v>7053</v>
      </c>
      <c r="B3580" s="128" t="s">
        <v>7054</v>
      </c>
    </row>
    <row r="3581" spans="1:2" x14ac:dyDescent="0.25">
      <c r="A3581" s="128" t="s">
        <v>7055</v>
      </c>
      <c r="B3581" s="128" t="s">
        <v>7056</v>
      </c>
    </row>
    <row r="3582" spans="1:2" x14ac:dyDescent="0.25">
      <c r="A3582" s="128" t="s">
        <v>7057</v>
      </c>
      <c r="B3582" s="128" t="s">
        <v>7058</v>
      </c>
    </row>
    <row r="3583" spans="1:2" x14ac:dyDescent="0.25">
      <c r="A3583" s="128" t="s">
        <v>7059</v>
      </c>
      <c r="B3583" s="128" t="s">
        <v>7060</v>
      </c>
    </row>
    <row r="3584" spans="1:2" x14ac:dyDescent="0.25">
      <c r="A3584" s="128" t="s">
        <v>7061</v>
      </c>
      <c r="B3584" s="128" t="s">
        <v>7062</v>
      </c>
    </row>
    <row r="3585" spans="1:2" x14ac:dyDescent="0.25">
      <c r="A3585" s="128" t="s">
        <v>7063</v>
      </c>
      <c r="B3585" s="128" t="s">
        <v>7064</v>
      </c>
    </row>
    <row r="3586" spans="1:2" x14ac:dyDescent="0.25">
      <c r="A3586" s="128" t="s">
        <v>7065</v>
      </c>
      <c r="B3586" s="128" t="s">
        <v>7066</v>
      </c>
    </row>
    <row r="3587" spans="1:2" x14ac:dyDescent="0.25">
      <c r="A3587" s="128" t="s">
        <v>7067</v>
      </c>
      <c r="B3587" s="128" t="s">
        <v>7068</v>
      </c>
    </row>
    <row r="3588" spans="1:2" x14ac:dyDescent="0.25">
      <c r="A3588" s="128" t="s">
        <v>7069</v>
      </c>
      <c r="B3588" s="128" t="s">
        <v>7070</v>
      </c>
    </row>
    <row r="3589" spans="1:2" x14ac:dyDescent="0.25">
      <c r="A3589" s="128" t="s">
        <v>7071</v>
      </c>
      <c r="B3589" s="128" t="s">
        <v>7072</v>
      </c>
    </row>
    <row r="3590" spans="1:2" x14ac:dyDescent="0.25">
      <c r="A3590" s="128" t="s">
        <v>7073</v>
      </c>
      <c r="B3590" s="128" t="s">
        <v>7074</v>
      </c>
    </row>
    <row r="3591" spans="1:2" x14ac:dyDescent="0.25">
      <c r="A3591" s="128" t="s">
        <v>7075</v>
      </c>
      <c r="B3591" s="128" t="s">
        <v>7076</v>
      </c>
    </row>
    <row r="3592" spans="1:2" x14ac:dyDescent="0.25">
      <c r="A3592" s="128" t="s">
        <v>7077</v>
      </c>
      <c r="B3592" s="128" t="s">
        <v>7078</v>
      </c>
    </row>
    <row r="3593" spans="1:2" x14ac:dyDescent="0.25">
      <c r="A3593" s="128" t="s">
        <v>7079</v>
      </c>
      <c r="B3593" s="128" t="s">
        <v>7080</v>
      </c>
    </row>
    <row r="3594" spans="1:2" x14ac:dyDescent="0.25">
      <c r="A3594" s="128" t="s">
        <v>7081</v>
      </c>
      <c r="B3594" s="128" t="s">
        <v>7082</v>
      </c>
    </row>
    <row r="3595" spans="1:2" x14ac:dyDescent="0.25">
      <c r="A3595" s="128" t="s">
        <v>7083</v>
      </c>
      <c r="B3595" s="128" t="s">
        <v>7084</v>
      </c>
    </row>
    <row r="3596" spans="1:2" x14ac:dyDescent="0.25">
      <c r="A3596" s="128" t="s">
        <v>7085</v>
      </c>
      <c r="B3596" s="128" t="s">
        <v>7086</v>
      </c>
    </row>
    <row r="3597" spans="1:2" x14ac:dyDescent="0.25">
      <c r="A3597" s="128" t="s">
        <v>7087</v>
      </c>
      <c r="B3597" s="128" t="s">
        <v>7088</v>
      </c>
    </row>
    <row r="3598" spans="1:2" x14ac:dyDescent="0.25">
      <c r="A3598" s="128" t="s">
        <v>7089</v>
      </c>
      <c r="B3598" s="128" t="s">
        <v>7090</v>
      </c>
    </row>
    <row r="3599" spans="1:2" x14ac:dyDescent="0.25">
      <c r="A3599" s="128" t="s">
        <v>7091</v>
      </c>
      <c r="B3599" s="128" t="s">
        <v>7092</v>
      </c>
    </row>
    <row r="3600" spans="1:2" x14ac:dyDescent="0.25">
      <c r="A3600" s="128" t="s">
        <v>7093</v>
      </c>
      <c r="B3600" s="128" t="s">
        <v>7094</v>
      </c>
    </row>
    <row r="3601" spans="1:2" x14ac:dyDescent="0.25">
      <c r="A3601" s="128" t="s">
        <v>7095</v>
      </c>
      <c r="B3601" s="128" t="s">
        <v>7096</v>
      </c>
    </row>
    <row r="3602" spans="1:2" x14ac:dyDescent="0.25">
      <c r="A3602" s="128" t="s">
        <v>7097</v>
      </c>
      <c r="B3602" s="128" t="s">
        <v>7098</v>
      </c>
    </row>
    <row r="3603" spans="1:2" x14ac:dyDescent="0.25">
      <c r="A3603" s="128" t="s">
        <v>7099</v>
      </c>
      <c r="B3603" s="128" t="s">
        <v>7100</v>
      </c>
    </row>
    <row r="3604" spans="1:2" x14ac:dyDescent="0.25">
      <c r="A3604" s="128" t="s">
        <v>7101</v>
      </c>
      <c r="B3604" s="128" t="s">
        <v>7102</v>
      </c>
    </row>
    <row r="3605" spans="1:2" x14ac:dyDescent="0.25">
      <c r="A3605" s="128" t="s">
        <v>7103</v>
      </c>
      <c r="B3605" s="128" t="s">
        <v>7104</v>
      </c>
    </row>
    <row r="3606" spans="1:2" x14ac:dyDescent="0.25">
      <c r="A3606" s="128" t="s">
        <v>7105</v>
      </c>
      <c r="B3606" s="128" t="s">
        <v>7106</v>
      </c>
    </row>
    <row r="3607" spans="1:2" x14ac:dyDescent="0.25">
      <c r="A3607" s="128" t="s">
        <v>7107</v>
      </c>
      <c r="B3607" s="128" t="s">
        <v>7108</v>
      </c>
    </row>
    <row r="3608" spans="1:2" x14ac:dyDescent="0.25">
      <c r="A3608" s="128" t="s">
        <v>7109</v>
      </c>
      <c r="B3608" s="128" t="s">
        <v>7110</v>
      </c>
    </row>
    <row r="3609" spans="1:2" x14ac:dyDescent="0.25">
      <c r="A3609" s="128" t="s">
        <v>7111</v>
      </c>
      <c r="B3609" s="128" t="s">
        <v>7112</v>
      </c>
    </row>
    <row r="3610" spans="1:2" x14ac:dyDescent="0.25">
      <c r="A3610" s="128" t="s">
        <v>7113</v>
      </c>
      <c r="B3610" s="128" t="s">
        <v>7114</v>
      </c>
    </row>
    <row r="3611" spans="1:2" x14ac:dyDescent="0.25">
      <c r="A3611" s="128" t="s">
        <v>7115</v>
      </c>
      <c r="B3611" s="128" t="s">
        <v>7116</v>
      </c>
    </row>
    <row r="3612" spans="1:2" x14ac:dyDescent="0.25">
      <c r="A3612" s="128" t="s">
        <v>7117</v>
      </c>
      <c r="B3612" s="128" t="s">
        <v>7118</v>
      </c>
    </row>
    <row r="3613" spans="1:2" x14ac:dyDescent="0.25">
      <c r="A3613" s="128" t="s">
        <v>7119</v>
      </c>
      <c r="B3613" s="128" t="s">
        <v>7120</v>
      </c>
    </row>
    <row r="3614" spans="1:2" x14ac:dyDescent="0.25">
      <c r="A3614" s="128" t="s">
        <v>7121</v>
      </c>
      <c r="B3614" s="128" t="s">
        <v>7122</v>
      </c>
    </row>
    <row r="3615" spans="1:2" x14ac:dyDescent="0.25">
      <c r="A3615" s="128" t="s">
        <v>7123</v>
      </c>
      <c r="B3615" s="128" t="s">
        <v>7124</v>
      </c>
    </row>
    <row r="3616" spans="1:2" x14ac:dyDescent="0.25">
      <c r="A3616" s="128" t="s">
        <v>7125</v>
      </c>
      <c r="B3616" s="128" t="s">
        <v>7126</v>
      </c>
    </row>
    <row r="3617" spans="1:2" x14ac:dyDescent="0.25">
      <c r="A3617" s="128" t="s">
        <v>7127</v>
      </c>
      <c r="B3617" s="128" t="s">
        <v>7128</v>
      </c>
    </row>
    <row r="3618" spans="1:2" x14ac:dyDescent="0.25">
      <c r="A3618" s="128" t="s">
        <v>7129</v>
      </c>
      <c r="B3618" s="128" t="s">
        <v>7130</v>
      </c>
    </row>
    <row r="3619" spans="1:2" x14ac:dyDescent="0.25">
      <c r="A3619" s="128" t="s">
        <v>7131</v>
      </c>
      <c r="B3619" s="128" t="s">
        <v>7132</v>
      </c>
    </row>
    <row r="3620" spans="1:2" x14ac:dyDescent="0.25">
      <c r="A3620" s="128" t="s">
        <v>7133</v>
      </c>
      <c r="B3620" s="128" t="s">
        <v>7134</v>
      </c>
    </row>
    <row r="3621" spans="1:2" x14ac:dyDescent="0.25">
      <c r="A3621" s="128" t="s">
        <v>7135</v>
      </c>
      <c r="B3621" s="128" t="s">
        <v>7136</v>
      </c>
    </row>
    <row r="3622" spans="1:2" x14ac:dyDescent="0.25">
      <c r="A3622" s="128" t="s">
        <v>7137</v>
      </c>
      <c r="B3622" s="128" t="s">
        <v>7138</v>
      </c>
    </row>
    <row r="3623" spans="1:2" x14ac:dyDescent="0.25">
      <c r="A3623" s="128" t="s">
        <v>7139</v>
      </c>
      <c r="B3623" s="128" t="s">
        <v>7140</v>
      </c>
    </row>
    <row r="3624" spans="1:2" x14ac:dyDescent="0.25">
      <c r="A3624" s="128" t="s">
        <v>7141</v>
      </c>
      <c r="B3624" s="128" t="s">
        <v>7142</v>
      </c>
    </row>
    <row r="3625" spans="1:2" x14ac:dyDescent="0.25">
      <c r="A3625" s="128" t="s">
        <v>7143</v>
      </c>
      <c r="B3625" s="128" t="s">
        <v>7144</v>
      </c>
    </row>
    <row r="3626" spans="1:2" x14ac:dyDescent="0.25">
      <c r="A3626" s="128" t="s">
        <v>7145</v>
      </c>
      <c r="B3626" s="128" t="s">
        <v>7146</v>
      </c>
    </row>
    <row r="3627" spans="1:2" x14ac:dyDescent="0.25">
      <c r="A3627" s="128" t="s">
        <v>7147</v>
      </c>
      <c r="B3627" s="128" t="s">
        <v>7148</v>
      </c>
    </row>
    <row r="3628" spans="1:2" x14ac:dyDescent="0.25">
      <c r="A3628" s="128" t="s">
        <v>7149</v>
      </c>
      <c r="B3628" s="128" t="s">
        <v>7150</v>
      </c>
    </row>
    <row r="3629" spans="1:2" x14ac:dyDescent="0.25">
      <c r="A3629" s="128" t="s">
        <v>7151</v>
      </c>
      <c r="B3629" s="128" t="s">
        <v>7152</v>
      </c>
    </row>
    <row r="3630" spans="1:2" x14ac:dyDescent="0.25">
      <c r="A3630" s="128" t="s">
        <v>7153</v>
      </c>
      <c r="B3630" s="128" t="s">
        <v>7154</v>
      </c>
    </row>
    <row r="3631" spans="1:2" x14ac:dyDescent="0.25">
      <c r="A3631" s="128" t="s">
        <v>7155</v>
      </c>
      <c r="B3631" s="128" t="s">
        <v>7156</v>
      </c>
    </row>
    <row r="3632" spans="1:2" x14ac:dyDescent="0.25">
      <c r="A3632" s="128" t="s">
        <v>7157</v>
      </c>
      <c r="B3632" s="128" t="s">
        <v>7158</v>
      </c>
    </row>
    <row r="3633" spans="1:2" x14ac:dyDescent="0.25">
      <c r="A3633" s="128" t="s">
        <v>7159</v>
      </c>
      <c r="B3633" s="128" t="s">
        <v>7160</v>
      </c>
    </row>
    <row r="3634" spans="1:2" x14ac:dyDescent="0.25">
      <c r="A3634" s="128" t="s">
        <v>7161</v>
      </c>
      <c r="B3634" s="128" t="s">
        <v>7162</v>
      </c>
    </row>
    <row r="3635" spans="1:2" x14ac:dyDescent="0.25">
      <c r="A3635" s="128" t="s">
        <v>7163</v>
      </c>
      <c r="B3635" s="128" t="s">
        <v>7164</v>
      </c>
    </row>
    <row r="3636" spans="1:2" x14ac:dyDescent="0.25">
      <c r="A3636" s="128" t="s">
        <v>7165</v>
      </c>
      <c r="B3636" s="128" t="s">
        <v>7166</v>
      </c>
    </row>
    <row r="3637" spans="1:2" x14ac:dyDescent="0.25">
      <c r="A3637" s="128" t="s">
        <v>7167</v>
      </c>
      <c r="B3637" s="128" t="s">
        <v>7168</v>
      </c>
    </row>
    <row r="3638" spans="1:2" x14ac:dyDescent="0.25">
      <c r="A3638" s="128" t="s">
        <v>7169</v>
      </c>
      <c r="B3638" s="128" t="s">
        <v>7170</v>
      </c>
    </row>
    <row r="3639" spans="1:2" x14ac:dyDescent="0.25">
      <c r="A3639" s="128" t="s">
        <v>7171</v>
      </c>
      <c r="B3639" s="128" t="s">
        <v>7172</v>
      </c>
    </row>
    <row r="3640" spans="1:2" x14ac:dyDescent="0.25">
      <c r="A3640" s="128" t="s">
        <v>7173</v>
      </c>
      <c r="B3640" s="128" t="s">
        <v>7174</v>
      </c>
    </row>
    <row r="3641" spans="1:2" x14ac:dyDescent="0.25">
      <c r="A3641" s="128" t="s">
        <v>7175</v>
      </c>
      <c r="B3641" s="128" t="s">
        <v>7176</v>
      </c>
    </row>
    <row r="3642" spans="1:2" x14ac:dyDescent="0.25">
      <c r="A3642" s="128" t="s">
        <v>7177</v>
      </c>
      <c r="B3642" s="128" t="s">
        <v>7178</v>
      </c>
    </row>
    <row r="3643" spans="1:2" x14ac:dyDescent="0.25">
      <c r="A3643" s="128" t="s">
        <v>7179</v>
      </c>
      <c r="B3643" s="128" t="s">
        <v>7180</v>
      </c>
    </row>
    <row r="3644" spans="1:2" x14ac:dyDescent="0.25">
      <c r="A3644" s="128" t="s">
        <v>7181</v>
      </c>
      <c r="B3644" s="128" t="s">
        <v>7182</v>
      </c>
    </row>
    <row r="3645" spans="1:2" x14ac:dyDescent="0.25">
      <c r="A3645" s="128" t="s">
        <v>7183</v>
      </c>
      <c r="B3645" s="128" t="s">
        <v>7184</v>
      </c>
    </row>
    <row r="3646" spans="1:2" x14ac:dyDescent="0.25">
      <c r="A3646" s="128" t="s">
        <v>7185</v>
      </c>
      <c r="B3646" s="128" t="s">
        <v>7186</v>
      </c>
    </row>
    <row r="3647" spans="1:2" x14ac:dyDescent="0.25">
      <c r="A3647" s="128" t="s">
        <v>7187</v>
      </c>
      <c r="B3647" s="128" t="s">
        <v>7188</v>
      </c>
    </row>
    <row r="3648" spans="1:2" x14ac:dyDescent="0.25">
      <c r="A3648" s="128" t="s">
        <v>7189</v>
      </c>
      <c r="B3648" s="128" t="s">
        <v>7190</v>
      </c>
    </row>
    <row r="3649" spans="1:2" x14ac:dyDescent="0.25">
      <c r="A3649" s="128" t="s">
        <v>7191</v>
      </c>
      <c r="B3649" s="128" t="s">
        <v>7192</v>
      </c>
    </row>
    <row r="3650" spans="1:2" x14ac:dyDescent="0.25">
      <c r="A3650" s="128" t="s">
        <v>7193</v>
      </c>
      <c r="B3650" s="128" t="s">
        <v>7194</v>
      </c>
    </row>
    <row r="3651" spans="1:2" x14ac:dyDescent="0.25">
      <c r="A3651" s="128" t="s">
        <v>7195</v>
      </c>
      <c r="B3651" s="128" t="s">
        <v>7196</v>
      </c>
    </row>
    <row r="3652" spans="1:2" x14ac:dyDescent="0.25">
      <c r="A3652" s="128" t="s">
        <v>7197</v>
      </c>
      <c r="B3652" s="128" t="s">
        <v>7198</v>
      </c>
    </row>
    <row r="3653" spans="1:2" x14ac:dyDescent="0.25">
      <c r="A3653" s="128" t="s">
        <v>7199</v>
      </c>
      <c r="B3653" s="128" t="s">
        <v>7200</v>
      </c>
    </row>
    <row r="3654" spans="1:2" x14ac:dyDescent="0.25">
      <c r="A3654" s="128" t="s">
        <v>7201</v>
      </c>
      <c r="B3654" s="128" t="s">
        <v>7202</v>
      </c>
    </row>
    <row r="3655" spans="1:2" x14ac:dyDescent="0.25">
      <c r="A3655" s="128" t="s">
        <v>7203</v>
      </c>
      <c r="B3655" s="128" t="s">
        <v>7204</v>
      </c>
    </row>
    <row r="3656" spans="1:2" x14ac:dyDescent="0.25">
      <c r="A3656" s="128" t="s">
        <v>7205</v>
      </c>
      <c r="B3656" s="128" t="s">
        <v>7206</v>
      </c>
    </row>
    <row r="3657" spans="1:2" x14ac:dyDescent="0.25">
      <c r="A3657" s="128" t="s">
        <v>7207</v>
      </c>
      <c r="B3657" s="128" t="s">
        <v>7208</v>
      </c>
    </row>
    <row r="3658" spans="1:2" x14ac:dyDescent="0.25">
      <c r="A3658" s="128" t="s">
        <v>7209</v>
      </c>
      <c r="B3658" s="128" t="s">
        <v>7210</v>
      </c>
    </row>
    <row r="3659" spans="1:2" x14ac:dyDescent="0.25">
      <c r="A3659" s="128" t="s">
        <v>7211</v>
      </c>
      <c r="B3659" s="128" t="s">
        <v>7212</v>
      </c>
    </row>
    <row r="3660" spans="1:2" x14ac:dyDescent="0.25">
      <c r="A3660" s="128" t="s">
        <v>7213</v>
      </c>
      <c r="B3660" s="128" t="s">
        <v>7214</v>
      </c>
    </row>
    <row r="3661" spans="1:2" x14ac:dyDescent="0.25">
      <c r="A3661" s="128" t="s">
        <v>7215</v>
      </c>
      <c r="B3661" s="128" t="s">
        <v>7216</v>
      </c>
    </row>
    <row r="3662" spans="1:2" x14ac:dyDescent="0.25">
      <c r="A3662" s="128" t="s">
        <v>7217</v>
      </c>
      <c r="B3662" s="128" t="s">
        <v>7218</v>
      </c>
    </row>
    <row r="3663" spans="1:2" x14ac:dyDescent="0.25">
      <c r="A3663" s="128" t="s">
        <v>7219</v>
      </c>
      <c r="B3663" s="128" t="s">
        <v>7220</v>
      </c>
    </row>
    <row r="3664" spans="1:2" x14ac:dyDescent="0.25">
      <c r="A3664" s="128" t="s">
        <v>7221</v>
      </c>
      <c r="B3664" s="128" t="s">
        <v>7222</v>
      </c>
    </row>
    <row r="3665" spans="1:2" x14ac:dyDescent="0.25">
      <c r="A3665" s="128" t="s">
        <v>7223</v>
      </c>
      <c r="B3665" s="128" t="s">
        <v>7224</v>
      </c>
    </row>
    <row r="3666" spans="1:2" x14ac:dyDescent="0.25">
      <c r="A3666" s="128" t="s">
        <v>7225</v>
      </c>
      <c r="B3666" s="128" t="s">
        <v>7226</v>
      </c>
    </row>
    <row r="3667" spans="1:2" x14ac:dyDescent="0.25">
      <c r="A3667" s="128" t="s">
        <v>7227</v>
      </c>
      <c r="B3667" s="128" t="s">
        <v>7228</v>
      </c>
    </row>
    <row r="3668" spans="1:2" x14ac:dyDescent="0.25">
      <c r="A3668" s="128" t="s">
        <v>7229</v>
      </c>
      <c r="B3668" s="128" t="s">
        <v>7230</v>
      </c>
    </row>
    <row r="3669" spans="1:2" x14ac:dyDescent="0.25">
      <c r="A3669" s="128" t="s">
        <v>7231</v>
      </c>
      <c r="B3669" s="128" t="s">
        <v>7232</v>
      </c>
    </row>
    <row r="3670" spans="1:2" x14ac:dyDescent="0.25">
      <c r="A3670" s="128" t="s">
        <v>7233</v>
      </c>
      <c r="B3670" s="128" t="s">
        <v>7234</v>
      </c>
    </row>
    <row r="3671" spans="1:2" x14ac:dyDescent="0.25">
      <c r="A3671" s="128" t="s">
        <v>7235</v>
      </c>
      <c r="B3671" s="128" t="s">
        <v>7236</v>
      </c>
    </row>
    <row r="3674" spans="1:2" x14ac:dyDescent="0.25">
      <c r="A3674" s="417" t="s">
        <v>568</v>
      </c>
      <c r="B3674" s="417"/>
    </row>
    <row r="3675" spans="1:2" x14ac:dyDescent="0.25">
      <c r="A3675" s="128" t="s">
        <v>1196</v>
      </c>
      <c r="B3675" s="128" t="s">
        <v>1197</v>
      </c>
    </row>
    <row r="3676" spans="1:2" x14ac:dyDescent="0.25">
      <c r="A3676" s="128"/>
      <c r="B3676" s="128" t="s">
        <v>797</v>
      </c>
    </row>
    <row r="3677" spans="1:2" x14ac:dyDescent="0.25">
      <c r="A3677" s="128" t="s">
        <v>7237</v>
      </c>
      <c r="B3677" s="128" t="s">
        <v>7238</v>
      </c>
    </row>
    <row r="3678" spans="1:2" x14ac:dyDescent="0.25">
      <c r="A3678" s="128" t="s">
        <v>7239</v>
      </c>
      <c r="B3678" s="128" t="s">
        <v>7240</v>
      </c>
    </row>
    <row r="3679" spans="1:2" x14ac:dyDescent="0.25">
      <c r="A3679" s="128" t="s">
        <v>7241</v>
      </c>
      <c r="B3679" s="128" t="s">
        <v>7242</v>
      </c>
    </row>
    <row r="3680" spans="1:2" x14ac:dyDescent="0.25">
      <c r="A3680" s="128" t="s">
        <v>7243</v>
      </c>
      <c r="B3680" s="128" t="s">
        <v>7244</v>
      </c>
    </row>
    <row r="3681" spans="1:2" x14ac:dyDescent="0.25">
      <c r="A3681" s="128" t="s">
        <v>7245</v>
      </c>
      <c r="B3681" s="128" t="s">
        <v>7246</v>
      </c>
    </row>
    <row r="3682" spans="1:2" x14ac:dyDescent="0.25">
      <c r="A3682" s="128" t="s">
        <v>7247</v>
      </c>
      <c r="B3682" s="128" t="s">
        <v>7248</v>
      </c>
    </row>
    <row r="3683" spans="1:2" x14ac:dyDescent="0.25">
      <c r="A3683" s="128" t="s">
        <v>237</v>
      </c>
      <c r="B3683" s="128" t="s">
        <v>7249</v>
      </c>
    </row>
    <row r="3684" spans="1:2" x14ac:dyDescent="0.25">
      <c r="A3684" s="128" t="s">
        <v>7250</v>
      </c>
      <c r="B3684" s="128" t="s">
        <v>7251</v>
      </c>
    </row>
    <row r="3685" spans="1:2" x14ac:dyDescent="0.25">
      <c r="A3685" s="128" t="s">
        <v>7252</v>
      </c>
      <c r="B3685" s="128" t="s">
        <v>7253</v>
      </c>
    </row>
    <row r="3686" spans="1:2" x14ac:dyDescent="0.25">
      <c r="A3686" s="128" t="s">
        <v>7254</v>
      </c>
      <c r="B3686" s="128" t="s">
        <v>7255</v>
      </c>
    </row>
    <row r="3687" spans="1:2" x14ac:dyDescent="0.25">
      <c r="A3687" s="128" t="s">
        <v>7256</v>
      </c>
      <c r="B3687" s="128" t="s">
        <v>7257</v>
      </c>
    </row>
    <row r="3688" spans="1:2" x14ac:dyDescent="0.25">
      <c r="A3688" s="128" t="s">
        <v>310</v>
      </c>
      <c r="B3688" s="128" t="s">
        <v>7258</v>
      </c>
    </row>
    <row r="3689" spans="1:2" x14ac:dyDescent="0.25">
      <c r="A3689" s="128" t="s">
        <v>7259</v>
      </c>
      <c r="B3689" s="128" t="s">
        <v>7260</v>
      </c>
    </row>
    <row r="3690" spans="1:2" x14ac:dyDescent="0.25">
      <c r="A3690" s="128" t="s">
        <v>7261</v>
      </c>
      <c r="B3690" s="128" t="s">
        <v>7262</v>
      </c>
    </row>
    <row r="3691" spans="1:2" x14ac:dyDescent="0.25">
      <c r="A3691" s="128" t="s">
        <v>7263</v>
      </c>
      <c r="B3691" s="128" t="s">
        <v>7264</v>
      </c>
    </row>
    <row r="3692" spans="1:2" x14ac:dyDescent="0.25">
      <c r="A3692" s="128" t="s">
        <v>7265</v>
      </c>
      <c r="B3692" s="128" t="s">
        <v>7266</v>
      </c>
    </row>
    <row r="3693" spans="1:2" x14ac:dyDescent="0.25">
      <c r="A3693" s="128" t="s">
        <v>7267</v>
      </c>
      <c r="B3693" s="128" t="s">
        <v>7268</v>
      </c>
    </row>
    <row r="3694" spans="1:2" x14ac:dyDescent="0.25">
      <c r="A3694" s="128" t="s">
        <v>7269</v>
      </c>
      <c r="B3694" s="128" t="s">
        <v>7270</v>
      </c>
    </row>
    <row r="3695" spans="1:2" x14ac:dyDescent="0.25">
      <c r="A3695" s="128" t="s">
        <v>7271</v>
      </c>
      <c r="B3695" s="128" t="s">
        <v>7272</v>
      </c>
    </row>
    <row r="3696" spans="1:2" x14ac:dyDescent="0.25">
      <c r="A3696" s="128" t="s">
        <v>7273</v>
      </c>
      <c r="B3696" s="128" t="s">
        <v>7274</v>
      </c>
    </row>
    <row r="3697" spans="1:2" x14ac:dyDescent="0.25">
      <c r="A3697" s="128" t="s">
        <v>7275</v>
      </c>
      <c r="B3697" s="128" t="s">
        <v>7276</v>
      </c>
    </row>
    <row r="3698" spans="1:2" x14ac:dyDescent="0.25">
      <c r="A3698" s="128" t="s">
        <v>7277</v>
      </c>
      <c r="B3698" s="128" t="s">
        <v>7278</v>
      </c>
    </row>
    <row r="3699" spans="1:2" x14ac:dyDescent="0.25">
      <c r="A3699" s="128" t="s">
        <v>7279</v>
      </c>
      <c r="B3699" s="128" t="s">
        <v>7280</v>
      </c>
    </row>
    <row r="3700" spans="1:2" x14ac:dyDescent="0.25">
      <c r="A3700" s="128" t="s">
        <v>7281</v>
      </c>
      <c r="B3700" s="128" t="s">
        <v>7282</v>
      </c>
    </row>
    <row r="3701" spans="1:2" x14ac:dyDescent="0.25">
      <c r="A3701" s="128" t="s">
        <v>7283</v>
      </c>
      <c r="B3701" s="128" t="s">
        <v>7284</v>
      </c>
    </row>
    <row r="3702" spans="1:2" x14ac:dyDescent="0.25">
      <c r="A3702" s="128" t="s">
        <v>7285</v>
      </c>
      <c r="B3702" s="128" t="s">
        <v>7286</v>
      </c>
    </row>
    <row r="3703" spans="1:2" x14ac:dyDescent="0.25">
      <c r="A3703" s="128" t="s">
        <v>7287</v>
      </c>
      <c r="B3703" s="128" t="s">
        <v>7288</v>
      </c>
    </row>
    <row r="3704" spans="1:2" x14ac:dyDescent="0.25">
      <c r="A3704" s="128" t="s">
        <v>7289</v>
      </c>
      <c r="B3704" s="128" t="s">
        <v>7290</v>
      </c>
    </row>
    <row r="3705" spans="1:2" x14ac:dyDescent="0.25">
      <c r="A3705" s="128" t="s">
        <v>7291</v>
      </c>
      <c r="B3705" s="128" t="s">
        <v>7292</v>
      </c>
    </row>
    <row r="3706" spans="1:2" x14ac:dyDescent="0.25">
      <c r="A3706" s="128" t="s">
        <v>7293</v>
      </c>
      <c r="B3706" s="128" t="s">
        <v>7294</v>
      </c>
    </row>
    <row r="3707" spans="1:2" x14ac:dyDescent="0.25">
      <c r="A3707" s="128" t="s">
        <v>7295</v>
      </c>
      <c r="B3707" s="128" t="s">
        <v>7296</v>
      </c>
    </row>
    <row r="3708" spans="1:2" x14ac:dyDescent="0.25">
      <c r="A3708" s="128" t="s">
        <v>7297</v>
      </c>
      <c r="B3708" s="128" t="s">
        <v>7298</v>
      </c>
    </row>
    <row r="3709" spans="1:2" x14ac:dyDescent="0.25">
      <c r="A3709" s="128" t="s">
        <v>7299</v>
      </c>
      <c r="B3709" s="128" t="s">
        <v>7300</v>
      </c>
    </row>
    <row r="3710" spans="1:2" x14ac:dyDescent="0.25">
      <c r="A3710" s="128" t="s">
        <v>7301</v>
      </c>
      <c r="B3710" s="128" t="s">
        <v>7302</v>
      </c>
    </row>
    <row r="3711" spans="1:2" x14ac:dyDescent="0.25">
      <c r="A3711" s="128" t="s">
        <v>7303</v>
      </c>
      <c r="B3711" s="128" t="s">
        <v>7304</v>
      </c>
    </row>
    <row r="3712" spans="1:2" x14ac:dyDescent="0.25">
      <c r="A3712" s="128" t="s">
        <v>7305</v>
      </c>
      <c r="B3712" s="128" t="s">
        <v>7306</v>
      </c>
    </row>
    <row r="3713" spans="1:2" x14ac:dyDescent="0.25">
      <c r="A3713" s="128" t="s">
        <v>7307</v>
      </c>
      <c r="B3713" s="128" t="s">
        <v>7308</v>
      </c>
    </row>
    <row r="3714" spans="1:2" x14ac:dyDescent="0.25">
      <c r="A3714" s="128" t="s">
        <v>7309</v>
      </c>
      <c r="B3714" s="128" t="s">
        <v>7310</v>
      </c>
    </row>
    <row r="3715" spans="1:2" x14ac:dyDescent="0.25">
      <c r="A3715" s="128" t="s">
        <v>7311</v>
      </c>
      <c r="B3715" s="128" t="s">
        <v>7312</v>
      </c>
    </row>
    <row r="3716" spans="1:2" x14ac:dyDescent="0.25">
      <c r="A3716" s="128" t="s">
        <v>7313</v>
      </c>
      <c r="B3716" s="128" t="s">
        <v>7314</v>
      </c>
    </row>
    <row r="3717" spans="1:2" x14ac:dyDescent="0.25">
      <c r="A3717" s="128" t="s">
        <v>7315</v>
      </c>
      <c r="B3717" s="128" t="s">
        <v>7316</v>
      </c>
    </row>
    <row r="3718" spans="1:2" x14ac:dyDescent="0.25">
      <c r="A3718" s="128" t="s">
        <v>7317</v>
      </c>
      <c r="B3718" s="128" t="s">
        <v>7318</v>
      </c>
    </row>
    <row r="3719" spans="1:2" x14ac:dyDescent="0.25">
      <c r="A3719" s="128" t="s">
        <v>7319</v>
      </c>
      <c r="B3719" s="128" t="s">
        <v>7320</v>
      </c>
    </row>
    <row r="3720" spans="1:2" x14ac:dyDescent="0.25">
      <c r="A3720" s="128" t="s">
        <v>7321</v>
      </c>
      <c r="B3720" s="128" t="s">
        <v>7322</v>
      </c>
    </row>
    <row r="3721" spans="1:2" x14ac:dyDescent="0.25">
      <c r="A3721" s="128" t="s">
        <v>7323</v>
      </c>
      <c r="B3721" s="128" t="s">
        <v>7324</v>
      </c>
    </row>
    <row r="3722" spans="1:2" x14ac:dyDescent="0.25">
      <c r="A3722" s="128" t="s">
        <v>7325</v>
      </c>
      <c r="B3722" s="128" t="s">
        <v>7326</v>
      </c>
    </row>
    <row r="3723" spans="1:2" x14ac:dyDescent="0.25">
      <c r="A3723" s="128" t="s">
        <v>7327</v>
      </c>
      <c r="B3723" s="128" t="s">
        <v>7328</v>
      </c>
    </row>
    <row r="3724" spans="1:2" x14ac:dyDescent="0.25">
      <c r="A3724" s="128" t="s">
        <v>7329</v>
      </c>
      <c r="B3724" s="128" t="s">
        <v>7330</v>
      </c>
    </row>
    <row r="3725" spans="1:2" x14ac:dyDescent="0.25">
      <c r="A3725" s="128" t="s">
        <v>7331</v>
      </c>
      <c r="B3725" s="128" t="s">
        <v>7332</v>
      </c>
    </row>
    <row r="3726" spans="1:2" x14ac:dyDescent="0.25">
      <c r="A3726" s="128" t="s">
        <v>7333</v>
      </c>
      <c r="B3726" s="128" t="s">
        <v>7334</v>
      </c>
    </row>
    <row r="3727" spans="1:2" x14ac:dyDescent="0.25">
      <c r="A3727" s="128" t="s">
        <v>7335</v>
      </c>
      <c r="B3727" s="128" t="s">
        <v>7336</v>
      </c>
    </row>
    <row r="3728" spans="1:2" x14ac:dyDescent="0.25">
      <c r="A3728" s="128" t="s">
        <v>7337</v>
      </c>
      <c r="B3728" s="128" t="s">
        <v>7338</v>
      </c>
    </row>
    <row r="3731" spans="1:2" x14ac:dyDescent="0.25">
      <c r="A3731" s="417" t="s">
        <v>569</v>
      </c>
      <c r="B3731" s="417"/>
    </row>
    <row r="3732" spans="1:2" x14ac:dyDescent="0.25">
      <c r="A3732" s="128" t="s">
        <v>198</v>
      </c>
      <c r="B3732" s="128" t="s">
        <v>7339</v>
      </c>
    </row>
    <row r="3733" spans="1:2" x14ac:dyDescent="0.25">
      <c r="A3733" s="128" t="s">
        <v>7340</v>
      </c>
      <c r="B3733" s="128" t="s">
        <v>7341</v>
      </c>
    </row>
    <row r="3734" spans="1:2" x14ac:dyDescent="0.25">
      <c r="A3734" s="128" t="s">
        <v>680</v>
      </c>
      <c r="B3734" s="128" t="s">
        <v>7342</v>
      </c>
    </row>
    <row r="3735" spans="1:2" x14ac:dyDescent="0.25">
      <c r="A3735" s="128" t="s">
        <v>7343</v>
      </c>
      <c r="B3735" s="128" t="s">
        <v>7344</v>
      </c>
    </row>
    <row r="3736" spans="1:2" x14ac:dyDescent="0.25">
      <c r="A3736" s="128" t="s">
        <v>7345</v>
      </c>
      <c r="B3736" s="128" t="s">
        <v>7346</v>
      </c>
    </row>
    <row r="3737" spans="1:2" x14ac:dyDescent="0.25">
      <c r="A3737" s="128" t="s">
        <v>7347</v>
      </c>
      <c r="B3737" s="128" t="s">
        <v>7348</v>
      </c>
    </row>
    <row r="3738" spans="1:2" x14ac:dyDescent="0.25">
      <c r="A3738" s="128" t="s">
        <v>691</v>
      </c>
      <c r="B3738" s="128" t="s">
        <v>7349</v>
      </c>
    </row>
    <row r="3739" spans="1:2" x14ac:dyDescent="0.25">
      <c r="A3739" s="128" t="s">
        <v>7350</v>
      </c>
      <c r="B3739" s="128" t="s">
        <v>7351</v>
      </c>
    </row>
    <row r="3740" spans="1:2" x14ac:dyDescent="0.25">
      <c r="A3740" s="128" t="s">
        <v>7352</v>
      </c>
      <c r="B3740" s="128" t="s">
        <v>7353</v>
      </c>
    </row>
    <row r="3743" spans="1:2" x14ac:dyDescent="0.25">
      <c r="A3743" s="417" t="s">
        <v>210</v>
      </c>
      <c r="B3743" s="417"/>
    </row>
    <row r="3744" spans="1:2" x14ac:dyDescent="0.25">
      <c r="A3744" s="128" t="s">
        <v>7354</v>
      </c>
      <c r="B3744" s="128" t="s">
        <v>7355</v>
      </c>
    </row>
    <row r="3745" spans="1:2" x14ac:dyDescent="0.25">
      <c r="A3745" s="128" t="s">
        <v>7356</v>
      </c>
      <c r="B3745" s="128" t="s">
        <v>7357</v>
      </c>
    </row>
    <row r="3746" spans="1:2" x14ac:dyDescent="0.25">
      <c r="A3746" s="128" t="s">
        <v>7358</v>
      </c>
      <c r="B3746" s="128" t="s">
        <v>7359</v>
      </c>
    </row>
    <row r="3747" spans="1:2" x14ac:dyDescent="0.25">
      <c r="A3747" s="128" t="s">
        <v>7360</v>
      </c>
      <c r="B3747" s="128" t="s">
        <v>7361</v>
      </c>
    </row>
    <row r="3748" spans="1:2" x14ac:dyDescent="0.25">
      <c r="A3748" s="128" t="s">
        <v>7362</v>
      </c>
      <c r="B3748" s="128" t="s">
        <v>7363</v>
      </c>
    </row>
    <row r="3749" spans="1:2" x14ac:dyDescent="0.25">
      <c r="A3749" s="128" t="s">
        <v>7364</v>
      </c>
      <c r="B3749" s="128" t="s">
        <v>7365</v>
      </c>
    </row>
    <row r="3750" spans="1:2" x14ac:dyDescent="0.25">
      <c r="A3750" s="128" t="s">
        <v>7366</v>
      </c>
      <c r="B3750" s="128" t="s">
        <v>7367</v>
      </c>
    </row>
    <row r="3751" spans="1:2" x14ac:dyDescent="0.25">
      <c r="A3751" s="128" t="s">
        <v>7368</v>
      </c>
      <c r="B3751" s="128" t="s">
        <v>7369</v>
      </c>
    </row>
    <row r="3752" spans="1:2" x14ac:dyDescent="0.25">
      <c r="A3752" s="128" t="s">
        <v>7370</v>
      </c>
      <c r="B3752" s="128" t="s">
        <v>7371</v>
      </c>
    </row>
    <row r="3753" spans="1:2" x14ac:dyDescent="0.25">
      <c r="A3753" s="128" t="s">
        <v>7372</v>
      </c>
      <c r="B3753" s="128" t="s">
        <v>7373</v>
      </c>
    </row>
    <row r="3754" spans="1:2" x14ac:dyDescent="0.25">
      <c r="A3754" s="128" t="s">
        <v>7374</v>
      </c>
      <c r="B3754" s="128" t="s">
        <v>7375</v>
      </c>
    </row>
    <row r="3755" spans="1:2" x14ac:dyDescent="0.25">
      <c r="A3755" s="128" t="s">
        <v>7376</v>
      </c>
      <c r="B3755" s="128" t="s">
        <v>7377</v>
      </c>
    </row>
    <row r="3756" spans="1:2" x14ac:dyDescent="0.25">
      <c r="A3756" s="128" t="s">
        <v>7378</v>
      </c>
      <c r="B3756" s="128" t="s">
        <v>7379</v>
      </c>
    </row>
    <row r="3757" spans="1:2" x14ac:dyDescent="0.25">
      <c r="A3757" s="128" t="s">
        <v>7380</v>
      </c>
      <c r="B3757" s="128" t="s">
        <v>7381</v>
      </c>
    </row>
    <row r="3758" spans="1:2" x14ac:dyDescent="0.25">
      <c r="A3758" s="128" t="s">
        <v>7382</v>
      </c>
      <c r="B3758" s="128" t="s">
        <v>7383</v>
      </c>
    </row>
    <row r="3759" spans="1:2" x14ac:dyDescent="0.25">
      <c r="A3759" s="128" t="s">
        <v>7384</v>
      </c>
      <c r="B3759" s="128" t="s">
        <v>7385</v>
      </c>
    </row>
    <row r="3760" spans="1:2" x14ac:dyDescent="0.25">
      <c r="A3760" s="128" t="s">
        <v>7386</v>
      </c>
      <c r="B3760" s="128" t="s">
        <v>7387</v>
      </c>
    </row>
    <row r="3761" spans="1:2" x14ac:dyDescent="0.25">
      <c r="A3761" s="128" t="s">
        <v>7388</v>
      </c>
      <c r="B3761" s="128" t="s">
        <v>7389</v>
      </c>
    </row>
    <row r="3762" spans="1:2" x14ac:dyDescent="0.25">
      <c r="A3762" s="128" t="s">
        <v>7390</v>
      </c>
      <c r="B3762" s="128" t="s">
        <v>7391</v>
      </c>
    </row>
    <row r="3763" spans="1:2" x14ac:dyDescent="0.25">
      <c r="A3763" s="128" t="s">
        <v>7392</v>
      </c>
      <c r="B3763" s="128" t="s">
        <v>7393</v>
      </c>
    </row>
    <row r="3764" spans="1:2" x14ac:dyDescent="0.25">
      <c r="A3764" s="128" t="s">
        <v>7394</v>
      </c>
      <c r="B3764" s="128" t="s">
        <v>7395</v>
      </c>
    </row>
    <row r="3765" spans="1:2" x14ac:dyDescent="0.25">
      <c r="A3765" s="128" t="s">
        <v>7396</v>
      </c>
      <c r="B3765" s="128" t="s">
        <v>7397</v>
      </c>
    </row>
    <row r="3766" spans="1:2" x14ac:dyDescent="0.25">
      <c r="A3766" s="128" t="s">
        <v>7398</v>
      </c>
      <c r="B3766" s="128" t="s">
        <v>7399</v>
      </c>
    </row>
    <row r="3767" spans="1:2" x14ac:dyDescent="0.25">
      <c r="A3767" s="128" t="s">
        <v>7400</v>
      </c>
      <c r="B3767" s="128" t="s">
        <v>7401</v>
      </c>
    </row>
    <row r="3768" spans="1:2" x14ac:dyDescent="0.25">
      <c r="A3768" s="128" t="s">
        <v>7402</v>
      </c>
      <c r="B3768" s="128" t="s">
        <v>7403</v>
      </c>
    </row>
    <row r="3769" spans="1:2" x14ac:dyDescent="0.25">
      <c r="A3769" s="128" t="s">
        <v>7404</v>
      </c>
      <c r="B3769" s="128" t="s">
        <v>7405</v>
      </c>
    </row>
    <row r="3770" spans="1:2" x14ac:dyDescent="0.25">
      <c r="A3770" s="128" t="s">
        <v>7406</v>
      </c>
      <c r="B3770" s="128" t="s">
        <v>7407</v>
      </c>
    </row>
    <row r="3771" spans="1:2" x14ac:dyDescent="0.25">
      <c r="A3771" s="128" t="s">
        <v>7408</v>
      </c>
      <c r="B3771" s="128" t="s">
        <v>7409</v>
      </c>
    </row>
    <row r="3772" spans="1:2" x14ac:dyDescent="0.25">
      <c r="A3772" s="128" t="s">
        <v>7410</v>
      </c>
      <c r="B3772" s="128" t="s">
        <v>7411</v>
      </c>
    </row>
    <row r="3773" spans="1:2" x14ac:dyDescent="0.25">
      <c r="A3773" s="128" t="s">
        <v>7412</v>
      </c>
      <c r="B3773" s="128" t="s">
        <v>7413</v>
      </c>
    </row>
    <row r="3774" spans="1:2" x14ac:dyDescent="0.25">
      <c r="A3774" s="128" t="s">
        <v>7414</v>
      </c>
      <c r="B3774" s="128" t="s">
        <v>7415</v>
      </c>
    </row>
    <row r="3775" spans="1:2" x14ac:dyDescent="0.25">
      <c r="A3775" s="128" t="s">
        <v>7416</v>
      </c>
      <c r="B3775" s="128" t="s">
        <v>7417</v>
      </c>
    </row>
    <row r="3776" spans="1:2" x14ac:dyDescent="0.25">
      <c r="A3776" s="128" t="s">
        <v>7418</v>
      </c>
      <c r="B3776" s="128" t="s">
        <v>7419</v>
      </c>
    </row>
    <row r="3777" spans="1:2" x14ac:dyDescent="0.25">
      <c r="A3777" s="128" t="s">
        <v>7420</v>
      </c>
      <c r="B3777" s="128" t="s">
        <v>7421</v>
      </c>
    </row>
    <row r="3778" spans="1:2" x14ac:dyDescent="0.25">
      <c r="A3778" s="128" t="s">
        <v>7422</v>
      </c>
      <c r="B3778" s="128" t="s">
        <v>7423</v>
      </c>
    </row>
    <row r="3779" spans="1:2" x14ac:dyDescent="0.25">
      <c r="A3779" s="128" t="s">
        <v>7424</v>
      </c>
      <c r="B3779" s="128" t="s">
        <v>7425</v>
      </c>
    </row>
    <row r="3780" spans="1:2" x14ac:dyDescent="0.25">
      <c r="A3780" s="128" t="s">
        <v>7426</v>
      </c>
      <c r="B3780" s="128" t="s">
        <v>7427</v>
      </c>
    </row>
    <row r="3781" spans="1:2" x14ac:dyDescent="0.25">
      <c r="A3781" s="128" t="s">
        <v>7428</v>
      </c>
      <c r="B3781" s="128" t="s">
        <v>7429</v>
      </c>
    </row>
    <row r="3782" spans="1:2" x14ac:dyDescent="0.25">
      <c r="A3782" s="128" t="s">
        <v>7430</v>
      </c>
      <c r="B3782" s="128" t="s">
        <v>7431</v>
      </c>
    </row>
    <row r="3783" spans="1:2" x14ac:dyDescent="0.25">
      <c r="A3783" s="128" t="s">
        <v>7432</v>
      </c>
      <c r="B3783" s="128" t="s">
        <v>7433</v>
      </c>
    </row>
    <row r="3784" spans="1:2" x14ac:dyDescent="0.25">
      <c r="A3784" s="128" t="s">
        <v>7434</v>
      </c>
      <c r="B3784" s="128" t="s">
        <v>7435</v>
      </c>
    </row>
    <row r="3785" spans="1:2" x14ac:dyDescent="0.25">
      <c r="A3785" s="128" t="s">
        <v>7436</v>
      </c>
      <c r="B3785" s="128" t="s">
        <v>7437</v>
      </c>
    </row>
    <row r="3786" spans="1:2" x14ac:dyDescent="0.25">
      <c r="A3786" s="128" t="s">
        <v>7438</v>
      </c>
      <c r="B3786" s="128" t="s">
        <v>7439</v>
      </c>
    </row>
    <row r="3787" spans="1:2" x14ac:dyDescent="0.25">
      <c r="A3787" s="128" t="s">
        <v>7440</v>
      </c>
      <c r="B3787" s="128" t="s">
        <v>7441</v>
      </c>
    </row>
    <row r="3788" spans="1:2" x14ac:dyDescent="0.25">
      <c r="A3788" s="128" t="s">
        <v>7442</v>
      </c>
      <c r="B3788" s="128" t="s">
        <v>7443</v>
      </c>
    </row>
    <row r="3789" spans="1:2" x14ac:dyDescent="0.25">
      <c r="A3789" s="128" t="s">
        <v>7444</v>
      </c>
      <c r="B3789" s="128" t="s">
        <v>7445</v>
      </c>
    </row>
    <row r="3790" spans="1:2" x14ac:dyDescent="0.25">
      <c r="A3790" s="128" t="s">
        <v>7446</v>
      </c>
      <c r="B3790" s="128" t="s">
        <v>7447</v>
      </c>
    </row>
    <row r="3791" spans="1:2" x14ac:dyDescent="0.25">
      <c r="A3791" s="128" t="s">
        <v>7448</v>
      </c>
      <c r="B3791" s="128" t="s">
        <v>7449</v>
      </c>
    </row>
    <row r="3792" spans="1:2" x14ac:dyDescent="0.25">
      <c r="A3792" s="128" t="s">
        <v>7450</v>
      </c>
      <c r="B3792" s="128" t="s">
        <v>7451</v>
      </c>
    </row>
    <row r="3793" spans="1:2" x14ac:dyDescent="0.25">
      <c r="A3793" s="128" t="s">
        <v>7452</v>
      </c>
      <c r="B3793" s="128" t="s">
        <v>7453</v>
      </c>
    </row>
    <row r="3794" spans="1:2" x14ac:dyDescent="0.25">
      <c r="A3794" s="128" t="s">
        <v>7454</v>
      </c>
      <c r="B3794" s="128" t="s">
        <v>7455</v>
      </c>
    </row>
    <row r="3795" spans="1:2" x14ac:dyDescent="0.25">
      <c r="A3795" s="128" t="s">
        <v>7456</v>
      </c>
      <c r="B3795" s="128" t="s">
        <v>7457</v>
      </c>
    </row>
    <row r="3796" spans="1:2" x14ac:dyDescent="0.25">
      <c r="A3796" s="128" t="s">
        <v>7458</v>
      </c>
      <c r="B3796" s="128" t="s">
        <v>7459</v>
      </c>
    </row>
    <row r="3797" spans="1:2" x14ac:dyDescent="0.25">
      <c r="A3797" s="128" t="s">
        <v>7460</v>
      </c>
      <c r="B3797" s="128" t="s">
        <v>7461</v>
      </c>
    </row>
    <row r="3798" spans="1:2" x14ac:dyDescent="0.25">
      <c r="A3798" s="128" t="s">
        <v>7462</v>
      </c>
      <c r="B3798" s="128" t="s">
        <v>7463</v>
      </c>
    </row>
    <row r="3799" spans="1:2" x14ac:dyDescent="0.25">
      <c r="A3799" s="128" t="s">
        <v>7464</v>
      </c>
      <c r="B3799" s="128" t="s">
        <v>7465</v>
      </c>
    </row>
    <row r="3800" spans="1:2" x14ac:dyDescent="0.25">
      <c r="A3800" s="128" t="s">
        <v>7466</v>
      </c>
      <c r="B3800" s="128" t="s">
        <v>7467</v>
      </c>
    </row>
    <row r="3801" spans="1:2" x14ac:dyDescent="0.25">
      <c r="A3801" s="128" t="s">
        <v>7468</v>
      </c>
      <c r="B3801" s="128" t="s">
        <v>7469</v>
      </c>
    </row>
    <row r="3802" spans="1:2" x14ac:dyDescent="0.25">
      <c r="A3802" s="128" t="s">
        <v>7470</v>
      </c>
      <c r="B3802" s="128" t="s">
        <v>7471</v>
      </c>
    </row>
    <row r="3803" spans="1:2" x14ac:dyDescent="0.25">
      <c r="A3803" s="128" t="s">
        <v>7472</v>
      </c>
      <c r="B3803" s="128" t="s">
        <v>7473</v>
      </c>
    </row>
    <row r="3804" spans="1:2" x14ac:dyDescent="0.25">
      <c r="A3804" s="128" t="s">
        <v>7474</v>
      </c>
      <c r="B3804" s="128" t="s">
        <v>7475</v>
      </c>
    </row>
    <row r="3805" spans="1:2" x14ac:dyDescent="0.25">
      <c r="A3805" s="128" t="s">
        <v>7476</v>
      </c>
      <c r="B3805" s="128" t="s">
        <v>7477</v>
      </c>
    </row>
    <row r="3806" spans="1:2" x14ac:dyDescent="0.25">
      <c r="A3806" s="128" t="s">
        <v>7478</v>
      </c>
      <c r="B3806" s="128" t="s">
        <v>7479</v>
      </c>
    </row>
    <row r="3807" spans="1:2" x14ac:dyDescent="0.25">
      <c r="A3807" s="128" t="s">
        <v>7480</v>
      </c>
      <c r="B3807" s="128" t="s">
        <v>7481</v>
      </c>
    </row>
    <row r="3808" spans="1:2" x14ac:dyDescent="0.25">
      <c r="A3808" s="128" t="s">
        <v>7482</v>
      </c>
      <c r="B3808" s="128" t="s">
        <v>7483</v>
      </c>
    </row>
    <row r="3809" spans="1:2" x14ac:dyDescent="0.25">
      <c r="A3809" s="128" t="s">
        <v>7484</v>
      </c>
      <c r="B3809" s="128" t="s">
        <v>7485</v>
      </c>
    </row>
    <row r="3810" spans="1:2" x14ac:dyDescent="0.25">
      <c r="A3810" s="128" t="s">
        <v>7486</v>
      </c>
      <c r="B3810" s="128" t="s">
        <v>7487</v>
      </c>
    </row>
    <row r="3811" spans="1:2" x14ac:dyDescent="0.25">
      <c r="A3811" s="128" t="s">
        <v>7488</v>
      </c>
      <c r="B3811" s="128" t="s">
        <v>7489</v>
      </c>
    </row>
    <row r="3812" spans="1:2" x14ac:dyDescent="0.25">
      <c r="A3812" s="128" t="s">
        <v>7490</v>
      </c>
      <c r="B3812" s="128" t="s">
        <v>7491</v>
      </c>
    </row>
    <row r="3813" spans="1:2" x14ac:dyDescent="0.25">
      <c r="A3813" s="128" t="s">
        <v>7492</v>
      </c>
      <c r="B3813" s="128" t="s">
        <v>7493</v>
      </c>
    </row>
    <row r="3814" spans="1:2" x14ac:dyDescent="0.25">
      <c r="A3814" s="128" t="s">
        <v>7494</v>
      </c>
      <c r="B3814" s="128" t="s">
        <v>7495</v>
      </c>
    </row>
    <row r="3815" spans="1:2" x14ac:dyDescent="0.25">
      <c r="A3815" s="128" t="s">
        <v>7496</v>
      </c>
      <c r="B3815" s="128" t="s">
        <v>7497</v>
      </c>
    </row>
    <row r="3816" spans="1:2" x14ac:dyDescent="0.25">
      <c r="A3816" s="128" t="s">
        <v>7498</v>
      </c>
      <c r="B3816" s="128" t="s">
        <v>7499</v>
      </c>
    </row>
    <row r="3817" spans="1:2" x14ac:dyDescent="0.25">
      <c r="A3817" s="128" t="s">
        <v>7500</v>
      </c>
      <c r="B3817" s="128" t="s">
        <v>7501</v>
      </c>
    </row>
    <row r="3818" spans="1:2" x14ac:dyDescent="0.25">
      <c r="A3818" s="128" t="s">
        <v>7502</v>
      </c>
      <c r="B3818" s="128" t="s">
        <v>7503</v>
      </c>
    </row>
    <row r="3819" spans="1:2" x14ac:dyDescent="0.25">
      <c r="A3819" s="128" t="s">
        <v>7504</v>
      </c>
      <c r="B3819" s="128" t="s">
        <v>7505</v>
      </c>
    </row>
    <row r="3820" spans="1:2" x14ac:dyDescent="0.25">
      <c r="A3820" s="128" t="s">
        <v>7506</v>
      </c>
      <c r="B3820" s="128" t="s">
        <v>7507</v>
      </c>
    </row>
    <row r="3821" spans="1:2" x14ac:dyDescent="0.25">
      <c r="A3821" s="128" t="s">
        <v>7508</v>
      </c>
      <c r="B3821" s="128" t="s">
        <v>7509</v>
      </c>
    </row>
    <row r="3822" spans="1:2" x14ac:dyDescent="0.25">
      <c r="A3822" s="128" t="s">
        <v>7510</v>
      </c>
      <c r="B3822" s="128" t="s">
        <v>7511</v>
      </c>
    </row>
    <row r="3823" spans="1:2" x14ac:dyDescent="0.25">
      <c r="A3823" s="128" t="s">
        <v>7512</v>
      </c>
      <c r="B3823" s="128" t="s">
        <v>7513</v>
      </c>
    </row>
    <row r="3824" spans="1:2" x14ac:dyDescent="0.25">
      <c r="A3824" s="128" t="s">
        <v>7514</v>
      </c>
      <c r="B3824" s="128" t="s">
        <v>7515</v>
      </c>
    </row>
    <row r="3825" spans="1:2" x14ac:dyDescent="0.25">
      <c r="A3825" s="128" t="s">
        <v>7516</v>
      </c>
      <c r="B3825" s="128" t="s">
        <v>7517</v>
      </c>
    </row>
    <row r="3826" spans="1:2" x14ac:dyDescent="0.25">
      <c r="A3826" s="128" t="s">
        <v>7518</v>
      </c>
      <c r="B3826" s="128" t="s">
        <v>7519</v>
      </c>
    </row>
    <row r="3827" spans="1:2" x14ac:dyDescent="0.25">
      <c r="A3827" s="128" t="s">
        <v>7520</v>
      </c>
      <c r="B3827" s="128" t="s">
        <v>7521</v>
      </c>
    </row>
    <row r="3828" spans="1:2" x14ac:dyDescent="0.25">
      <c r="A3828" s="128" t="s">
        <v>7522</v>
      </c>
      <c r="B3828" s="128" t="s">
        <v>7523</v>
      </c>
    </row>
    <row r="3829" spans="1:2" x14ac:dyDescent="0.25">
      <c r="A3829" s="128" t="s">
        <v>7524</v>
      </c>
      <c r="B3829" s="128" t="s">
        <v>7525</v>
      </c>
    </row>
    <row r="3830" spans="1:2" x14ac:dyDescent="0.25">
      <c r="A3830" s="128" t="s">
        <v>7526</v>
      </c>
      <c r="B3830" s="128" t="s">
        <v>7527</v>
      </c>
    </row>
    <row r="3831" spans="1:2" x14ac:dyDescent="0.25">
      <c r="A3831" s="128" t="s">
        <v>7528</v>
      </c>
      <c r="B3831" s="128" t="s">
        <v>7529</v>
      </c>
    </row>
    <row r="3832" spans="1:2" x14ac:dyDescent="0.25">
      <c r="A3832" s="128" t="s">
        <v>7530</v>
      </c>
      <c r="B3832" s="128" t="s">
        <v>7531</v>
      </c>
    </row>
    <row r="3833" spans="1:2" x14ac:dyDescent="0.25">
      <c r="A3833" s="128" t="s">
        <v>7532</v>
      </c>
      <c r="B3833" s="128" t="s">
        <v>7533</v>
      </c>
    </row>
    <row r="3834" spans="1:2" x14ac:dyDescent="0.25">
      <c r="A3834" s="128" t="s">
        <v>7534</v>
      </c>
      <c r="B3834" s="128" t="s">
        <v>7535</v>
      </c>
    </row>
    <row r="3835" spans="1:2" x14ac:dyDescent="0.25">
      <c r="A3835" s="128" t="s">
        <v>7536</v>
      </c>
      <c r="B3835" s="128" t="s">
        <v>7537</v>
      </c>
    </row>
    <row r="3836" spans="1:2" x14ac:dyDescent="0.25">
      <c r="A3836" s="128" t="s">
        <v>7538</v>
      </c>
      <c r="B3836" s="128" t="s">
        <v>7539</v>
      </c>
    </row>
    <row r="3837" spans="1:2" x14ac:dyDescent="0.25">
      <c r="A3837" s="128" t="s">
        <v>7540</v>
      </c>
      <c r="B3837" s="128" t="s">
        <v>7541</v>
      </c>
    </row>
    <row r="3838" spans="1:2" x14ac:dyDescent="0.25">
      <c r="A3838" s="128" t="s">
        <v>7542</v>
      </c>
      <c r="B3838" s="128" t="s">
        <v>7543</v>
      </c>
    </row>
    <row r="3839" spans="1:2" x14ac:dyDescent="0.25">
      <c r="A3839" s="128" t="s">
        <v>7544</v>
      </c>
      <c r="B3839" s="128" t="s">
        <v>7545</v>
      </c>
    </row>
    <row r="3840" spans="1:2" x14ac:dyDescent="0.25">
      <c r="A3840" s="128" t="s">
        <v>7546</v>
      </c>
      <c r="B3840" s="128" t="s">
        <v>7547</v>
      </c>
    </row>
    <row r="3841" spans="1:2" x14ac:dyDescent="0.25">
      <c r="A3841" s="128" t="s">
        <v>7548</v>
      </c>
      <c r="B3841" s="128" t="s">
        <v>7549</v>
      </c>
    </row>
    <row r="3842" spans="1:2" x14ac:dyDescent="0.25">
      <c r="A3842" s="128" t="s">
        <v>7550</v>
      </c>
      <c r="B3842" s="128" t="s">
        <v>7551</v>
      </c>
    </row>
    <row r="3843" spans="1:2" x14ac:dyDescent="0.25">
      <c r="A3843" s="128" t="s">
        <v>7552</v>
      </c>
      <c r="B3843" s="128" t="s">
        <v>7553</v>
      </c>
    </row>
    <row r="3844" spans="1:2" x14ac:dyDescent="0.25">
      <c r="A3844" s="128" t="s">
        <v>7554</v>
      </c>
      <c r="B3844" s="128" t="s">
        <v>7555</v>
      </c>
    </row>
    <row r="3845" spans="1:2" x14ac:dyDescent="0.25">
      <c r="A3845" s="128" t="s">
        <v>7556</v>
      </c>
      <c r="B3845" s="128" t="s">
        <v>7557</v>
      </c>
    </row>
    <row r="3846" spans="1:2" x14ac:dyDescent="0.25">
      <c r="A3846" s="128" t="s">
        <v>7558</v>
      </c>
      <c r="B3846" s="128" t="s">
        <v>7559</v>
      </c>
    </row>
    <row r="3847" spans="1:2" x14ac:dyDescent="0.25">
      <c r="A3847" s="128" t="s">
        <v>7560</v>
      </c>
      <c r="B3847" s="128" t="s">
        <v>7561</v>
      </c>
    </row>
    <row r="3848" spans="1:2" x14ac:dyDescent="0.25">
      <c r="A3848" s="128" t="s">
        <v>7562</v>
      </c>
      <c r="B3848" s="128" t="s">
        <v>7563</v>
      </c>
    </row>
    <row r="3849" spans="1:2" x14ac:dyDescent="0.25">
      <c r="A3849" s="128" t="s">
        <v>7564</v>
      </c>
      <c r="B3849" s="128" t="s">
        <v>7565</v>
      </c>
    </row>
    <row r="3850" spans="1:2" x14ac:dyDescent="0.25">
      <c r="A3850" s="128" t="s">
        <v>7566</v>
      </c>
      <c r="B3850" s="128" t="s">
        <v>7567</v>
      </c>
    </row>
    <row r="3851" spans="1:2" x14ac:dyDescent="0.25">
      <c r="A3851" s="128" t="s">
        <v>7568</v>
      </c>
      <c r="B3851" s="128" t="s">
        <v>7569</v>
      </c>
    </row>
    <row r="3852" spans="1:2" x14ac:dyDescent="0.25">
      <c r="A3852" s="128" t="s">
        <v>7570</v>
      </c>
      <c r="B3852" s="128" t="s">
        <v>7571</v>
      </c>
    </row>
    <row r="3853" spans="1:2" x14ac:dyDescent="0.25">
      <c r="A3853" s="128" t="s">
        <v>7572</v>
      </c>
      <c r="B3853" s="128" t="s">
        <v>7573</v>
      </c>
    </row>
    <row r="3854" spans="1:2" x14ac:dyDescent="0.25">
      <c r="A3854" s="128" t="s">
        <v>7574</v>
      </c>
      <c r="B3854" s="128" t="s">
        <v>7575</v>
      </c>
    </row>
    <row r="3855" spans="1:2" x14ac:dyDescent="0.25">
      <c r="A3855" s="128" t="s">
        <v>7576</v>
      </c>
      <c r="B3855" s="128" t="s">
        <v>7577</v>
      </c>
    </row>
    <row r="3856" spans="1:2" x14ac:dyDescent="0.25">
      <c r="A3856" s="128" t="s">
        <v>7578</v>
      </c>
      <c r="B3856" s="128" t="s">
        <v>7579</v>
      </c>
    </row>
    <row r="3857" spans="1:2" x14ac:dyDescent="0.25">
      <c r="A3857" s="128" t="s">
        <v>7580</v>
      </c>
      <c r="B3857" s="128" t="s">
        <v>7581</v>
      </c>
    </row>
    <row r="3858" spans="1:2" x14ac:dyDescent="0.25">
      <c r="A3858" s="128" t="s">
        <v>7582</v>
      </c>
      <c r="B3858" s="128" t="s">
        <v>7583</v>
      </c>
    </row>
    <row r="3859" spans="1:2" x14ac:dyDescent="0.25">
      <c r="A3859" s="128" t="s">
        <v>7584</v>
      </c>
      <c r="B3859" s="128" t="s">
        <v>7585</v>
      </c>
    </row>
    <row r="3860" spans="1:2" x14ac:dyDescent="0.25">
      <c r="A3860" s="128" t="s">
        <v>7586</v>
      </c>
      <c r="B3860" s="128" t="s">
        <v>7587</v>
      </c>
    </row>
    <row r="3861" spans="1:2" x14ac:dyDescent="0.25">
      <c r="A3861" s="128" t="s">
        <v>7588</v>
      </c>
      <c r="B3861" s="128" t="s">
        <v>7589</v>
      </c>
    </row>
    <row r="3862" spans="1:2" x14ac:dyDescent="0.25">
      <c r="A3862" s="128" t="s">
        <v>7590</v>
      </c>
      <c r="B3862" s="128" t="s">
        <v>7591</v>
      </c>
    </row>
    <row r="3863" spans="1:2" x14ac:dyDescent="0.25">
      <c r="A3863" s="128" t="s">
        <v>7592</v>
      </c>
      <c r="B3863" s="128" t="s">
        <v>7593</v>
      </c>
    </row>
    <row r="3864" spans="1:2" x14ac:dyDescent="0.25">
      <c r="A3864" s="128" t="s">
        <v>221</v>
      </c>
      <c r="B3864" s="128" t="s">
        <v>7594</v>
      </c>
    </row>
    <row r="3865" spans="1:2" x14ac:dyDescent="0.25">
      <c r="A3865" s="128" t="s">
        <v>7595</v>
      </c>
      <c r="B3865" s="128" t="s">
        <v>7596</v>
      </c>
    </row>
    <row r="3866" spans="1:2" x14ac:dyDescent="0.25">
      <c r="A3866" s="128" t="s">
        <v>7597</v>
      </c>
      <c r="B3866" s="128" t="s">
        <v>7598</v>
      </c>
    </row>
    <row r="3867" spans="1:2" x14ac:dyDescent="0.25">
      <c r="A3867" s="128" t="s">
        <v>7323</v>
      </c>
      <c r="B3867" s="128" t="s">
        <v>7599</v>
      </c>
    </row>
    <row r="3868" spans="1:2" x14ac:dyDescent="0.25">
      <c r="A3868" s="128" t="s">
        <v>7600</v>
      </c>
      <c r="B3868" s="128" t="s">
        <v>7601</v>
      </c>
    </row>
    <row r="3869" spans="1:2" x14ac:dyDescent="0.25">
      <c r="A3869" s="128" t="s">
        <v>7602</v>
      </c>
      <c r="B3869" s="128" t="s">
        <v>7603</v>
      </c>
    </row>
    <row r="3870" spans="1:2" x14ac:dyDescent="0.25">
      <c r="A3870" s="128" t="s">
        <v>7604</v>
      </c>
      <c r="B3870" s="128" t="s">
        <v>7605</v>
      </c>
    </row>
    <row r="3871" spans="1:2" x14ac:dyDescent="0.25">
      <c r="A3871" s="128" t="s">
        <v>7606</v>
      </c>
      <c r="B3871" s="128" t="s">
        <v>7607</v>
      </c>
    </row>
    <row r="3872" spans="1:2" x14ac:dyDescent="0.25">
      <c r="A3872" s="128" t="s">
        <v>7608</v>
      </c>
      <c r="B3872" s="128" t="s">
        <v>7609</v>
      </c>
    </row>
    <row r="3873" spans="1:2" x14ac:dyDescent="0.25">
      <c r="A3873" s="128" t="s">
        <v>7610</v>
      </c>
      <c r="B3873" s="128" t="s">
        <v>7611</v>
      </c>
    </row>
    <row r="3874" spans="1:2" x14ac:dyDescent="0.25">
      <c r="A3874" s="128" t="s">
        <v>7612</v>
      </c>
      <c r="B3874" s="128" t="s">
        <v>7613</v>
      </c>
    </row>
    <row r="3875" spans="1:2" x14ac:dyDescent="0.25">
      <c r="A3875" s="128" t="s">
        <v>7614</v>
      </c>
      <c r="B3875" s="128" t="s">
        <v>7615</v>
      </c>
    </row>
    <row r="3876" spans="1:2" x14ac:dyDescent="0.25">
      <c r="A3876" s="128" t="s">
        <v>7616</v>
      </c>
      <c r="B3876" s="128" t="s">
        <v>7615</v>
      </c>
    </row>
    <row r="3877" spans="1:2" x14ac:dyDescent="0.25">
      <c r="A3877" s="128" t="s">
        <v>7617</v>
      </c>
      <c r="B3877" s="128" t="s">
        <v>7618</v>
      </c>
    </row>
    <row r="3878" spans="1:2" x14ac:dyDescent="0.25">
      <c r="A3878" s="128" t="s">
        <v>7619</v>
      </c>
      <c r="B3878" s="128" t="s">
        <v>7620</v>
      </c>
    </row>
    <row r="3879" spans="1:2" x14ac:dyDescent="0.25">
      <c r="A3879" s="128" t="s">
        <v>7621</v>
      </c>
      <c r="B3879" s="128" t="s">
        <v>7622</v>
      </c>
    </row>
    <row r="3880" spans="1:2" x14ac:dyDescent="0.25">
      <c r="A3880" s="128" t="s">
        <v>7623</v>
      </c>
      <c r="B3880" s="128" t="s">
        <v>7624</v>
      </c>
    </row>
    <row r="3881" spans="1:2" x14ac:dyDescent="0.25">
      <c r="A3881" s="128" t="s">
        <v>7625</v>
      </c>
      <c r="B3881" s="128" t="s">
        <v>7626</v>
      </c>
    </row>
    <row r="3882" spans="1:2" x14ac:dyDescent="0.25">
      <c r="A3882" s="128" t="s">
        <v>7627</v>
      </c>
      <c r="B3882" s="128" t="s">
        <v>7628</v>
      </c>
    </row>
    <row r="3883" spans="1:2" x14ac:dyDescent="0.25">
      <c r="A3883" s="128" t="s">
        <v>7629</v>
      </c>
      <c r="B3883" s="128" t="s">
        <v>7630</v>
      </c>
    </row>
    <row r="3884" spans="1:2" x14ac:dyDescent="0.25">
      <c r="A3884" s="128" t="s">
        <v>7631</v>
      </c>
      <c r="B3884" s="128" t="s">
        <v>7632</v>
      </c>
    </row>
    <row r="3885" spans="1:2" x14ac:dyDescent="0.25">
      <c r="A3885" s="128" t="s">
        <v>7633</v>
      </c>
      <c r="B3885" s="128" t="s">
        <v>7634</v>
      </c>
    </row>
    <row r="3886" spans="1:2" x14ac:dyDescent="0.25">
      <c r="A3886" s="128" t="s">
        <v>7635</v>
      </c>
      <c r="B3886" s="128" t="s">
        <v>7636</v>
      </c>
    </row>
    <row r="3887" spans="1:2" x14ac:dyDescent="0.25">
      <c r="A3887" s="128" t="s">
        <v>7637</v>
      </c>
      <c r="B3887" s="128" t="s">
        <v>7638</v>
      </c>
    </row>
    <row r="3888" spans="1:2" x14ac:dyDescent="0.25">
      <c r="A3888" s="128" t="s">
        <v>7639</v>
      </c>
      <c r="B3888" s="128" t="s">
        <v>7640</v>
      </c>
    </row>
    <row r="3889" spans="1:2" x14ac:dyDescent="0.25">
      <c r="A3889" s="128" t="s">
        <v>7641</v>
      </c>
      <c r="B3889" s="128" t="s">
        <v>7642</v>
      </c>
    </row>
    <row r="3890" spans="1:2" x14ac:dyDescent="0.25">
      <c r="A3890" s="128" t="s">
        <v>7643</v>
      </c>
      <c r="B3890" s="128" t="s">
        <v>7644</v>
      </c>
    </row>
    <row r="3891" spans="1:2" x14ac:dyDescent="0.25">
      <c r="A3891" s="128" t="s">
        <v>7645</v>
      </c>
      <c r="B3891" s="128" t="s">
        <v>7646</v>
      </c>
    </row>
    <row r="3892" spans="1:2" x14ac:dyDescent="0.25">
      <c r="A3892" s="128" t="s">
        <v>7647</v>
      </c>
      <c r="B3892" s="128" t="s">
        <v>7648</v>
      </c>
    </row>
    <row r="3893" spans="1:2" x14ac:dyDescent="0.25">
      <c r="A3893" s="128" t="s">
        <v>7649</v>
      </c>
      <c r="B3893" s="128" t="s">
        <v>7650</v>
      </c>
    </row>
    <row r="3894" spans="1:2" x14ac:dyDescent="0.25">
      <c r="A3894" s="128" t="s">
        <v>7651</v>
      </c>
      <c r="B3894" s="128" t="s">
        <v>7652</v>
      </c>
    </row>
    <row r="3895" spans="1:2" x14ac:dyDescent="0.25">
      <c r="A3895" s="128" t="s">
        <v>7653</v>
      </c>
      <c r="B3895" s="128" t="s">
        <v>7654</v>
      </c>
    </row>
    <row r="3896" spans="1:2" x14ac:dyDescent="0.25">
      <c r="A3896" s="128" t="s">
        <v>7655</v>
      </c>
      <c r="B3896" s="128" t="s">
        <v>7656</v>
      </c>
    </row>
    <row r="3897" spans="1:2" x14ac:dyDescent="0.25">
      <c r="A3897" s="128" t="s">
        <v>7657</v>
      </c>
      <c r="B3897" s="128" t="s">
        <v>7658</v>
      </c>
    </row>
    <row r="3898" spans="1:2" x14ac:dyDescent="0.25">
      <c r="A3898" s="128" t="s">
        <v>7659</v>
      </c>
      <c r="B3898" s="128" t="s">
        <v>7660</v>
      </c>
    </row>
    <row r="3899" spans="1:2" x14ac:dyDescent="0.25">
      <c r="A3899" s="128" t="s">
        <v>7661</v>
      </c>
      <c r="B3899" s="128" t="s">
        <v>7662</v>
      </c>
    </row>
    <row r="3900" spans="1:2" x14ac:dyDescent="0.25">
      <c r="A3900" s="128" t="s">
        <v>7663</v>
      </c>
      <c r="B3900" s="128" t="s">
        <v>7664</v>
      </c>
    </row>
    <row r="3901" spans="1:2" x14ac:dyDescent="0.25">
      <c r="A3901" s="128" t="s">
        <v>7665</v>
      </c>
      <c r="B3901" s="128" t="s">
        <v>7666</v>
      </c>
    </row>
    <row r="3902" spans="1:2" x14ac:dyDescent="0.25">
      <c r="A3902" s="128" t="s">
        <v>7667</v>
      </c>
      <c r="B3902" s="128" t="s">
        <v>7668</v>
      </c>
    </row>
    <row r="3903" spans="1:2" x14ac:dyDescent="0.25">
      <c r="A3903" s="128" t="s">
        <v>7669</v>
      </c>
      <c r="B3903" s="128" t="s">
        <v>7670</v>
      </c>
    </row>
    <row r="3904" spans="1:2" x14ac:dyDescent="0.25">
      <c r="A3904" s="128" t="s">
        <v>7671</v>
      </c>
      <c r="B3904" s="128" t="s">
        <v>7672</v>
      </c>
    </row>
    <row r="3905" spans="1:2" x14ac:dyDescent="0.25">
      <c r="A3905" s="128" t="s">
        <v>7673</v>
      </c>
      <c r="B3905" s="128" t="s">
        <v>7674</v>
      </c>
    </row>
    <row r="3906" spans="1:2" x14ac:dyDescent="0.25">
      <c r="A3906" s="128" t="s">
        <v>7675</v>
      </c>
      <c r="B3906" s="128" t="s">
        <v>7676</v>
      </c>
    </row>
    <row r="3907" spans="1:2" x14ac:dyDescent="0.25">
      <c r="A3907" s="128" t="s">
        <v>7677</v>
      </c>
      <c r="B3907" s="128" t="s">
        <v>7678</v>
      </c>
    </row>
    <row r="3908" spans="1:2" x14ac:dyDescent="0.25">
      <c r="A3908" s="128" t="s">
        <v>7679</v>
      </c>
      <c r="B3908" s="128" t="s">
        <v>7680</v>
      </c>
    </row>
    <row r="3909" spans="1:2" x14ac:dyDescent="0.25">
      <c r="A3909" s="128" t="s">
        <v>7681</v>
      </c>
      <c r="B3909" s="128" t="s">
        <v>7682</v>
      </c>
    </row>
    <row r="3910" spans="1:2" x14ac:dyDescent="0.25">
      <c r="A3910" s="128" t="s">
        <v>7683</v>
      </c>
      <c r="B3910" s="128" t="s">
        <v>7684</v>
      </c>
    </row>
    <row r="3911" spans="1:2" x14ac:dyDescent="0.25">
      <c r="A3911" s="128" t="s">
        <v>7685</v>
      </c>
      <c r="B3911" s="128" t="s">
        <v>7686</v>
      </c>
    </row>
    <row r="3912" spans="1:2" x14ac:dyDescent="0.25">
      <c r="A3912" s="128" t="s">
        <v>7687</v>
      </c>
      <c r="B3912" s="128" t="s">
        <v>7688</v>
      </c>
    </row>
    <row r="3913" spans="1:2" x14ac:dyDescent="0.25">
      <c r="A3913" s="128" t="s">
        <v>7689</v>
      </c>
      <c r="B3913" s="128" t="s">
        <v>7690</v>
      </c>
    </row>
    <row r="3914" spans="1:2" x14ac:dyDescent="0.25">
      <c r="A3914" s="128" t="s">
        <v>7691</v>
      </c>
      <c r="B3914" s="128" t="s">
        <v>7692</v>
      </c>
    </row>
    <row r="3915" spans="1:2" x14ac:dyDescent="0.25">
      <c r="A3915" s="128" t="s">
        <v>7693</v>
      </c>
      <c r="B3915" s="128" t="s">
        <v>7694</v>
      </c>
    </row>
    <row r="3916" spans="1:2" x14ac:dyDescent="0.25">
      <c r="A3916" s="128" t="s">
        <v>7695</v>
      </c>
      <c r="B3916" s="128" t="s">
        <v>7696</v>
      </c>
    </row>
    <row r="3917" spans="1:2" x14ac:dyDescent="0.25">
      <c r="A3917" s="128" t="s">
        <v>7697</v>
      </c>
      <c r="B3917" s="128" t="s">
        <v>7698</v>
      </c>
    </row>
    <row r="3918" spans="1:2" x14ac:dyDescent="0.25">
      <c r="A3918" s="128" t="s">
        <v>7699</v>
      </c>
      <c r="B3918" s="128" t="s">
        <v>7700</v>
      </c>
    </row>
    <row r="3919" spans="1:2" x14ac:dyDescent="0.25">
      <c r="A3919" s="128" t="s">
        <v>7701</v>
      </c>
      <c r="B3919" s="128" t="s">
        <v>7696</v>
      </c>
    </row>
    <row r="3920" spans="1:2" x14ac:dyDescent="0.25">
      <c r="A3920" s="128" t="s">
        <v>7702</v>
      </c>
      <c r="B3920" s="128" t="s">
        <v>7703</v>
      </c>
    </row>
    <row r="3921" spans="1:2" x14ac:dyDescent="0.25">
      <c r="A3921" s="128" t="s">
        <v>7704</v>
      </c>
      <c r="B3921" s="128" t="s">
        <v>7705</v>
      </c>
    </row>
    <row r="3922" spans="1:2" x14ac:dyDescent="0.25">
      <c r="A3922" s="128" t="s">
        <v>7706</v>
      </c>
      <c r="B3922" s="128" t="s">
        <v>7707</v>
      </c>
    </row>
    <row r="3923" spans="1:2" x14ac:dyDescent="0.25">
      <c r="A3923" s="128" t="s">
        <v>7708</v>
      </c>
      <c r="B3923" s="128" t="s">
        <v>7709</v>
      </c>
    </row>
    <row r="3924" spans="1:2" x14ac:dyDescent="0.25">
      <c r="A3924" s="128" t="s">
        <v>7710</v>
      </c>
      <c r="B3924" s="128" t="s">
        <v>7711</v>
      </c>
    </row>
    <row r="3925" spans="1:2" x14ac:dyDescent="0.25">
      <c r="A3925" s="128" t="s">
        <v>7712</v>
      </c>
      <c r="B3925" s="128" t="s">
        <v>7713</v>
      </c>
    </row>
    <row r="3928" spans="1:2" x14ac:dyDescent="0.25">
      <c r="A3928" s="417" t="s">
        <v>215</v>
      </c>
      <c r="B3928" s="417"/>
    </row>
    <row r="3929" spans="1:2" x14ac:dyDescent="0.25">
      <c r="A3929" s="128" t="s">
        <v>200</v>
      </c>
      <c r="B3929" s="128" t="s">
        <v>7714</v>
      </c>
    </row>
    <row r="3930" spans="1:2" x14ac:dyDescent="0.25">
      <c r="A3930" s="128" t="s">
        <v>7715</v>
      </c>
      <c r="B3930" s="128" t="s">
        <v>7716</v>
      </c>
    </row>
    <row r="3931" spans="1:2" x14ac:dyDescent="0.25">
      <c r="A3931" s="128" t="s">
        <v>7717</v>
      </c>
      <c r="B3931" s="128" t="s">
        <v>7718</v>
      </c>
    </row>
    <row r="3934" spans="1:2" x14ac:dyDescent="0.25">
      <c r="A3934" s="417" t="s">
        <v>561</v>
      </c>
      <c r="B3934" s="417"/>
    </row>
    <row r="3935" spans="1:2" x14ac:dyDescent="0.25">
      <c r="A3935" s="128"/>
      <c r="B3935" s="128" t="s">
        <v>797</v>
      </c>
    </row>
    <row r="3936" spans="1:2" x14ac:dyDescent="0.25">
      <c r="A3936" s="128" t="s">
        <v>3525</v>
      </c>
      <c r="B3936" s="128" t="s">
        <v>7719</v>
      </c>
    </row>
    <row r="3937" spans="1:2" x14ac:dyDescent="0.25">
      <c r="A3937" s="128" t="s">
        <v>3559</v>
      </c>
      <c r="B3937" s="128" t="s">
        <v>7720</v>
      </c>
    </row>
    <row r="3938" spans="1:2" x14ac:dyDescent="0.25">
      <c r="A3938" s="128" t="s">
        <v>3527</v>
      </c>
      <c r="B3938" s="128" t="s">
        <v>7721</v>
      </c>
    </row>
    <row r="3939" spans="1:2" x14ac:dyDescent="0.25">
      <c r="A3939" s="128" t="s">
        <v>3523</v>
      </c>
      <c r="B3939" s="128" t="s">
        <v>7722</v>
      </c>
    </row>
    <row r="3940" spans="1:2" x14ac:dyDescent="0.25">
      <c r="A3940" s="128" t="s">
        <v>7723</v>
      </c>
      <c r="B3940" s="128" t="s">
        <v>7724</v>
      </c>
    </row>
    <row r="3941" spans="1:2" x14ac:dyDescent="0.25">
      <c r="A3941" s="128" t="s">
        <v>3539</v>
      </c>
      <c r="B3941" s="128" t="s">
        <v>7725</v>
      </c>
    </row>
    <row r="3942" spans="1:2" x14ac:dyDescent="0.25">
      <c r="A3942" s="128" t="s">
        <v>3587</v>
      </c>
      <c r="B3942" s="128" t="s">
        <v>7726</v>
      </c>
    </row>
    <row r="3943" spans="1:2" x14ac:dyDescent="0.25">
      <c r="A3943" s="128" t="s">
        <v>3555</v>
      </c>
      <c r="B3943" s="128" t="s">
        <v>7727</v>
      </c>
    </row>
    <row r="3944" spans="1:2" x14ac:dyDescent="0.25">
      <c r="A3944" s="128" t="s">
        <v>7728</v>
      </c>
      <c r="B3944" s="128" t="s">
        <v>7729</v>
      </c>
    </row>
    <row r="3945" spans="1:2" x14ac:dyDescent="0.25">
      <c r="A3945" s="128" t="s">
        <v>3577</v>
      </c>
      <c r="B3945" s="128" t="s">
        <v>7730</v>
      </c>
    </row>
    <row r="3946" spans="1:2" x14ac:dyDescent="0.25">
      <c r="A3946" s="128" t="s">
        <v>3563</v>
      </c>
      <c r="B3946" s="128" t="s">
        <v>7731</v>
      </c>
    </row>
    <row r="3947" spans="1:2" x14ac:dyDescent="0.25">
      <c r="A3947" s="128" t="s">
        <v>3567</v>
      </c>
      <c r="B3947" s="128" t="s">
        <v>7732</v>
      </c>
    </row>
    <row r="3948" spans="1:2" x14ac:dyDescent="0.25">
      <c r="A3948" s="128" t="s">
        <v>3581</v>
      </c>
      <c r="B3948" s="128" t="s">
        <v>7733</v>
      </c>
    </row>
    <row r="3949" spans="1:2" x14ac:dyDescent="0.25">
      <c r="A3949" s="128" t="s">
        <v>3575</v>
      </c>
      <c r="B3949" s="128" t="s">
        <v>7734</v>
      </c>
    </row>
    <row r="3950" spans="1:2" x14ac:dyDescent="0.25">
      <c r="A3950" s="128" t="s">
        <v>3603</v>
      </c>
      <c r="B3950" s="128" t="s">
        <v>7735</v>
      </c>
    </row>
    <row r="3951" spans="1:2" x14ac:dyDescent="0.25">
      <c r="A3951" s="128" t="s">
        <v>3619</v>
      </c>
      <c r="B3951" s="128" t="s">
        <v>7736</v>
      </c>
    </row>
    <row r="3952" spans="1:2" x14ac:dyDescent="0.25">
      <c r="A3952" s="128" t="s">
        <v>3561</v>
      </c>
      <c r="B3952" s="128" t="s">
        <v>7737</v>
      </c>
    </row>
    <row r="3953" spans="1:2" x14ac:dyDescent="0.25">
      <c r="A3953" s="128" t="s">
        <v>3551</v>
      </c>
      <c r="B3953" s="128" t="s">
        <v>7738</v>
      </c>
    </row>
    <row r="3954" spans="1:2" x14ac:dyDescent="0.25">
      <c r="A3954" s="128" t="s">
        <v>3553</v>
      </c>
      <c r="B3954" s="128" t="s">
        <v>7739</v>
      </c>
    </row>
    <row r="3955" spans="1:2" x14ac:dyDescent="0.25">
      <c r="A3955" s="128" t="s">
        <v>3547</v>
      </c>
      <c r="B3955" s="128" t="s">
        <v>7740</v>
      </c>
    </row>
    <row r="3956" spans="1:2" x14ac:dyDescent="0.25">
      <c r="A3956" s="128" t="s">
        <v>3589</v>
      </c>
      <c r="B3956" s="128" t="s">
        <v>7741</v>
      </c>
    </row>
    <row r="3957" spans="1:2" x14ac:dyDescent="0.25">
      <c r="A3957" s="128" t="s">
        <v>3621</v>
      </c>
      <c r="B3957" s="128" t="s">
        <v>7742</v>
      </c>
    </row>
    <row r="3958" spans="1:2" x14ac:dyDescent="0.25">
      <c r="A3958" s="128" t="s">
        <v>3615</v>
      </c>
      <c r="B3958" s="128" t="s">
        <v>7743</v>
      </c>
    </row>
    <row r="3959" spans="1:2" x14ac:dyDescent="0.25">
      <c r="A3959" s="128" t="s">
        <v>3537</v>
      </c>
      <c r="B3959" s="128" t="s">
        <v>7744</v>
      </c>
    </row>
    <row r="3960" spans="1:2" x14ac:dyDescent="0.25">
      <c r="A3960" s="128" t="s">
        <v>3597</v>
      </c>
      <c r="B3960" s="128" t="s">
        <v>7745</v>
      </c>
    </row>
    <row r="3961" spans="1:2" x14ac:dyDescent="0.25">
      <c r="A3961" s="128" t="s">
        <v>3533</v>
      </c>
      <c r="B3961" s="128" t="s">
        <v>7746</v>
      </c>
    </row>
    <row r="3962" spans="1:2" x14ac:dyDescent="0.25">
      <c r="A3962" s="128" t="s">
        <v>3541</v>
      </c>
      <c r="B3962" s="128" t="s">
        <v>7747</v>
      </c>
    </row>
    <row r="3963" spans="1:2" x14ac:dyDescent="0.25">
      <c r="A3963" s="128" t="s">
        <v>3591</v>
      </c>
      <c r="B3963" s="128" t="s">
        <v>7748</v>
      </c>
    </row>
    <row r="3964" spans="1:2" x14ac:dyDescent="0.25">
      <c r="A3964" s="128" t="s">
        <v>3595</v>
      </c>
      <c r="B3964" s="128" t="s">
        <v>7749</v>
      </c>
    </row>
    <row r="3965" spans="1:2" x14ac:dyDescent="0.25">
      <c r="A3965" s="128" t="s">
        <v>3601</v>
      </c>
      <c r="B3965" s="128" t="s">
        <v>7750</v>
      </c>
    </row>
    <row r="3966" spans="1:2" x14ac:dyDescent="0.25">
      <c r="A3966" s="128" t="s">
        <v>3599</v>
      </c>
      <c r="B3966" s="128" t="s">
        <v>7751</v>
      </c>
    </row>
    <row r="3967" spans="1:2" x14ac:dyDescent="0.25">
      <c r="A3967" s="128" t="s">
        <v>3531</v>
      </c>
      <c r="B3967" s="128" t="s">
        <v>7752</v>
      </c>
    </row>
    <row r="3968" spans="1:2" x14ac:dyDescent="0.25">
      <c r="A3968" s="128" t="s">
        <v>3569</v>
      </c>
      <c r="B3968" s="128" t="s">
        <v>7753</v>
      </c>
    </row>
    <row r="3969" spans="1:2" x14ac:dyDescent="0.25">
      <c r="A3969" s="128" t="s">
        <v>3573</v>
      </c>
      <c r="B3969" s="128" t="s">
        <v>7754</v>
      </c>
    </row>
    <row r="3970" spans="1:2" x14ac:dyDescent="0.25">
      <c r="A3970" s="128" t="s">
        <v>3611</v>
      </c>
      <c r="B3970" s="128" t="s">
        <v>7755</v>
      </c>
    </row>
    <row r="3971" spans="1:2" x14ac:dyDescent="0.25">
      <c r="A3971" s="128" t="s">
        <v>3617</v>
      </c>
      <c r="B3971" s="128" t="s">
        <v>7756</v>
      </c>
    </row>
    <row r="3972" spans="1:2" x14ac:dyDescent="0.25">
      <c r="A3972" s="128" t="s">
        <v>3529</v>
      </c>
      <c r="B3972" s="128" t="s">
        <v>7757</v>
      </c>
    </row>
    <row r="3973" spans="1:2" x14ac:dyDescent="0.25">
      <c r="A3973" s="128" t="s">
        <v>3549</v>
      </c>
      <c r="B3973" s="128" t="s">
        <v>7758</v>
      </c>
    </row>
    <row r="3974" spans="1:2" x14ac:dyDescent="0.25">
      <c r="A3974" s="128" t="s">
        <v>3571</v>
      </c>
      <c r="B3974" s="128" t="s">
        <v>7759</v>
      </c>
    </row>
    <row r="3975" spans="1:2" x14ac:dyDescent="0.25">
      <c r="A3975" s="128" t="s">
        <v>3593</v>
      </c>
      <c r="B3975" s="128" t="s">
        <v>7760</v>
      </c>
    </row>
    <row r="3976" spans="1:2" x14ac:dyDescent="0.25">
      <c r="A3976" s="128" t="s">
        <v>3605</v>
      </c>
      <c r="B3976" s="128" t="s">
        <v>7761</v>
      </c>
    </row>
    <row r="3977" spans="1:2" x14ac:dyDescent="0.25">
      <c r="A3977" s="128" t="s">
        <v>3607</v>
      </c>
      <c r="B3977" s="128" t="s">
        <v>7762</v>
      </c>
    </row>
    <row r="3978" spans="1:2" x14ac:dyDescent="0.25">
      <c r="A3978" s="128" t="s">
        <v>3545</v>
      </c>
      <c r="B3978" s="128" t="s">
        <v>7763</v>
      </c>
    </row>
    <row r="3979" spans="1:2" x14ac:dyDescent="0.25">
      <c r="A3979" s="128" t="s">
        <v>3613</v>
      </c>
      <c r="B3979" s="128" t="s">
        <v>7764</v>
      </c>
    </row>
    <row r="3980" spans="1:2" x14ac:dyDescent="0.25">
      <c r="A3980" s="128" t="s">
        <v>3535</v>
      </c>
      <c r="B3980" s="128" t="s">
        <v>7765</v>
      </c>
    </row>
    <row r="3981" spans="1:2" x14ac:dyDescent="0.25">
      <c r="A3981" s="128" t="s">
        <v>3557</v>
      </c>
      <c r="B3981" s="128" t="s">
        <v>7766</v>
      </c>
    </row>
    <row r="3982" spans="1:2" x14ac:dyDescent="0.25">
      <c r="A3982" s="128" t="s">
        <v>3543</v>
      </c>
      <c r="B3982" s="128" t="s">
        <v>7767</v>
      </c>
    </row>
    <row r="3983" spans="1:2" x14ac:dyDescent="0.25">
      <c r="A3983" s="128" t="s">
        <v>3579</v>
      </c>
      <c r="B3983" s="128" t="s">
        <v>7768</v>
      </c>
    </row>
    <row r="3984" spans="1:2" x14ac:dyDescent="0.25">
      <c r="A3984" s="128" t="s">
        <v>3585</v>
      </c>
      <c r="B3984" s="128" t="s">
        <v>7769</v>
      </c>
    </row>
    <row r="3985" spans="1:2" x14ac:dyDescent="0.25">
      <c r="A3985" s="128" t="s">
        <v>3609</v>
      </c>
      <c r="B3985" s="128" t="s">
        <v>7770</v>
      </c>
    </row>
    <row r="3986" spans="1:2" x14ac:dyDescent="0.25">
      <c r="A3986" s="128" t="s">
        <v>3583</v>
      </c>
      <c r="B3986" s="128" t="s">
        <v>7771</v>
      </c>
    </row>
  </sheetData>
  <mergeCells count="19">
    <mergeCell ref="A1766:B1766"/>
    <mergeCell ref="A4:B4"/>
    <mergeCell ref="D4:F4"/>
    <mergeCell ref="A49:B49"/>
    <mergeCell ref="A74:B74"/>
    <mergeCell ref="A79:B79"/>
    <mergeCell ref="A132:B132"/>
    <mergeCell ref="A139:B139"/>
    <mergeCell ref="A185:B185"/>
    <mergeCell ref="A535:B535"/>
    <mergeCell ref="A1008:B1008"/>
    <mergeCell ref="A1710:B1710"/>
    <mergeCell ref="A3934:B3934"/>
    <mergeCell ref="A3251:B3251"/>
    <mergeCell ref="A3256:B3256"/>
    <mergeCell ref="A3674:B3674"/>
    <mergeCell ref="A3731:B3731"/>
    <mergeCell ref="A3743:B3743"/>
    <mergeCell ref="A3928:B39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Y124"/>
  <sheetViews>
    <sheetView zoomScale="128" zoomScaleNormal="128" workbookViewId="0">
      <pane ySplit="2" topLeftCell="A3" activePane="bottomLeft" state="frozen"/>
      <selection activeCell="B33" sqref="B33:B34"/>
      <selection pane="bottomLeft" activeCell="J13" sqref="J13"/>
    </sheetView>
  </sheetViews>
  <sheetFormatPr defaultRowHeight="11.25" x14ac:dyDescent="0.2"/>
  <cols>
    <col min="1" max="1" width="11.1640625" style="14" customWidth="1"/>
    <col min="2" max="2" width="51.6640625" customWidth="1"/>
    <col min="3" max="3" width="11.5" style="14" hidden="1" customWidth="1"/>
    <col min="4" max="4" width="13.83203125" style="14" hidden="1" customWidth="1"/>
    <col min="5" max="5" width="13.5" style="14" hidden="1" customWidth="1"/>
    <col min="6" max="6" width="13.5" style="14" customWidth="1"/>
    <col min="7" max="7" width="15.33203125" style="14" hidden="1" customWidth="1"/>
    <col min="8" max="8" width="22.6640625" style="14" hidden="1" customWidth="1"/>
    <col min="9" max="9" width="16.6640625" style="14" customWidth="1"/>
    <col min="10" max="10" width="18.33203125" style="305" customWidth="1"/>
    <col min="11" max="11" width="18.33203125" style="41" customWidth="1"/>
    <col min="12" max="12" width="17" style="41" bestFit="1" customWidth="1"/>
    <col min="13" max="13" width="19.83203125" style="270" bestFit="1" customWidth="1"/>
    <col min="14" max="14" width="86.83203125" style="13" customWidth="1"/>
    <col min="15" max="51" width="18.33203125" style="13" customWidth="1"/>
  </cols>
  <sheetData>
    <row r="1" spans="1:51" s="14" customFormat="1" ht="12" thickBot="1" x14ac:dyDescent="0.25">
      <c r="J1" s="299"/>
      <c r="K1" s="42"/>
      <c r="L1" s="42"/>
      <c r="M1" s="27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1" s="17" customFormat="1" ht="30.75" thickBot="1" x14ac:dyDescent="0.25">
      <c r="A2" s="267" t="s">
        <v>48</v>
      </c>
      <c r="B2" s="267" t="s">
        <v>49</v>
      </c>
      <c r="C2" s="267" t="s">
        <v>258</v>
      </c>
      <c r="D2" s="267" t="s">
        <v>259</v>
      </c>
      <c r="E2" s="267" t="s">
        <v>50</v>
      </c>
      <c r="F2" s="267" t="s">
        <v>7997</v>
      </c>
      <c r="G2" s="267" t="s">
        <v>426</v>
      </c>
      <c r="H2" s="267" t="s">
        <v>260</v>
      </c>
      <c r="I2" s="267" t="s">
        <v>8000</v>
      </c>
      <c r="J2" s="300" t="s">
        <v>8003</v>
      </c>
      <c r="K2" s="267" t="s">
        <v>8001</v>
      </c>
      <c r="L2" s="266" t="s">
        <v>2</v>
      </c>
      <c r="M2" s="271" t="s">
        <v>8002</v>
      </c>
      <c r="N2" s="267" t="s">
        <v>29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2.75" x14ac:dyDescent="0.2">
      <c r="A3" s="63"/>
      <c r="B3" s="33" t="s">
        <v>9</v>
      </c>
      <c r="C3" s="63"/>
      <c r="D3" s="63"/>
      <c r="E3" s="63"/>
      <c r="F3" s="63"/>
      <c r="G3" s="63"/>
      <c r="H3" s="63"/>
      <c r="I3" s="278"/>
      <c r="J3" s="44"/>
      <c r="K3" s="43"/>
      <c r="L3" s="44"/>
      <c r="M3" s="272"/>
      <c r="N3" s="22"/>
    </row>
    <row r="4" spans="1:51" ht="12.75" x14ac:dyDescent="0.2">
      <c r="A4" s="63"/>
      <c r="B4" s="34" t="s">
        <v>10</v>
      </c>
      <c r="C4" s="64"/>
      <c r="D4" s="64"/>
      <c r="E4" s="64"/>
      <c r="F4" s="64"/>
      <c r="G4" s="64"/>
      <c r="H4" s="64"/>
      <c r="I4" s="112"/>
      <c r="J4" s="44"/>
      <c r="K4" s="43"/>
      <c r="L4" s="44"/>
      <c r="M4" s="272"/>
      <c r="N4" s="22"/>
    </row>
    <row r="5" spans="1:51" ht="12.75" x14ac:dyDescent="0.2">
      <c r="A5" s="70">
        <v>44290</v>
      </c>
      <c r="B5" s="35" t="s">
        <v>1141</v>
      </c>
      <c r="C5" s="324" t="s">
        <v>1352</v>
      </c>
      <c r="D5" s="64" t="s">
        <v>3009</v>
      </c>
      <c r="E5" s="64" t="s">
        <v>5451</v>
      </c>
      <c r="F5" s="64" t="s">
        <v>7998</v>
      </c>
      <c r="G5" s="64" t="s">
        <v>237</v>
      </c>
      <c r="H5" s="64"/>
      <c r="I5" s="365"/>
      <c r="J5" s="86">
        <f>LOOKUP(Variance!$B$4,'UBW DATA - Budget'!$AI$9:$AT$9,'UBW DATA - Budget'!$AI$12:$AT$12)</f>
        <v>0</v>
      </c>
      <c r="K5" s="365"/>
      <c r="L5" s="44">
        <f>+J5-K5</f>
        <v>0</v>
      </c>
      <c r="M5" s="272">
        <f>K5-I5</f>
        <v>0</v>
      </c>
      <c r="N5" s="218"/>
    </row>
    <row r="6" spans="1:51" ht="12.75" x14ac:dyDescent="0.2">
      <c r="A6" s="70">
        <v>44290</v>
      </c>
      <c r="B6" s="35" t="s">
        <v>1141</v>
      </c>
      <c r="C6" s="324" t="s">
        <v>1352</v>
      </c>
      <c r="D6" s="64" t="s">
        <v>3009</v>
      </c>
      <c r="E6" s="64" t="s">
        <v>5451</v>
      </c>
      <c r="F6" s="64" t="s">
        <v>684</v>
      </c>
      <c r="G6" s="64" t="s">
        <v>237</v>
      </c>
      <c r="H6" s="64" t="s">
        <v>7265</v>
      </c>
      <c r="I6" s="365"/>
      <c r="J6" s="86">
        <f>LOOKUP(Variance!$B$4,'UBW DATA - Budget'!$AI$9:$AT$9,'UBW DATA - Budget'!$AI$13:$AT$13)</f>
        <v>0</v>
      </c>
      <c r="K6" s="365"/>
      <c r="L6" s="44">
        <f>+J6-K6</f>
        <v>0</v>
      </c>
      <c r="M6" s="272">
        <f>K6-I6</f>
        <v>0</v>
      </c>
      <c r="N6" s="218"/>
    </row>
    <row r="7" spans="1:51" ht="12.75" x14ac:dyDescent="0.2">
      <c r="A7" s="71">
        <v>44290</v>
      </c>
      <c r="B7" s="36" t="s">
        <v>1141</v>
      </c>
      <c r="C7" s="324" t="s">
        <v>1352</v>
      </c>
      <c r="D7" s="64" t="s">
        <v>3009</v>
      </c>
      <c r="E7" s="64" t="s">
        <v>5451</v>
      </c>
      <c r="F7" s="64" t="s">
        <v>7999</v>
      </c>
      <c r="G7" s="64" t="s">
        <v>237</v>
      </c>
      <c r="H7" s="64" t="s">
        <v>7265</v>
      </c>
      <c r="I7" s="365"/>
      <c r="J7" s="86">
        <f>LOOKUP(Variance!$B$4,'UBW DATA - Budget'!$AI$9:$AT$9,'UBW DATA - Budget'!$AI$14:$AT$14)</f>
        <v>0</v>
      </c>
      <c r="K7" s="365"/>
      <c r="L7" s="44">
        <f>+J7-K7</f>
        <v>0</v>
      </c>
      <c r="M7" s="274">
        <f>K7-I7</f>
        <v>0</v>
      </c>
      <c r="N7" s="218"/>
    </row>
    <row r="8" spans="1:51" s="19" customFormat="1" ht="15" x14ac:dyDescent="0.25">
      <c r="A8" s="85"/>
      <c r="B8" s="84"/>
      <c r="C8" s="113"/>
      <c r="D8" s="113"/>
      <c r="E8" s="113"/>
      <c r="F8" s="113"/>
      <c r="G8" s="113"/>
      <c r="H8" s="113"/>
      <c r="I8" s="279">
        <f>SUM(I5:I7)</f>
        <v>0</v>
      </c>
      <c r="J8" s="301">
        <f>SUM(J5:J7)</f>
        <v>0</v>
      </c>
      <c r="K8" s="46">
        <f>SUM(K5:K7)</f>
        <v>0</v>
      </c>
      <c r="L8" s="47">
        <f>SUM(L5:L7)</f>
        <v>0</v>
      </c>
      <c r="M8" s="273">
        <f>K8-I8</f>
        <v>0</v>
      </c>
      <c r="N8" s="24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s="19" customFormat="1" ht="15" x14ac:dyDescent="0.25">
      <c r="A9" s="70"/>
      <c r="B9" s="34" t="s">
        <v>405</v>
      </c>
      <c r="C9" s="64"/>
      <c r="D9" s="64"/>
      <c r="E9" s="64"/>
      <c r="F9" s="64"/>
      <c r="G9" s="64"/>
      <c r="H9" s="64"/>
      <c r="I9" s="112"/>
      <c r="J9" s="54"/>
      <c r="K9" s="52"/>
      <c r="L9" s="53"/>
      <c r="M9" s="273"/>
      <c r="N9" s="2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ht="12.75" x14ac:dyDescent="0.2">
      <c r="A10" s="70" t="s">
        <v>77</v>
      </c>
      <c r="B10" s="35" t="s">
        <v>405</v>
      </c>
      <c r="C10" s="324" t="s">
        <v>1352</v>
      </c>
      <c r="D10" s="64" t="s">
        <v>3009</v>
      </c>
      <c r="E10" s="64" t="s">
        <v>5451</v>
      </c>
      <c r="F10" s="64"/>
      <c r="G10" s="64" t="s">
        <v>237</v>
      </c>
      <c r="H10" s="64" t="s">
        <v>7265</v>
      </c>
      <c r="I10" s="365"/>
      <c r="J10" s="86">
        <f>LOOKUP(Variance!$B$4,'UBW DATA - Budget'!$AI$9:$AT$9,'UBW DATA - Budget'!$AI$15:$AT$15)</f>
        <v>0</v>
      </c>
      <c r="K10" s="365"/>
      <c r="L10" s="44">
        <f>+J10-K10</f>
        <v>0</v>
      </c>
      <c r="M10" s="274">
        <f>K10-I10</f>
        <v>0</v>
      </c>
      <c r="N10" s="218"/>
    </row>
    <row r="11" spans="1:51" s="19" customFormat="1" ht="15" x14ac:dyDescent="0.25">
      <c r="A11" s="85"/>
      <c r="B11" s="84"/>
      <c r="C11" s="113"/>
      <c r="D11" s="113"/>
      <c r="E11" s="113"/>
      <c r="F11" s="113"/>
      <c r="G11" s="113"/>
      <c r="H11" s="113"/>
      <c r="I11" s="279">
        <f>SUM(I10)</f>
        <v>0</v>
      </c>
      <c r="J11" s="301">
        <f>SUM(J10)</f>
        <v>0</v>
      </c>
      <c r="K11" s="46">
        <f>SUM(K10)</f>
        <v>0</v>
      </c>
      <c r="L11" s="47">
        <f>SUM(L10)</f>
        <v>0</v>
      </c>
      <c r="M11" s="273">
        <f>K11-I11</f>
        <v>0</v>
      </c>
      <c r="N11" s="24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s="19" customFormat="1" ht="15" x14ac:dyDescent="0.25">
      <c r="A12" s="70"/>
      <c r="B12" s="34" t="s">
        <v>178</v>
      </c>
      <c r="C12" s="64"/>
      <c r="D12" s="64"/>
      <c r="E12" s="64"/>
      <c r="F12" s="64"/>
      <c r="G12" s="64"/>
      <c r="H12" s="64"/>
      <c r="I12" s="112"/>
      <c r="J12" s="54"/>
      <c r="K12" s="52"/>
      <c r="L12" s="53"/>
      <c r="M12" s="273"/>
      <c r="N12" s="2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ht="12.75" x14ac:dyDescent="0.2">
      <c r="A13" s="70" t="s">
        <v>81</v>
      </c>
      <c r="B13" s="35" t="s">
        <v>82</v>
      </c>
      <c r="C13" s="324" t="s">
        <v>1352</v>
      </c>
      <c r="D13" s="64" t="s">
        <v>3009</v>
      </c>
      <c r="E13" s="64" t="s">
        <v>5451</v>
      </c>
      <c r="F13" s="64"/>
      <c r="G13" s="64" t="s">
        <v>237</v>
      </c>
      <c r="H13" s="64" t="s">
        <v>7265</v>
      </c>
      <c r="I13" s="365"/>
      <c r="J13" s="44">
        <f>LOOKUP(Variance!$B$4,'UBW DATA - Budget'!$AI$9:$AT$9,'UBW DATA - Budget'!$AI$16:$AT$16)</f>
        <v>0</v>
      </c>
      <c r="K13" s="365"/>
      <c r="L13" s="44">
        <f>+J13-K13</f>
        <v>0</v>
      </c>
      <c r="M13" s="272">
        <f t="shared" ref="M13:M18" si="0">K13-I13</f>
        <v>0</v>
      </c>
      <c r="N13" s="218"/>
    </row>
    <row r="14" spans="1:51" ht="12.75" x14ac:dyDescent="0.2">
      <c r="A14" s="70" t="s">
        <v>79</v>
      </c>
      <c r="B14" s="35" t="s">
        <v>80</v>
      </c>
      <c r="C14" s="324" t="s">
        <v>1352</v>
      </c>
      <c r="D14" s="64" t="s">
        <v>3009</v>
      </c>
      <c r="E14" s="64" t="s">
        <v>5451</v>
      </c>
      <c r="F14" s="64"/>
      <c r="G14" s="64" t="s">
        <v>237</v>
      </c>
      <c r="H14" s="64" t="s">
        <v>7265</v>
      </c>
      <c r="I14" s="45"/>
      <c r="J14" s="44">
        <f>LOOKUP(Variance!$B$4,'UBW DATA - Budget'!$AI$9:$AT$9,'UBW DATA - Budget'!$AI$17:$AT$17)</f>
        <v>0</v>
      </c>
      <c r="K14" s="45"/>
      <c r="L14" s="44">
        <f>+J14-K14</f>
        <v>0</v>
      </c>
      <c r="M14" s="272">
        <f t="shared" si="0"/>
        <v>0</v>
      </c>
      <c r="N14" s="218"/>
    </row>
    <row r="15" spans="1:51" ht="12.75" x14ac:dyDescent="0.2">
      <c r="A15" s="70" t="s">
        <v>83</v>
      </c>
      <c r="B15" s="35" t="s">
        <v>42</v>
      </c>
      <c r="C15" s="324" t="s">
        <v>1352</v>
      </c>
      <c r="D15" s="64" t="s">
        <v>3009</v>
      </c>
      <c r="E15" s="64" t="s">
        <v>5451</v>
      </c>
      <c r="F15" s="64"/>
      <c r="G15" s="64" t="s">
        <v>237</v>
      </c>
      <c r="H15" s="64" t="s">
        <v>7265</v>
      </c>
      <c r="I15" s="45"/>
      <c r="J15" s="44">
        <f>LOOKUP(Variance!$B$4,'UBW DATA - Budget'!$AI$9:$AT$9,'UBW DATA - Budget'!$AI$18:$AT$18)</f>
        <v>0</v>
      </c>
      <c r="K15" s="45"/>
      <c r="L15" s="44">
        <f>+J15-K15</f>
        <v>0</v>
      </c>
      <c r="M15" s="272">
        <f t="shared" si="0"/>
        <v>0</v>
      </c>
      <c r="N15" s="218"/>
    </row>
    <row r="16" spans="1:51" ht="12.75" x14ac:dyDescent="0.2">
      <c r="A16" s="71" t="s">
        <v>84</v>
      </c>
      <c r="B16" s="36" t="s">
        <v>46</v>
      </c>
      <c r="C16" s="324" t="s">
        <v>1352</v>
      </c>
      <c r="D16" s="64" t="s">
        <v>3009</v>
      </c>
      <c r="E16" s="64" t="s">
        <v>5451</v>
      </c>
      <c r="F16" s="81"/>
      <c r="G16" s="81" t="s">
        <v>237</v>
      </c>
      <c r="H16" s="64" t="s">
        <v>7265</v>
      </c>
      <c r="I16" s="50"/>
      <c r="J16" s="51">
        <f>LOOKUP(Variance!$B$4,'UBW DATA - Budget'!$AI$9:$AT$9,'UBW DATA - Budget'!$AI$19:$AT$19)</f>
        <v>0</v>
      </c>
      <c r="K16" s="50"/>
      <c r="L16" s="51">
        <f>J16-K16</f>
        <v>0</v>
      </c>
      <c r="M16" s="274">
        <f t="shared" si="0"/>
        <v>0</v>
      </c>
      <c r="N16" s="340"/>
    </row>
    <row r="17" spans="1:51" s="19" customFormat="1" ht="15" x14ac:dyDescent="0.25">
      <c r="A17" s="70"/>
      <c r="B17" s="34"/>
      <c r="C17" s="64"/>
      <c r="D17" s="64"/>
      <c r="E17" s="64"/>
      <c r="F17" s="64"/>
      <c r="G17" s="64"/>
      <c r="H17" s="64"/>
      <c r="I17" s="280">
        <f>SUM(I13:I16)</f>
        <v>0</v>
      </c>
      <c r="J17" s="54">
        <f>SUM(J13:J16)</f>
        <v>0</v>
      </c>
      <c r="K17" s="52">
        <f>SUM(K13:K16)</f>
        <v>0</v>
      </c>
      <c r="L17" s="53">
        <f>SUM(L13:L16)</f>
        <v>0</v>
      </c>
      <c r="M17" s="273">
        <f t="shared" si="0"/>
        <v>0</v>
      </c>
      <c r="N17" s="2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s="21" customFormat="1" ht="15" x14ac:dyDescent="0.25">
      <c r="A18" s="72"/>
      <c r="B18" s="37" t="s">
        <v>11</v>
      </c>
      <c r="C18" s="114"/>
      <c r="D18" s="114"/>
      <c r="E18" s="114"/>
      <c r="F18" s="114"/>
      <c r="G18" s="114"/>
      <c r="H18" s="114"/>
      <c r="I18" s="281">
        <f>I8+I11+I17</f>
        <v>0</v>
      </c>
      <c r="J18" s="223">
        <f>J8+J11+J17</f>
        <v>0</v>
      </c>
      <c r="K18" s="48">
        <f>K8+K11+K17</f>
        <v>0</v>
      </c>
      <c r="L18" s="48">
        <f>L8+L11+L17</f>
        <v>0</v>
      </c>
      <c r="M18" s="282">
        <f t="shared" si="0"/>
        <v>0</v>
      </c>
      <c r="N18" s="3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ht="12.75" x14ac:dyDescent="0.2">
      <c r="A19" s="98"/>
      <c r="B19" s="88"/>
      <c r="C19" s="115"/>
      <c r="D19" s="115"/>
      <c r="E19" s="115"/>
      <c r="F19" s="115"/>
      <c r="G19" s="115"/>
      <c r="H19" s="115"/>
      <c r="I19" s="283"/>
      <c r="J19" s="302"/>
      <c r="K19" s="89"/>
      <c r="L19" s="90"/>
      <c r="M19" s="276"/>
      <c r="N19" s="27"/>
    </row>
    <row r="20" spans="1:51" ht="12.75" x14ac:dyDescent="0.2">
      <c r="A20" s="70">
        <v>44205</v>
      </c>
      <c r="B20" s="35" t="s">
        <v>36</v>
      </c>
      <c r="C20" s="324" t="s">
        <v>1352</v>
      </c>
      <c r="D20" s="64" t="s">
        <v>3009</v>
      </c>
      <c r="E20" s="64" t="s">
        <v>5451</v>
      </c>
      <c r="F20" s="64"/>
      <c r="G20" s="64" t="s">
        <v>237</v>
      </c>
      <c r="H20" s="64" t="s">
        <v>7265</v>
      </c>
      <c r="I20" s="45"/>
      <c r="J20" s="86">
        <f>LOOKUP(Variance!$B$4,'UBW DATA - Budget'!$AI$9:$AT$9,'UBW DATA - Budget'!$AI$20:$AT$20)</f>
        <v>0</v>
      </c>
      <c r="K20" s="45"/>
      <c r="L20" s="44">
        <f>+J20-K20</f>
        <v>0</v>
      </c>
      <c r="M20" s="272">
        <f>K20-I20</f>
        <v>0</v>
      </c>
      <c r="N20" s="218"/>
    </row>
    <row r="21" spans="1:51" ht="12.75" x14ac:dyDescent="0.2">
      <c r="A21" s="71"/>
      <c r="B21" s="36"/>
      <c r="C21" s="81"/>
      <c r="D21" s="81"/>
      <c r="E21" s="81"/>
      <c r="F21" s="81"/>
      <c r="G21" s="81"/>
      <c r="H21" s="81"/>
      <c r="I21" s="269"/>
      <c r="J21" s="303"/>
      <c r="K21" s="97"/>
      <c r="L21" s="51"/>
      <c r="M21" s="274"/>
      <c r="N21" s="25"/>
    </row>
    <row r="22" spans="1:51" ht="12.75" x14ac:dyDescent="0.2">
      <c r="A22" s="74"/>
      <c r="B22" s="33" t="s">
        <v>12</v>
      </c>
      <c r="C22" s="64"/>
      <c r="D22" s="64"/>
      <c r="E22" s="64"/>
      <c r="F22" s="64"/>
      <c r="G22" s="64"/>
      <c r="H22" s="64"/>
      <c r="I22" s="112"/>
      <c r="J22" s="86"/>
      <c r="K22" s="43"/>
      <c r="L22" s="44"/>
      <c r="M22" s="272"/>
      <c r="N22" s="23"/>
    </row>
    <row r="23" spans="1:51" ht="12.75" x14ac:dyDescent="0.2">
      <c r="A23" s="75"/>
      <c r="B23" s="34" t="s">
        <v>406</v>
      </c>
      <c r="C23" s="116"/>
      <c r="D23" s="116"/>
      <c r="E23" s="116"/>
      <c r="F23" s="116"/>
      <c r="G23" s="116"/>
      <c r="H23" s="116"/>
      <c r="I23" s="284"/>
      <c r="J23" s="86"/>
      <c r="K23" s="43"/>
      <c r="L23" s="44"/>
      <c r="M23" s="272"/>
      <c r="N23" s="23"/>
    </row>
    <row r="24" spans="1:51" ht="12.75" x14ac:dyDescent="0.2">
      <c r="A24" s="70" t="s">
        <v>85</v>
      </c>
      <c r="B24" s="69" t="s">
        <v>86</v>
      </c>
      <c r="C24" s="324" t="s">
        <v>1352</v>
      </c>
      <c r="D24" s="64" t="s">
        <v>3009</v>
      </c>
      <c r="E24" s="64" t="s">
        <v>5451</v>
      </c>
      <c r="F24" s="64" t="s">
        <v>7998</v>
      </c>
      <c r="G24" s="64" t="s">
        <v>237</v>
      </c>
      <c r="H24" s="64" t="s">
        <v>7265</v>
      </c>
      <c r="I24" s="325"/>
      <c r="J24" s="86">
        <f>LOOKUP(Variance!$B$4,'UBW DATA - Budget'!$AI$9:$AT$9,'UBW DATA - Budget'!$AI$21:$AT$21)</f>
        <v>0</v>
      </c>
      <c r="K24" s="325"/>
      <c r="L24" s="44">
        <f t="shared" ref="L24:L38" si="1">+J24-K24</f>
        <v>0</v>
      </c>
      <c r="M24" s="272">
        <f t="shared" ref="M24:M39" si="2">K24-I24</f>
        <v>0</v>
      </c>
      <c r="N24" s="218"/>
    </row>
    <row r="25" spans="1:51" ht="12.75" x14ac:dyDescent="0.2">
      <c r="A25" s="70" t="s">
        <v>87</v>
      </c>
      <c r="B25" s="69" t="s">
        <v>88</v>
      </c>
      <c r="C25" s="324" t="s">
        <v>1352</v>
      </c>
      <c r="D25" s="64" t="s">
        <v>3009</v>
      </c>
      <c r="E25" s="64" t="s">
        <v>5451</v>
      </c>
      <c r="F25" s="64" t="s">
        <v>7998</v>
      </c>
      <c r="G25" s="64" t="s">
        <v>237</v>
      </c>
      <c r="H25" s="64" t="s">
        <v>7265</v>
      </c>
      <c r="I25" s="325"/>
      <c r="J25" s="86">
        <f>LOOKUP(Variance!$B$4,'UBW DATA - Budget'!$AI$9:$AT$9,'UBW DATA - Budget'!$AI$22:$AT$22)</f>
        <v>0</v>
      </c>
      <c r="K25" s="325"/>
      <c r="L25" s="44">
        <f t="shared" si="1"/>
        <v>0</v>
      </c>
      <c r="M25" s="272">
        <f t="shared" si="2"/>
        <v>0</v>
      </c>
      <c r="N25" s="218"/>
    </row>
    <row r="26" spans="1:51" ht="12.75" x14ac:dyDescent="0.2">
      <c r="A26" s="70" t="s">
        <v>89</v>
      </c>
      <c r="B26" s="69" t="s">
        <v>90</v>
      </c>
      <c r="C26" s="324" t="s">
        <v>1352</v>
      </c>
      <c r="D26" s="64" t="s">
        <v>3009</v>
      </c>
      <c r="E26" s="64" t="s">
        <v>5451</v>
      </c>
      <c r="F26" s="64" t="s">
        <v>7998</v>
      </c>
      <c r="G26" s="64" t="s">
        <v>237</v>
      </c>
      <c r="H26" s="64" t="s">
        <v>7265</v>
      </c>
      <c r="I26" s="325"/>
      <c r="J26" s="86"/>
      <c r="K26" s="325"/>
      <c r="L26" s="44">
        <f t="shared" si="1"/>
        <v>0</v>
      </c>
      <c r="M26" s="272">
        <f t="shared" si="2"/>
        <v>0</v>
      </c>
      <c r="N26" s="218"/>
    </row>
    <row r="27" spans="1:51" ht="12.75" x14ac:dyDescent="0.2">
      <c r="A27" s="70" t="s">
        <v>91</v>
      </c>
      <c r="B27" s="69" t="s">
        <v>92</v>
      </c>
      <c r="C27" s="324" t="s">
        <v>1352</v>
      </c>
      <c r="D27" s="64" t="s">
        <v>3009</v>
      </c>
      <c r="E27" s="64" t="s">
        <v>5451</v>
      </c>
      <c r="F27" s="64" t="s">
        <v>7998</v>
      </c>
      <c r="G27" s="64" t="s">
        <v>237</v>
      </c>
      <c r="H27" s="64" t="s">
        <v>7265</v>
      </c>
      <c r="I27" s="325"/>
      <c r="J27" s="86">
        <f>LOOKUP(Variance!$B$4,'UBW DATA - Budget'!$AI$9:$AT$9,'UBW DATA - Budget'!$AI$24:$AT$24)</f>
        <v>0</v>
      </c>
      <c r="K27" s="325"/>
      <c r="L27" s="44">
        <f t="shared" si="1"/>
        <v>0</v>
      </c>
      <c r="M27" s="272">
        <f t="shared" si="2"/>
        <v>0</v>
      </c>
      <c r="N27" s="218"/>
    </row>
    <row r="28" spans="1:51" ht="12.75" x14ac:dyDescent="0.2">
      <c r="A28" s="70" t="s">
        <v>93</v>
      </c>
      <c r="B28" s="69" t="s">
        <v>94</v>
      </c>
      <c r="C28" s="324" t="s">
        <v>1352</v>
      </c>
      <c r="D28" s="64" t="s">
        <v>3009</v>
      </c>
      <c r="E28" s="64" t="s">
        <v>5451</v>
      </c>
      <c r="F28" s="64" t="s">
        <v>7998</v>
      </c>
      <c r="G28" s="64" t="s">
        <v>237</v>
      </c>
      <c r="H28" s="64" t="s">
        <v>7265</v>
      </c>
      <c r="I28" s="325"/>
      <c r="J28" s="86">
        <f>LOOKUP(Variance!$B$4,'UBW DATA - Budget'!$AI$9:$AT$9,'UBW DATA - Budget'!$AI$25:$AT$25)</f>
        <v>0</v>
      </c>
      <c r="K28" s="325"/>
      <c r="L28" s="44">
        <f t="shared" si="1"/>
        <v>0</v>
      </c>
      <c r="M28" s="272">
        <f t="shared" si="2"/>
        <v>0</v>
      </c>
      <c r="N28" s="218"/>
    </row>
    <row r="29" spans="1:51" ht="12.75" x14ac:dyDescent="0.2">
      <c r="A29" s="70" t="s">
        <v>95</v>
      </c>
      <c r="B29" s="69" t="s">
        <v>96</v>
      </c>
      <c r="C29" s="324" t="s">
        <v>1352</v>
      </c>
      <c r="D29" s="64" t="s">
        <v>3009</v>
      </c>
      <c r="E29" s="64" t="s">
        <v>5451</v>
      </c>
      <c r="F29" s="64" t="s">
        <v>7998</v>
      </c>
      <c r="G29" s="64" t="s">
        <v>237</v>
      </c>
      <c r="H29" s="64" t="s">
        <v>7265</v>
      </c>
      <c r="I29" s="365"/>
      <c r="J29" s="86">
        <f>LOOKUP(Variance!$B$4,'UBW DATA - Budget'!$AI$9:$AT$9,'UBW DATA - Budget'!$AI$26:$AT$26)</f>
        <v>0</v>
      </c>
      <c r="K29" s="365"/>
      <c r="L29" s="44">
        <f t="shared" si="1"/>
        <v>0</v>
      </c>
      <c r="M29" s="272">
        <f t="shared" si="2"/>
        <v>0</v>
      </c>
      <c r="N29" s="218"/>
    </row>
    <row r="30" spans="1:51" ht="12.75" x14ac:dyDescent="0.2">
      <c r="A30" s="70" t="s">
        <v>99</v>
      </c>
      <c r="B30" s="57" t="s">
        <v>100</v>
      </c>
      <c r="C30" s="324" t="s">
        <v>1352</v>
      </c>
      <c r="D30" s="64" t="s">
        <v>3009</v>
      </c>
      <c r="E30" s="64" t="s">
        <v>5451</v>
      </c>
      <c r="F30" s="64" t="s">
        <v>7998</v>
      </c>
      <c r="G30" s="64" t="s">
        <v>237</v>
      </c>
      <c r="H30" s="64" t="s">
        <v>7265</v>
      </c>
      <c r="I30" s="365"/>
      <c r="J30" s="86">
        <f>LOOKUP(Variance!$B$4,'UBW DATA - Budget'!$AI$9:$AT$9,'UBW DATA - Budget'!$AI$27:$AT$27)</f>
        <v>0</v>
      </c>
      <c r="K30" s="365"/>
      <c r="L30" s="44">
        <f t="shared" si="1"/>
        <v>0</v>
      </c>
      <c r="M30" s="272">
        <f t="shared" si="2"/>
        <v>0</v>
      </c>
      <c r="N30" s="218"/>
    </row>
    <row r="31" spans="1:51" ht="12.75" x14ac:dyDescent="0.2">
      <c r="A31" s="70" t="s">
        <v>101</v>
      </c>
      <c r="B31" s="57" t="s">
        <v>102</v>
      </c>
      <c r="C31" s="324" t="s">
        <v>1352</v>
      </c>
      <c r="D31" s="64" t="s">
        <v>3009</v>
      </c>
      <c r="E31" s="64" t="s">
        <v>5451</v>
      </c>
      <c r="F31" s="64" t="s">
        <v>7998</v>
      </c>
      <c r="G31" s="64" t="s">
        <v>237</v>
      </c>
      <c r="H31" s="64" t="s">
        <v>7265</v>
      </c>
      <c r="I31" s="365"/>
      <c r="J31" s="86">
        <f>LOOKUP(Variance!$B$4,'UBW DATA - Budget'!$AI$9:$AT$9,'UBW DATA - Budget'!$AI$28:$AT$28)</f>
        <v>0</v>
      </c>
      <c r="K31" s="365"/>
      <c r="L31" s="44">
        <f t="shared" si="1"/>
        <v>0</v>
      </c>
      <c r="M31" s="272">
        <f t="shared" si="2"/>
        <v>0</v>
      </c>
      <c r="N31" s="218"/>
    </row>
    <row r="32" spans="1:51" ht="12.75" x14ac:dyDescent="0.2">
      <c r="A32" s="70" t="s">
        <v>103</v>
      </c>
      <c r="B32" s="57" t="s">
        <v>104</v>
      </c>
      <c r="C32" s="324" t="s">
        <v>1352</v>
      </c>
      <c r="D32" s="64" t="s">
        <v>3009</v>
      </c>
      <c r="E32" s="64" t="s">
        <v>5451</v>
      </c>
      <c r="F32" s="64" t="s">
        <v>7998</v>
      </c>
      <c r="G32" s="64" t="s">
        <v>237</v>
      </c>
      <c r="H32" s="64" t="s">
        <v>7265</v>
      </c>
      <c r="I32" s="365"/>
      <c r="J32" s="86">
        <f>LOOKUP(Variance!$B$4,'UBW DATA - Budget'!$AI$9:$AT$9,'UBW DATA - Budget'!$AI$29:$AT$29)</f>
        <v>0</v>
      </c>
      <c r="K32" s="365"/>
      <c r="L32" s="44">
        <f t="shared" si="1"/>
        <v>0</v>
      </c>
      <c r="M32" s="272">
        <f t="shared" si="2"/>
        <v>0</v>
      </c>
      <c r="N32" s="218"/>
    </row>
    <row r="33" spans="1:51" ht="12.75" x14ac:dyDescent="0.2">
      <c r="A33" s="70" t="s">
        <v>105</v>
      </c>
      <c r="B33" s="57" t="s">
        <v>106</v>
      </c>
      <c r="C33" s="324" t="s">
        <v>1352</v>
      </c>
      <c r="D33" s="64" t="s">
        <v>3009</v>
      </c>
      <c r="E33" s="64" t="s">
        <v>5451</v>
      </c>
      <c r="F33" s="64" t="s">
        <v>7998</v>
      </c>
      <c r="G33" s="64" t="s">
        <v>237</v>
      </c>
      <c r="H33" s="64" t="s">
        <v>7265</v>
      </c>
      <c r="I33" s="365"/>
      <c r="J33" s="86">
        <f>LOOKUP(Variance!$B$4,'UBW DATA - Budget'!$AI$9:$AT$9,'UBW DATA - Budget'!$AI$30:$AT$30)</f>
        <v>0</v>
      </c>
      <c r="K33" s="365"/>
      <c r="L33" s="44">
        <f t="shared" si="1"/>
        <v>0</v>
      </c>
      <c r="M33" s="272">
        <f t="shared" si="2"/>
        <v>0</v>
      </c>
      <c r="N33" s="218"/>
    </row>
    <row r="34" spans="1:51" ht="12.75" x14ac:dyDescent="0.2">
      <c r="A34" s="70" t="s">
        <v>107</v>
      </c>
      <c r="B34" s="57" t="s">
        <v>108</v>
      </c>
      <c r="C34" s="324" t="s">
        <v>1352</v>
      </c>
      <c r="D34" s="64" t="s">
        <v>3009</v>
      </c>
      <c r="E34" s="64" t="s">
        <v>5451</v>
      </c>
      <c r="F34" s="64" t="s">
        <v>7998</v>
      </c>
      <c r="G34" s="64" t="s">
        <v>237</v>
      </c>
      <c r="H34" s="64" t="s">
        <v>7265</v>
      </c>
      <c r="I34" s="365"/>
      <c r="J34" s="86">
        <f>LOOKUP(Variance!$B$4,'UBW DATA - Budget'!$AI$9:$AT$9,'UBW DATA - Budget'!$AI$31:$AT$31)</f>
        <v>0</v>
      </c>
      <c r="K34" s="365"/>
      <c r="L34" s="44">
        <f t="shared" si="1"/>
        <v>0</v>
      </c>
      <c r="M34" s="272">
        <f t="shared" si="2"/>
        <v>0</v>
      </c>
      <c r="N34" s="218"/>
    </row>
    <row r="35" spans="1:51" ht="12.75" x14ac:dyDescent="0.2">
      <c r="A35" s="70" t="s">
        <v>109</v>
      </c>
      <c r="B35" s="57" t="s">
        <v>33</v>
      </c>
      <c r="C35" s="324" t="s">
        <v>1352</v>
      </c>
      <c r="D35" s="64" t="s">
        <v>3009</v>
      </c>
      <c r="E35" s="64" t="s">
        <v>5451</v>
      </c>
      <c r="F35" s="64" t="s">
        <v>7998</v>
      </c>
      <c r="G35" s="64" t="s">
        <v>237</v>
      </c>
      <c r="H35" s="64" t="s">
        <v>7265</v>
      </c>
      <c r="I35" s="365"/>
      <c r="J35" s="86">
        <f>LOOKUP(Variance!$B$4,'UBW DATA - Budget'!$AI$9:$AT$9,'UBW DATA - Budget'!$AI$32:$AT$32)</f>
        <v>0</v>
      </c>
      <c r="K35" s="365"/>
      <c r="L35" s="44">
        <f t="shared" si="1"/>
        <v>0</v>
      </c>
      <c r="M35" s="272">
        <f t="shared" si="2"/>
        <v>0</v>
      </c>
      <c r="N35" s="218"/>
    </row>
    <row r="36" spans="1:51" ht="12.75" x14ac:dyDescent="0.2">
      <c r="A36" s="70" t="s">
        <v>110</v>
      </c>
      <c r="B36" s="57" t="s">
        <v>13</v>
      </c>
      <c r="C36" s="324" t="s">
        <v>1352</v>
      </c>
      <c r="D36" s="64" t="s">
        <v>3009</v>
      </c>
      <c r="E36" s="64" t="s">
        <v>5451</v>
      </c>
      <c r="F36" s="64" t="s">
        <v>7998</v>
      </c>
      <c r="G36" s="64" t="s">
        <v>237</v>
      </c>
      <c r="H36" s="64" t="s">
        <v>7265</v>
      </c>
      <c r="I36" s="365"/>
      <c r="J36" s="86">
        <f>LOOKUP(Variance!$B$4,'UBW DATA - Budget'!$AI$9:$AT$9,'UBW DATA - Budget'!$AI$33:$AT$33)</f>
        <v>0</v>
      </c>
      <c r="K36" s="365"/>
      <c r="L36" s="44">
        <f t="shared" si="1"/>
        <v>0</v>
      </c>
      <c r="M36" s="272">
        <f t="shared" si="2"/>
        <v>0</v>
      </c>
      <c r="N36" s="218"/>
    </row>
    <row r="37" spans="1:51" ht="12.75" x14ac:dyDescent="0.2">
      <c r="A37" s="70" t="s">
        <v>111</v>
      </c>
      <c r="B37" s="57" t="s">
        <v>112</v>
      </c>
      <c r="C37" s="324" t="s">
        <v>1352</v>
      </c>
      <c r="D37" s="64" t="s">
        <v>3009</v>
      </c>
      <c r="E37" s="64" t="s">
        <v>5451</v>
      </c>
      <c r="F37" s="64" t="s">
        <v>7998</v>
      </c>
      <c r="G37" s="64" t="s">
        <v>237</v>
      </c>
      <c r="H37" s="64" t="s">
        <v>7265</v>
      </c>
      <c r="I37" s="365"/>
      <c r="J37" s="86">
        <f>LOOKUP(Variance!$B$4,'UBW DATA - Budget'!$AI$9:$AT$9,'UBW DATA - Budget'!$AI$34:$AT$34)</f>
        <v>0</v>
      </c>
      <c r="K37" s="365"/>
      <c r="L37" s="44">
        <f t="shared" si="1"/>
        <v>0</v>
      </c>
      <c r="M37" s="272">
        <f t="shared" si="2"/>
        <v>0</v>
      </c>
      <c r="N37" s="218"/>
    </row>
    <row r="38" spans="1:51" ht="12.75" x14ac:dyDescent="0.2">
      <c r="A38" s="70" t="s">
        <v>113</v>
      </c>
      <c r="B38" s="57" t="s">
        <v>114</v>
      </c>
      <c r="C38" s="324" t="s">
        <v>1352</v>
      </c>
      <c r="D38" s="64" t="s">
        <v>3009</v>
      </c>
      <c r="E38" s="64" t="s">
        <v>5451</v>
      </c>
      <c r="F38" s="64" t="s">
        <v>7998</v>
      </c>
      <c r="G38" s="64" t="s">
        <v>237</v>
      </c>
      <c r="H38" s="64" t="s">
        <v>7265</v>
      </c>
      <c r="I38" s="365"/>
      <c r="J38" s="86">
        <f>LOOKUP(Variance!$B$4,'UBW DATA - Budget'!$AI$9:$AT$9,'UBW DATA - Budget'!$AI$35:$AT$35)</f>
        <v>0</v>
      </c>
      <c r="K38" s="365"/>
      <c r="L38" s="44">
        <f t="shared" si="1"/>
        <v>0</v>
      </c>
      <c r="M38" s="274">
        <f t="shared" si="2"/>
        <v>0</v>
      </c>
      <c r="N38" s="218"/>
    </row>
    <row r="39" spans="1:51" s="19" customFormat="1" ht="15" x14ac:dyDescent="0.25">
      <c r="A39" s="85"/>
      <c r="B39" s="84"/>
      <c r="C39" s="113"/>
      <c r="D39" s="113"/>
      <c r="E39" s="113"/>
      <c r="F39" s="113"/>
      <c r="G39" s="113"/>
      <c r="H39" s="113"/>
      <c r="I39" s="279">
        <f>SUM(I24:I38)</f>
        <v>0</v>
      </c>
      <c r="J39" s="301">
        <f>SUM(J24:J38)</f>
        <v>0</v>
      </c>
      <c r="K39" s="46">
        <f>SUM(K24:K38)</f>
        <v>0</v>
      </c>
      <c r="L39" s="47">
        <f>SUM(L24:L38)</f>
        <v>0</v>
      </c>
      <c r="M39" s="273">
        <f t="shared" si="2"/>
        <v>0</v>
      </c>
      <c r="N39" s="24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s="19" customFormat="1" ht="15" x14ac:dyDescent="0.25">
      <c r="A40" s="70"/>
      <c r="B40" s="34" t="s">
        <v>407</v>
      </c>
      <c r="C40" s="64"/>
      <c r="D40" s="64"/>
      <c r="E40" s="64"/>
      <c r="F40" s="64"/>
      <c r="G40" s="64"/>
      <c r="H40" s="64"/>
      <c r="I40" s="112"/>
      <c r="J40" s="54"/>
      <c r="K40" s="52"/>
      <c r="L40" s="53"/>
      <c r="M40" s="273"/>
      <c r="N40" s="2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ht="12.75" x14ac:dyDescent="0.2">
      <c r="A41" s="70" t="s">
        <v>117</v>
      </c>
      <c r="B41" s="35" t="s">
        <v>118</v>
      </c>
      <c r="C41" s="324" t="s">
        <v>1352</v>
      </c>
      <c r="D41" s="64" t="s">
        <v>3009</v>
      </c>
      <c r="E41" s="64" t="s">
        <v>5451</v>
      </c>
      <c r="F41" s="64" t="s">
        <v>7999</v>
      </c>
      <c r="G41" s="64" t="s">
        <v>237</v>
      </c>
      <c r="H41" s="64" t="s">
        <v>7265</v>
      </c>
      <c r="I41" s="326"/>
      <c r="J41" s="86">
        <f>LOOKUP(Variance!$B$4,'UBW DATA - Budget'!$AI$9:$AT$9,'UBW DATA - Budget'!$AI$36:$AT$36)</f>
        <v>0</v>
      </c>
      <c r="K41" s="326"/>
      <c r="L41" s="44">
        <f t="shared" ref="L41:L49" si="3">+J41-K41</f>
        <v>0</v>
      </c>
      <c r="M41" s="272">
        <f t="shared" ref="M41:M50" si="4">K41-I41</f>
        <v>0</v>
      </c>
      <c r="N41" s="218"/>
    </row>
    <row r="42" spans="1:51" ht="12.75" x14ac:dyDescent="0.2">
      <c r="A42" s="70" t="s">
        <v>119</v>
      </c>
      <c r="B42" s="35" t="s">
        <v>120</v>
      </c>
      <c r="C42" s="324" t="s">
        <v>1352</v>
      </c>
      <c r="D42" s="64" t="s">
        <v>3009</v>
      </c>
      <c r="E42" s="64" t="s">
        <v>5451</v>
      </c>
      <c r="F42" s="64" t="s">
        <v>7999</v>
      </c>
      <c r="G42" s="64" t="s">
        <v>237</v>
      </c>
      <c r="H42" s="64" t="s">
        <v>7265</v>
      </c>
      <c r="I42" s="325"/>
      <c r="J42" s="86">
        <f>LOOKUP(Variance!$B$4,'UBW DATA - Budget'!$AI$9:$AT$9,'UBW DATA - Budget'!$AI$37:$AT$37)</f>
        <v>0</v>
      </c>
      <c r="K42" s="325"/>
      <c r="L42" s="44">
        <f t="shared" si="3"/>
        <v>0</v>
      </c>
      <c r="M42" s="272">
        <f t="shared" si="4"/>
        <v>0</v>
      </c>
      <c r="N42" s="218"/>
    </row>
    <row r="43" spans="1:51" ht="12.75" x14ac:dyDescent="0.2">
      <c r="A43" s="70" t="s">
        <v>121</v>
      </c>
      <c r="B43" s="35" t="s">
        <v>122</v>
      </c>
      <c r="C43" s="324" t="s">
        <v>1352</v>
      </c>
      <c r="D43" s="64" t="s">
        <v>3009</v>
      </c>
      <c r="E43" s="64" t="s">
        <v>5451</v>
      </c>
      <c r="F43" s="64" t="s">
        <v>7999</v>
      </c>
      <c r="G43" s="64" t="s">
        <v>237</v>
      </c>
      <c r="H43" s="64" t="s">
        <v>7265</v>
      </c>
      <c r="I43" s="325"/>
      <c r="J43" s="86">
        <f>LOOKUP(Variance!$B$4,'UBW DATA - Budget'!$AI$9:$AT$9,'UBW DATA - Budget'!$AI$38:$AT$38)</f>
        <v>0</v>
      </c>
      <c r="K43" s="325"/>
      <c r="L43" s="44">
        <f t="shared" si="3"/>
        <v>0</v>
      </c>
      <c r="M43" s="272">
        <f t="shared" si="4"/>
        <v>0</v>
      </c>
      <c r="N43" s="218"/>
    </row>
    <row r="44" spans="1:51" ht="12.75" x14ac:dyDescent="0.2">
      <c r="A44" s="70" t="s">
        <v>123</v>
      </c>
      <c r="B44" s="35" t="s">
        <v>124</v>
      </c>
      <c r="C44" s="324" t="s">
        <v>1352</v>
      </c>
      <c r="D44" s="64" t="s">
        <v>3009</v>
      </c>
      <c r="E44" s="64" t="s">
        <v>5451</v>
      </c>
      <c r="F44" s="64" t="s">
        <v>7999</v>
      </c>
      <c r="G44" s="64" t="s">
        <v>237</v>
      </c>
      <c r="H44" s="64" t="s">
        <v>7265</v>
      </c>
      <c r="I44" s="325"/>
      <c r="J44" s="86">
        <f>LOOKUP(Variance!$B$4,'UBW DATA - Budget'!$AI$9:$AT$9,'UBW DATA - Budget'!$AI$39:$AT$39)</f>
        <v>0</v>
      </c>
      <c r="K44" s="325"/>
      <c r="L44" s="44">
        <f t="shared" si="3"/>
        <v>0</v>
      </c>
      <c r="M44" s="272">
        <f t="shared" si="4"/>
        <v>0</v>
      </c>
      <c r="N44" s="218"/>
    </row>
    <row r="45" spans="1:51" ht="12.75" x14ac:dyDescent="0.2">
      <c r="A45" s="70" t="s">
        <v>125</v>
      </c>
      <c r="B45" s="35" t="s">
        <v>126</v>
      </c>
      <c r="C45" s="324" t="s">
        <v>1352</v>
      </c>
      <c r="D45" s="64" t="s">
        <v>3009</v>
      </c>
      <c r="E45" s="64" t="s">
        <v>5451</v>
      </c>
      <c r="F45" s="64" t="s">
        <v>7999</v>
      </c>
      <c r="G45" s="64" t="s">
        <v>237</v>
      </c>
      <c r="H45" s="64" t="s">
        <v>7265</v>
      </c>
      <c r="I45" s="325"/>
      <c r="J45" s="86">
        <f>LOOKUP(Variance!$B$4,'UBW DATA - Budget'!$AI$9:$AT$9,'UBW DATA - Budget'!$AI$40:$AT$40)</f>
        <v>0</v>
      </c>
      <c r="K45" s="325"/>
      <c r="L45" s="44">
        <f t="shared" si="3"/>
        <v>0</v>
      </c>
      <c r="M45" s="272">
        <f t="shared" si="4"/>
        <v>0</v>
      </c>
      <c r="N45" s="218"/>
    </row>
    <row r="46" spans="1:51" ht="12.75" x14ac:dyDescent="0.2">
      <c r="A46" s="70" t="s">
        <v>127</v>
      </c>
      <c r="B46" s="35" t="s">
        <v>128</v>
      </c>
      <c r="C46" s="324" t="s">
        <v>1352</v>
      </c>
      <c r="D46" s="64" t="s">
        <v>3009</v>
      </c>
      <c r="E46" s="64" t="s">
        <v>5451</v>
      </c>
      <c r="F46" s="64" t="s">
        <v>7999</v>
      </c>
      <c r="G46" s="64" t="s">
        <v>237</v>
      </c>
      <c r="H46" s="64" t="s">
        <v>7265</v>
      </c>
      <c r="I46" s="365"/>
      <c r="J46" s="86">
        <f>LOOKUP(Variance!$B$4,'UBW DATA - Budget'!$AI$9:$AT$9,'UBW DATA - Budget'!$AI$41:$AT$41)</f>
        <v>0</v>
      </c>
      <c r="K46" s="385"/>
      <c r="L46" s="44">
        <f t="shared" si="3"/>
        <v>0</v>
      </c>
      <c r="M46" s="272">
        <f t="shared" si="4"/>
        <v>0</v>
      </c>
      <c r="N46" s="218"/>
    </row>
    <row r="47" spans="1:51" ht="12.75" x14ac:dyDescent="0.2">
      <c r="A47" s="70" t="s">
        <v>129</v>
      </c>
      <c r="B47" s="35" t="s">
        <v>130</v>
      </c>
      <c r="C47" s="324" t="s">
        <v>1352</v>
      </c>
      <c r="D47" s="64" t="s">
        <v>3009</v>
      </c>
      <c r="E47" s="64" t="s">
        <v>5451</v>
      </c>
      <c r="F47" s="64" t="s">
        <v>7999</v>
      </c>
      <c r="G47" s="64" t="s">
        <v>237</v>
      </c>
      <c r="H47" s="64" t="s">
        <v>7265</v>
      </c>
      <c r="I47" s="365"/>
      <c r="J47" s="86">
        <f>LOOKUP(Variance!$B$4,'UBW DATA - Budget'!$AI$9:$AT$9,'UBW DATA - Budget'!$AI$42:$AT$42)</f>
        <v>0</v>
      </c>
      <c r="K47" s="365"/>
      <c r="L47" s="44">
        <f t="shared" si="3"/>
        <v>0</v>
      </c>
      <c r="M47" s="272">
        <f t="shared" si="4"/>
        <v>0</v>
      </c>
      <c r="N47" s="218"/>
    </row>
    <row r="48" spans="1:51" ht="12.75" x14ac:dyDescent="0.2">
      <c r="A48" s="70" t="s">
        <v>133</v>
      </c>
      <c r="B48" s="35" t="s">
        <v>134</v>
      </c>
      <c r="C48" s="324" t="s">
        <v>1352</v>
      </c>
      <c r="D48" s="64" t="s">
        <v>3009</v>
      </c>
      <c r="E48" s="64" t="s">
        <v>5451</v>
      </c>
      <c r="F48" s="64" t="s">
        <v>7999</v>
      </c>
      <c r="G48" s="64" t="s">
        <v>237</v>
      </c>
      <c r="H48" s="64" t="s">
        <v>7265</v>
      </c>
      <c r="I48" s="45"/>
      <c r="J48" s="86">
        <f>LOOKUP(Variance!$B$4,'UBW DATA - Budget'!$AI$9:$AT$9,'UBW DATA - Budget'!$AI$43:$AT$43)</f>
        <v>0</v>
      </c>
      <c r="K48" s="45"/>
      <c r="L48" s="44">
        <f t="shared" si="3"/>
        <v>0</v>
      </c>
      <c r="M48" s="272">
        <f t="shared" si="4"/>
        <v>0</v>
      </c>
      <c r="N48" s="218"/>
    </row>
    <row r="49" spans="1:14" ht="12.75" x14ac:dyDescent="0.2">
      <c r="A49" s="71" t="s">
        <v>131</v>
      </c>
      <c r="B49" s="36" t="s">
        <v>132</v>
      </c>
      <c r="C49" s="324" t="s">
        <v>1352</v>
      </c>
      <c r="D49" s="64" t="s">
        <v>3009</v>
      </c>
      <c r="E49" s="64" t="s">
        <v>5451</v>
      </c>
      <c r="F49" s="64" t="s">
        <v>7999</v>
      </c>
      <c r="G49" s="64" t="s">
        <v>237</v>
      </c>
      <c r="H49" s="64" t="s">
        <v>7265</v>
      </c>
      <c r="I49" s="50"/>
      <c r="J49" s="86">
        <f>LOOKUP(Variance!$B$4,'UBW DATA - Budget'!$AI$9:$AT$9,'UBW DATA - Budget'!$AI$44:$AT$44)</f>
        <v>0</v>
      </c>
      <c r="K49" s="50"/>
      <c r="L49" s="51">
        <f t="shared" si="3"/>
        <v>0</v>
      </c>
      <c r="M49" s="274">
        <f t="shared" si="4"/>
        <v>0</v>
      </c>
      <c r="N49" s="219"/>
    </row>
    <row r="50" spans="1:14" ht="15" x14ac:dyDescent="0.25">
      <c r="A50" s="99"/>
      <c r="B50" s="84"/>
      <c r="C50" s="117"/>
      <c r="D50" s="117"/>
      <c r="E50" s="117"/>
      <c r="F50" s="117"/>
      <c r="G50" s="117"/>
      <c r="H50" s="117"/>
      <c r="I50" s="279">
        <f>SUM(I41:I49)</f>
        <v>0</v>
      </c>
      <c r="J50" s="301">
        <f>SUM(J41:J49)</f>
        <v>0</v>
      </c>
      <c r="K50" s="46">
        <f>SUM(K41:K49)</f>
        <v>0</v>
      </c>
      <c r="L50" s="47">
        <f>SUM(L41:L49)</f>
        <v>0</v>
      </c>
      <c r="M50" s="273">
        <f t="shared" si="4"/>
        <v>0</v>
      </c>
      <c r="N50" s="27"/>
    </row>
    <row r="51" spans="1:14" ht="15" x14ac:dyDescent="0.25">
      <c r="A51" s="75"/>
      <c r="B51" s="34" t="s">
        <v>19</v>
      </c>
      <c r="C51" s="116"/>
      <c r="D51" s="116"/>
      <c r="E51" s="116"/>
      <c r="F51" s="116"/>
      <c r="G51" s="116"/>
      <c r="H51" s="116"/>
      <c r="I51" s="284"/>
      <c r="J51" s="54"/>
      <c r="K51" s="52"/>
      <c r="L51" s="53"/>
      <c r="M51" s="273"/>
      <c r="N51" s="23"/>
    </row>
    <row r="52" spans="1:14" ht="12" customHeight="1" x14ac:dyDescent="0.2">
      <c r="A52" s="70" t="s">
        <v>138</v>
      </c>
      <c r="B52" s="35" t="s">
        <v>139</v>
      </c>
      <c r="C52" s="324" t="s">
        <v>1352</v>
      </c>
      <c r="D52" s="64" t="s">
        <v>3009</v>
      </c>
      <c r="E52" s="64" t="s">
        <v>5451</v>
      </c>
      <c r="F52" s="64" t="s">
        <v>684</v>
      </c>
      <c r="G52" s="64" t="s">
        <v>237</v>
      </c>
      <c r="H52" s="64" t="s">
        <v>7265</v>
      </c>
      <c r="I52" s="325"/>
      <c r="J52" s="86">
        <f>LOOKUP(Variance!$B$4,'UBW DATA - Budget'!$AI$9:$AT$9,'UBW DATA - Budget'!$AI$45:$AT$45)</f>
        <v>0</v>
      </c>
      <c r="K52" s="325"/>
      <c r="L52" s="44">
        <f t="shared" ref="L52:L79" si="5">+J52-K52</f>
        <v>0</v>
      </c>
      <c r="M52" s="272">
        <f t="shared" ref="M52:M78" si="6">K52-I52</f>
        <v>0</v>
      </c>
      <c r="N52" s="218"/>
    </row>
    <row r="53" spans="1:14" ht="12.75" x14ac:dyDescent="0.2">
      <c r="A53" s="70" t="s">
        <v>137</v>
      </c>
      <c r="B53" s="35" t="s">
        <v>14</v>
      </c>
      <c r="C53" s="324" t="s">
        <v>1352</v>
      </c>
      <c r="D53" s="64" t="s">
        <v>3009</v>
      </c>
      <c r="E53" s="64" t="s">
        <v>5451</v>
      </c>
      <c r="F53" s="64" t="s">
        <v>684</v>
      </c>
      <c r="G53" s="64" t="s">
        <v>237</v>
      </c>
      <c r="H53" s="64" t="s">
        <v>7265</v>
      </c>
      <c r="I53" s="325"/>
      <c r="J53" s="86">
        <f>LOOKUP(Variance!$B$4,'UBW DATA - Budget'!$AI$9:$AT$9,'UBW DATA - Budget'!$AI$46:$AT$46)</f>
        <v>0</v>
      </c>
      <c r="K53" s="325"/>
      <c r="L53" s="44">
        <f>+J53-K53</f>
        <v>0</v>
      </c>
      <c r="M53" s="272">
        <f>K53-I53</f>
        <v>0</v>
      </c>
      <c r="N53" s="218"/>
    </row>
    <row r="54" spans="1:14" ht="12.75" x14ac:dyDescent="0.2">
      <c r="A54" s="70" t="s">
        <v>175</v>
      </c>
      <c r="B54" s="35" t="s">
        <v>18</v>
      </c>
      <c r="C54" s="324" t="s">
        <v>1352</v>
      </c>
      <c r="D54" s="64" t="s">
        <v>3009</v>
      </c>
      <c r="E54" s="64" t="s">
        <v>5451</v>
      </c>
      <c r="F54" s="64" t="s">
        <v>684</v>
      </c>
      <c r="G54" s="64" t="s">
        <v>237</v>
      </c>
      <c r="H54" s="64" t="s">
        <v>7265</v>
      </c>
      <c r="I54" s="325"/>
      <c r="J54" s="86">
        <f>LOOKUP(Variance!$B$4,'UBW DATA - Budget'!$AI$9:$AT$9,'UBW DATA - Budget'!$AI$47:$AT$47)</f>
        <v>0</v>
      </c>
      <c r="K54" s="325"/>
      <c r="L54" s="44">
        <f>+J54-K54</f>
        <v>0</v>
      </c>
      <c r="M54" s="272">
        <f>K54-I54</f>
        <v>0</v>
      </c>
      <c r="N54" s="218"/>
    </row>
    <row r="55" spans="1:14" ht="12.75" x14ac:dyDescent="0.2">
      <c r="A55" s="70">
        <v>1398.5</v>
      </c>
      <c r="B55" s="35" t="s">
        <v>43</v>
      </c>
      <c r="C55" s="324" t="s">
        <v>1352</v>
      </c>
      <c r="D55" s="64" t="s">
        <v>3009</v>
      </c>
      <c r="E55" s="64" t="s">
        <v>5451</v>
      </c>
      <c r="F55" s="64" t="s">
        <v>684</v>
      </c>
      <c r="G55" s="64" t="s">
        <v>237</v>
      </c>
      <c r="H55" s="64" t="s">
        <v>7265</v>
      </c>
      <c r="I55" s="325"/>
      <c r="J55" s="86">
        <f>LOOKUP(Variance!$B$4,'UBW DATA - Budget'!$AI$9:$AT$9,'UBW DATA - Budget'!$AI$48:$AT$48)</f>
        <v>0</v>
      </c>
      <c r="K55" s="325"/>
      <c r="L55" s="44">
        <f t="shared" si="5"/>
        <v>0</v>
      </c>
      <c r="M55" s="272">
        <f t="shared" si="6"/>
        <v>0</v>
      </c>
      <c r="N55" s="218"/>
    </row>
    <row r="56" spans="1:14" ht="12.75" x14ac:dyDescent="0.2">
      <c r="A56" s="70" t="s">
        <v>141</v>
      </c>
      <c r="B56" s="35" t="s">
        <v>142</v>
      </c>
      <c r="C56" s="324" t="s">
        <v>1352</v>
      </c>
      <c r="D56" s="64" t="s">
        <v>3009</v>
      </c>
      <c r="E56" s="64" t="s">
        <v>5451</v>
      </c>
      <c r="F56" s="64" t="s">
        <v>684</v>
      </c>
      <c r="G56" s="64" t="s">
        <v>237</v>
      </c>
      <c r="H56" s="64" t="s">
        <v>7265</v>
      </c>
      <c r="I56" s="325"/>
      <c r="J56" s="86">
        <f>LOOKUP(Variance!$B$4,'UBW DATA - Budget'!$AI$9:$AT$9,'UBW DATA - Budget'!$AI$49:$AT$49)</f>
        <v>0</v>
      </c>
      <c r="K56" s="325"/>
      <c r="L56" s="44">
        <f t="shared" si="5"/>
        <v>0</v>
      </c>
      <c r="M56" s="272">
        <f t="shared" si="6"/>
        <v>0</v>
      </c>
      <c r="N56" s="218"/>
    </row>
    <row r="57" spans="1:14" ht="12.75" x14ac:dyDescent="0.2">
      <c r="A57" s="70" t="s">
        <v>143</v>
      </c>
      <c r="B57" s="35" t="s">
        <v>144</v>
      </c>
      <c r="C57" s="324" t="s">
        <v>1352</v>
      </c>
      <c r="D57" s="64" t="s">
        <v>3009</v>
      </c>
      <c r="E57" s="64" t="s">
        <v>5451</v>
      </c>
      <c r="F57" s="64" t="s">
        <v>684</v>
      </c>
      <c r="G57" s="64" t="s">
        <v>237</v>
      </c>
      <c r="H57" s="64" t="s">
        <v>7265</v>
      </c>
      <c r="I57" s="325"/>
      <c r="J57" s="86">
        <f>LOOKUP(Variance!$B$4,'UBW DATA - Budget'!$AI$9:$AT$9,'UBW DATA - Budget'!$AI$50:$AT$50)</f>
        <v>0</v>
      </c>
      <c r="K57" s="325"/>
      <c r="L57" s="44">
        <f t="shared" si="5"/>
        <v>0</v>
      </c>
      <c r="M57" s="272">
        <f t="shared" si="6"/>
        <v>0</v>
      </c>
      <c r="N57" s="218"/>
    </row>
    <row r="58" spans="1:14" ht="12.75" x14ac:dyDescent="0.2">
      <c r="A58" s="70" t="s">
        <v>145</v>
      </c>
      <c r="B58" s="35" t="s">
        <v>47</v>
      </c>
      <c r="C58" s="324" t="s">
        <v>1352</v>
      </c>
      <c r="D58" s="64" t="s">
        <v>3009</v>
      </c>
      <c r="E58" s="64" t="s">
        <v>5451</v>
      </c>
      <c r="F58" s="64" t="s">
        <v>684</v>
      </c>
      <c r="G58" s="64" t="s">
        <v>237</v>
      </c>
      <c r="H58" s="64" t="s">
        <v>7265</v>
      </c>
      <c r="I58" s="325"/>
      <c r="J58" s="86">
        <f>LOOKUP(Variance!$B$4,'UBW DATA - Budget'!$AI$9:$AT$9,'UBW DATA - Budget'!$AI$51:$AT$51)</f>
        <v>0</v>
      </c>
      <c r="K58" s="325"/>
      <c r="L58" s="44">
        <f t="shared" si="5"/>
        <v>0</v>
      </c>
      <c r="M58" s="272">
        <f t="shared" si="6"/>
        <v>0</v>
      </c>
      <c r="N58" s="218"/>
    </row>
    <row r="59" spans="1:14" ht="12.75" x14ac:dyDescent="0.2">
      <c r="A59" s="70" t="s">
        <v>146</v>
      </c>
      <c r="B59" s="35" t="s">
        <v>147</v>
      </c>
      <c r="C59" s="324" t="s">
        <v>1352</v>
      </c>
      <c r="D59" s="64" t="s">
        <v>3009</v>
      </c>
      <c r="E59" s="64" t="s">
        <v>5451</v>
      </c>
      <c r="F59" s="64" t="s">
        <v>684</v>
      </c>
      <c r="G59" s="64" t="s">
        <v>237</v>
      </c>
      <c r="H59" s="64" t="s">
        <v>7265</v>
      </c>
      <c r="I59" s="325"/>
      <c r="J59" s="86">
        <f>LOOKUP(Variance!$B$4,'UBW DATA - Budget'!$AI$9:$AT$9,'UBW DATA - Budget'!$AI$52:$AT$52)</f>
        <v>0</v>
      </c>
      <c r="K59" s="325"/>
      <c r="L59" s="44">
        <f t="shared" si="5"/>
        <v>0</v>
      </c>
      <c r="M59" s="272">
        <f t="shared" si="6"/>
        <v>0</v>
      </c>
      <c r="N59" s="218"/>
    </row>
    <row r="60" spans="1:14" ht="12.75" x14ac:dyDescent="0.2">
      <c r="A60" s="70" t="s">
        <v>148</v>
      </c>
      <c r="B60" s="35" t="s">
        <v>17</v>
      </c>
      <c r="C60" s="324" t="s">
        <v>1352</v>
      </c>
      <c r="D60" s="64" t="s">
        <v>3009</v>
      </c>
      <c r="E60" s="64" t="s">
        <v>5451</v>
      </c>
      <c r="F60" s="64" t="s">
        <v>684</v>
      </c>
      <c r="G60" s="64" t="s">
        <v>237</v>
      </c>
      <c r="H60" s="64" t="s">
        <v>7265</v>
      </c>
      <c r="I60" s="325"/>
      <c r="J60" s="86">
        <f>LOOKUP(Variance!$B$4,'UBW DATA - Budget'!$AI$9:$AT$9,'UBW DATA - Budget'!$AI$53:$AT$53)</f>
        <v>0</v>
      </c>
      <c r="K60" s="325"/>
      <c r="L60" s="44">
        <f t="shared" si="5"/>
        <v>0</v>
      </c>
      <c r="M60" s="272">
        <f t="shared" si="6"/>
        <v>0</v>
      </c>
      <c r="N60" s="218"/>
    </row>
    <row r="61" spans="1:14" ht="12.75" x14ac:dyDescent="0.2">
      <c r="A61" s="70" t="s">
        <v>149</v>
      </c>
      <c r="B61" s="35" t="s">
        <v>150</v>
      </c>
      <c r="C61" s="324" t="s">
        <v>1352</v>
      </c>
      <c r="D61" s="64" t="s">
        <v>3009</v>
      </c>
      <c r="E61" s="64" t="s">
        <v>5451</v>
      </c>
      <c r="F61" s="64" t="s">
        <v>684</v>
      </c>
      <c r="G61" s="64" t="s">
        <v>237</v>
      </c>
      <c r="H61" s="64" t="s">
        <v>7265</v>
      </c>
      <c r="I61" s="325"/>
      <c r="J61" s="86">
        <f>LOOKUP(Variance!$B$4,'UBW DATA - Budget'!$AI$9:$AT$9,'UBW DATA - Budget'!$AI$54:$AT$54)</f>
        <v>0</v>
      </c>
      <c r="K61" s="325"/>
      <c r="L61" s="44">
        <f t="shared" si="5"/>
        <v>0</v>
      </c>
      <c r="M61" s="272">
        <f t="shared" si="6"/>
        <v>0</v>
      </c>
      <c r="N61" s="218"/>
    </row>
    <row r="62" spans="1:14" ht="12.75" x14ac:dyDescent="0.2">
      <c r="A62" s="70" t="s">
        <v>151</v>
      </c>
      <c r="B62" s="35" t="s">
        <v>152</v>
      </c>
      <c r="C62" s="324" t="s">
        <v>1352</v>
      </c>
      <c r="D62" s="64" t="s">
        <v>3009</v>
      </c>
      <c r="E62" s="64" t="s">
        <v>5451</v>
      </c>
      <c r="F62" s="64" t="s">
        <v>684</v>
      </c>
      <c r="G62" s="64" t="s">
        <v>237</v>
      </c>
      <c r="H62" s="64" t="s">
        <v>7265</v>
      </c>
      <c r="I62" s="325"/>
      <c r="J62" s="86">
        <f>LOOKUP(Variance!$B$4,'UBW DATA - Budget'!$AI$9:$AT$9,'UBW DATA - Budget'!$AI$55:$AT$55)</f>
        <v>0</v>
      </c>
      <c r="K62" s="325"/>
      <c r="L62" s="44">
        <f t="shared" si="5"/>
        <v>0</v>
      </c>
      <c r="M62" s="272">
        <f t="shared" si="6"/>
        <v>0</v>
      </c>
      <c r="N62" s="218"/>
    </row>
    <row r="63" spans="1:14" ht="12.75" x14ac:dyDescent="0.2">
      <c r="A63" s="70" t="s">
        <v>153</v>
      </c>
      <c r="B63" s="35" t="s">
        <v>154</v>
      </c>
      <c r="C63" s="324" t="s">
        <v>1352</v>
      </c>
      <c r="D63" s="64" t="s">
        <v>3009</v>
      </c>
      <c r="E63" s="64" t="s">
        <v>5451</v>
      </c>
      <c r="F63" s="64" t="s">
        <v>684</v>
      </c>
      <c r="G63" s="64" t="s">
        <v>237</v>
      </c>
      <c r="H63" s="64" t="s">
        <v>7265</v>
      </c>
      <c r="I63" s="325"/>
      <c r="J63" s="86">
        <f>LOOKUP(Variance!$B$4,'UBW DATA - Budget'!$AI$9:$AT$9,'UBW DATA - Budget'!$AI$56:$AT$56)</f>
        <v>0</v>
      </c>
      <c r="K63" s="325"/>
      <c r="L63" s="44">
        <f t="shared" si="5"/>
        <v>0</v>
      </c>
      <c r="M63" s="272">
        <f t="shared" si="6"/>
        <v>0</v>
      </c>
      <c r="N63" s="218"/>
    </row>
    <row r="64" spans="1:14" ht="12.75" x14ac:dyDescent="0.2">
      <c r="A64" s="70" t="s">
        <v>155</v>
      </c>
      <c r="B64" s="35" t="s">
        <v>156</v>
      </c>
      <c r="C64" s="324" t="s">
        <v>1352</v>
      </c>
      <c r="D64" s="64" t="s">
        <v>3009</v>
      </c>
      <c r="E64" s="64" t="s">
        <v>5451</v>
      </c>
      <c r="F64" s="64" t="s">
        <v>684</v>
      </c>
      <c r="G64" s="64" t="s">
        <v>237</v>
      </c>
      <c r="H64" s="64" t="s">
        <v>7265</v>
      </c>
      <c r="I64" s="325"/>
      <c r="J64" s="86">
        <f>LOOKUP(Variance!$B$4,'UBW DATA - Budget'!$AI$9:$AT$9,'UBW DATA - Budget'!$AI$57:$AT$57)</f>
        <v>0</v>
      </c>
      <c r="K64" s="325"/>
      <c r="L64" s="44">
        <f t="shared" si="5"/>
        <v>0</v>
      </c>
      <c r="M64" s="272">
        <f t="shared" si="6"/>
        <v>0</v>
      </c>
      <c r="N64" s="218"/>
    </row>
    <row r="65" spans="1:14" ht="12.75" x14ac:dyDescent="0.2">
      <c r="A65" s="70" t="s">
        <v>157</v>
      </c>
      <c r="B65" s="35" t="s">
        <v>158</v>
      </c>
      <c r="C65" s="324" t="s">
        <v>1352</v>
      </c>
      <c r="D65" s="64" t="s">
        <v>3009</v>
      </c>
      <c r="E65" s="64" t="s">
        <v>5451</v>
      </c>
      <c r="F65" s="64" t="s">
        <v>684</v>
      </c>
      <c r="G65" s="64" t="s">
        <v>237</v>
      </c>
      <c r="H65" s="64" t="s">
        <v>7265</v>
      </c>
      <c r="I65" s="325"/>
      <c r="J65" s="86">
        <f>LOOKUP(Variance!$B$4,'UBW DATA - Budget'!$AI$9:$AT$9,'UBW DATA - Budget'!$AI$58:$AT$58)</f>
        <v>0</v>
      </c>
      <c r="K65" s="325"/>
      <c r="L65" s="44">
        <f t="shared" si="5"/>
        <v>0</v>
      </c>
      <c r="M65" s="272">
        <f t="shared" si="6"/>
        <v>0</v>
      </c>
      <c r="N65" s="218"/>
    </row>
    <row r="66" spans="1:14" ht="12.75" x14ac:dyDescent="0.2">
      <c r="A66" s="70" t="s">
        <v>159</v>
      </c>
      <c r="B66" s="35" t="s">
        <v>160</v>
      </c>
      <c r="C66" s="324" t="s">
        <v>1352</v>
      </c>
      <c r="D66" s="64" t="s">
        <v>3009</v>
      </c>
      <c r="E66" s="64" t="s">
        <v>5451</v>
      </c>
      <c r="F66" s="64" t="s">
        <v>684</v>
      </c>
      <c r="G66" s="64" t="s">
        <v>237</v>
      </c>
      <c r="H66" s="64" t="s">
        <v>7265</v>
      </c>
      <c r="I66" s="325"/>
      <c r="J66" s="86">
        <f>LOOKUP(Variance!$B$4,'UBW DATA - Budget'!$AI$9:$AT$9,'UBW DATA - Budget'!$AI$59:$AT$59)</f>
        <v>0</v>
      </c>
      <c r="K66" s="325"/>
      <c r="L66" s="44">
        <f t="shared" si="5"/>
        <v>0</v>
      </c>
      <c r="M66" s="272">
        <f t="shared" si="6"/>
        <v>0</v>
      </c>
      <c r="N66" s="218"/>
    </row>
    <row r="67" spans="1:14" ht="12.75" x14ac:dyDescent="0.2">
      <c r="A67" s="70" t="s">
        <v>161</v>
      </c>
      <c r="B67" s="35" t="s">
        <v>162</v>
      </c>
      <c r="C67" s="324" t="s">
        <v>1352</v>
      </c>
      <c r="D67" s="64" t="s">
        <v>3009</v>
      </c>
      <c r="E67" s="64" t="s">
        <v>5451</v>
      </c>
      <c r="F67" s="64" t="s">
        <v>684</v>
      </c>
      <c r="G67" s="64" t="s">
        <v>237</v>
      </c>
      <c r="H67" s="64" t="s">
        <v>7265</v>
      </c>
      <c r="I67" s="325"/>
      <c r="J67" s="86">
        <f>LOOKUP(Variance!$B$4,'UBW DATA - Budget'!$AI$9:$AT$9,'UBW DATA - Budget'!$AI$60:$AT$60)</f>
        <v>0</v>
      </c>
      <c r="K67" s="325"/>
      <c r="L67" s="44">
        <f t="shared" si="5"/>
        <v>0</v>
      </c>
      <c r="M67" s="272">
        <f t="shared" si="6"/>
        <v>0</v>
      </c>
      <c r="N67" s="218"/>
    </row>
    <row r="68" spans="1:14" ht="12.75" x14ac:dyDescent="0.2">
      <c r="A68" s="70" t="s">
        <v>163</v>
      </c>
      <c r="B68" s="35" t="s">
        <v>16</v>
      </c>
      <c r="C68" s="324" t="s">
        <v>1352</v>
      </c>
      <c r="D68" s="64" t="s">
        <v>3009</v>
      </c>
      <c r="E68" s="64" t="s">
        <v>5451</v>
      </c>
      <c r="F68" s="64" t="s">
        <v>684</v>
      </c>
      <c r="G68" s="64" t="s">
        <v>237</v>
      </c>
      <c r="H68" s="64" t="s">
        <v>7265</v>
      </c>
      <c r="I68" s="325"/>
      <c r="J68" s="86">
        <f>LOOKUP(Variance!$B$4,'UBW DATA - Budget'!$AI$9:$AT$9,'UBW DATA - Budget'!$AI$61:$AT$61)</f>
        <v>0</v>
      </c>
      <c r="K68" s="325"/>
      <c r="L68" s="44">
        <f t="shared" si="5"/>
        <v>0</v>
      </c>
      <c r="M68" s="272">
        <f t="shared" si="6"/>
        <v>0</v>
      </c>
      <c r="N68" s="218"/>
    </row>
    <row r="69" spans="1:14" ht="12.75" x14ac:dyDescent="0.2">
      <c r="A69" s="70" t="s">
        <v>164</v>
      </c>
      <c r="B69" s="35" t="s">
        <v>165</v>
      </c>
      <c r="C69" s="324" t="s">
        <v>1352</v>
      </c>
      <c r="D69" s="64" t="s">
        <v>3009</v>
      </c>
      <c r="E69" s="64" t="s">
        <v>5451</v>
      </c>
      <c r="F69" s="64" t="s">
        <v>684</v>
      </c>
      <c r="G69" s="64" t="s">
        <v>237</v>
      </c>
      <c r="H69" s="64" t="s">
        <v>7265</v>
      </c>
      <c r="I69" s="325"/>
      <c r="J69" s="86">
        <f>LOOKUP(Variance!$B$4,'UBW DATA - Budget'!$AI$9:$AT$9,'UBW DATA - Budget'!$AI$62:$AT$62)</f>
        <v>0</v>
      </c>
      <c r="K69" s="325"/>
      <c r="L69" s="44">
        <f t="shared" si="5"/>
        <v>0</v>
      </c>
      <c r="M69" s="272">
        <f t="shared" si="6"/>
        <v>0</v>
      </c>
      <c r="N69" s="218"/>
    </row>
    <row r="70" spans="1:14" ht="12" customHeight="1" x14ac:dyDescent="0.2">
      <c r="A70" s="70" t="s">
        <v>166</v>
      </c>
      <c r="B70" s="35" t="s">
        <v>44</v>
      </c>
      <c r="C70" s="324" t="s">
        <v>1352</v>
      </c>
      <c r="D70" s="64" t="s">
        <v>3009</v>
      </c>
      <c r="E70" s="64" t="s">
        <v>5451</v>
      </c>
      <c r="F70" s="64" t="s">
        <v>684</v>
      </c>
      <c r="G70" s="64" t="s">
        <v>237</v>
      </c>
      <c r="H70" s="64" t="s">
        <v>7265</v>
      </c>
      <c r="I70" s="325"/>
      <c r="J70" s="86">
        <f>LOOKUP(Variance!$B$4,'UBW DATA - Budget'!$AI$9:$AT$9,'UBW DATA - Budget'!$AI$63:$AT$63)</f>
        <v>0</v>
      </c>
      <c r="K70" s="325"/>
      <c r="L70" s="44">
        <f t="shared" si="5"/>
        <v>0</v>
      </c>
      <c r="M70" s="272">
        <f t="shared" si="6"/>
        <v>0</v>
      </c>
      <c r="N70" s="218"/>
    </row>
    <row r="71" spans="1:14" ht="12.75" x14ac:dyDescent="0.2">
      <c r="A71" s="70" t="s">
        <v>167</v>
      </c>
      <c r="B71" s="35" t="s">
        <v>15</v>
      </c>
      <c r="C71" s="324" t="s">
        <v>1352</v>
      </c>
      <c r="D71" s="64" t="s">
        <v>3009</v>
      </c>
      <c r="E71" s="64" t="s">
        <v>5451</v>
      </c>
      <c r="F71" s="64" t="s">
        <v>684</v>
      </c>
      <c r="G71" s="64" t="s">
        <v>237</v>
      </c>
      <c r="H71" s="64" t="s">
        <v>7265</v>
      </c>
      <c r="I71" s="325"/>
      <c r="J71" s="86">
        <f>LOOKUP(Variance!$B$4,'UBW DATA - Budget'!$AI$9:$AT$9,'UBW DATA - Budget'!$AI$64:$AT$64)</f>
        <v>0</v>
      </c>
      <c r="K71" s="325"/>
      <c r="L71" s="44">
        <f t="shared" si="5"/>
        <v>0</v>
      </c>
      <c r="M71" s="272">
        <f t="shared" si="6"/>
        <v>0</v>
      </c>
      <c r="N71" s="218"/>
    </row>
    <row r="72" spans="1:14" ht="12.75" x14ac:dyDescent="0.2">
      <c r="A72" s="70" t="s">
        <v>168</v>
      </c>
      <c r="B72" s="35" t="s">
        <v>169</v>
      </c>
      <c r="C72" s="324" t="s">
        <v>1352</v>
      </c>
      <c r="D72" s="64" t="s">
        <v>3009</v>
      </c>
      <c r="E72" s="64" t="s">
        <v>5451</v>
      </c>
      <c r="F72" s="64" t="s">
        <v>684</v>
      </c>
      <c r="G72" s="64" t="s">
        <v>237</v>
      </c>
      <c r="H72" s="64" t="s">
        <v>7265</v>
      </c>
      <c r="I72" s="325"/>
      <c r="J72" s="86">
        <f>LOOKUP(Variance!$B$4,'UBW DATA - Budget'!$AI$9:$AT$9,'UBW DATA - Budget'!$AI$65:$AT$65)</f>
        <v>0</v>
      </c>
      <c r="K72" s="325"/>
      <c r="L72" s="44">
        <f t="shared" si="5"/>
        <v>0</v>
      </c>
      <c r="M72" s="272">
        <f t="shared" si="6"/>
        <v>0</v>
      </c>
      <c r="N72" s="218"/>
    </row>
    <row r="73" spans="1:14" ht="12.75" x14ac:dyDescent="0.2">
      <c r="A73" s="70" t="s">
        <v>170</v>
      </c>
      <c r="B73" s="35" t="s">
        <v>171</v>
      </c>
      <c r="C73" s="324" t="s">
        <v>1352</v>
      </c>
      <c r="D73" s="64" t="s">
        <v>3009</v>
      </c>
      <c r="E73" s="64" t="s">
        <v>5451</v>
      </c>
      <c r="F73" s="64" t="s">
        <v>684</v>
      </c>
      <c r="G73" s="64" t="s">
        <v>237</v>
      </c>
      <c r="H73" s="64" t="s">
        <v>7265</v>
      </c>
      <c r="I73" s="325"/>
      <c r="J73" s="86">
        <f>LOOKUP(Variance!$B$4,'UBW DATA - Budget'!$AI$9:$AT$9,'UBW DATA - Budget'!$AI$66:$AT$66)</f>
        <v>0</v>
      </c>
      <c r="K73" s="325"/>
      <c r="L73" s="44">
        <f t="shared" si="5"/>
        <v>0</v>
      </c>
      <c r="M73" s="272">
        <f t="shared" si="6"/>
        <v>0</v>
      </c>
      <c r="N73" s="218"/>
    </row>
    <row r="74" spans="1:14" ht="12.75" x14ac:dyDescent="0.2">
      <c r="A74" s="70" t="s">
        <v>172</v>
      </c>
      <c r="B74" s="35" t="s">
        <v>45</v>
      </c>
      <c r="C74" s="324" t="s">
        <v>1352</v>
      </c>
      <c r="D74" s="64" t="s">
        <v>3009</v>
      </c>
      <c r="E74" s="64" t="s">
        <v>5451</v>
      </c>
      <c r="F74" s="64" t="s">
        <v>684</v>
      </c>
      <c r="G74" s="64" t="s">
        <v>237</v>
      </c>
      <c r="H74" s="64" t="s">
        <v>7265</v>
      </c>
      <c r="I74" s="325"/>
      <c r="J74" s="86">
        <f>LOOKUP(Variance!$B$4,'UBW DATA - Budget'!$AI$9:$AT$9,'UBW DATA - Budget'!$AI$67:$AT$67)</f>
        <v>0</v>
      </c>
      <c r="K74" s="325"/>
      <c r="L74" s="44">
        <f t="shared" si="5"/>
        <v>0</v>
      </c>
      <c r="M74" s="272">
        <f t="shared" si="6"/>
        <v>0</v>
      </c>
      <c r="N74" s="218"/>
    </row>
    <row r="75" spans="1:14" ht="12.75" x14ac:dyDescent="0.2">
      <c r="A75" s="70" t="s">
        <v>173</v>
      </c>
      <c r="B75" s="35" t="s">
        <v>174</v>
      </c>
      <c r="C75" s="324" t="s">
        <v>1352</v>
      </c>
      <c r="D75" s="64" t="s">
        <v>3009</v>
      </c>
      <c r="E75" s="64" t="s">
        <v>5451</v>
      </c>
      <c r="F75" s="64" t="s">
        <v>684</v>
      </c>
      <c r="G75" s="64" t="s">
        <v>237</v>
      </c>
      <c r="H75" s="64" t="s">
        <v>7265</v>
      </c>
      <c r="I75" s="326"/>
      <c r="J75" s="86">
        <f>LOOKUP(Variance!$B$4,'UBW DATA - Budget'!$AI$9:$AT$9,'UBW DATA - Budget'!$AI$68:$AT$68)</f>
        <v>0</v>
      </c>
      <c r="K75" s="326"/>
      <c r="L75" s="44">
        <f t="shared" si="5"/>
        <v>0</v>
      </c>
      <c r="M75" s="272">
        <f t="shared" si="6"/>
        <v>0</v>
      </c>
      <c r="N75" s="218"/>
    </row>
    <row r="76" spans="1:14" ht="12.75" x14ac:dyDescent="0.2">
      <c r="A76" s="70" t="s">
        <v>135</v>
      </c>
      <c r="B76" s="35" t="s">
        <v>136</v>
      </c>
      <c r="C76" s="324" t="s">
        <v>1352</v>
      </c>
      <c r="D76" s="64" t="s">
        <v>3009</v>
      </c>
      <c r="E76" s="64" t="s">
        <v>5451</v>
      </c>
      <c r="F76" s="64" t="s">
        <v>684</v>
      </c>
      <c r="G76" s="64" t="s">
        <v>237</v>
      </c>
      <c r="H76" s="64" t="s">
        <v>7265</v>
      </c>
      <c r="I76" s="326"/>
      <c r="J76" s="86">
        <f>LOOKUP(Variance!$B$4,'UBW DATA - Budget'!$AI$9:$AT$9,'UBW DATA - Budget'!$AI$69:$AT$69)</f>
        <v>0</v>
      </c>
      <c r="K76" s="326"/>
      <c r="L76" s="44">
        <f>+J76-K76</f>
        <v>0</v>
      </c>
      <c r="M76" s="272">
        <f t="shared" si="6"/>
        <v>0</v>
      </c>
      <c r="N76" s="218"/>
    </row>
    <row r="77" spans="1:14" ht="12.75" x14ac:dyDescent="0.2">
      <c r="A77" s="70" t="s">
        <v>176</v>
      </c>
      <c r="B77" s="35" t="s">
        <v>177</v>
      </c>
      <c r="C77" s="324" t="s">
        <v>1352</v>
      </c>
      <c r="D77" s="64" t="s">
        <v>3009</v>
      </c>
      <c r="E77" s="64" t="s">
        <v>5451</v>
      </c>
      <c r="F77" s="64" t="s">
        <v>684</v>
      </c>
      <c r="G77" s="64" t="s">
        <v>237</v>
      </c>
      <c r="H77" s="64" t="s">
        <v>7265</v>
      </c>
      <c r="I77" s="326"/>
      <c r="J77" s="86">
        <f>LOOKUP(Variance!$B$4,'UBW DATA - Budget'!$AI$9:$AT$9,'UBW DATA - Budget'!$AI$69:$AT$69)</f>
        <v>0</v>
      </c>
      <c r="K77" s="326"/>
      <c r="L77" s="44">
        <f>+J77-K77</f>
        <v>0</v>
      </c>
      <c r="M77" s="272">
        <f t="shared" si="6"/>
        <v>0</v>
      </c>
      <c r="N77" s="218"/>
    </row>
    <row r="78" spans="1:14" ht="12.75" x14ac:dyDescent="0.2">
      <c r="A78" s="70" t="s">
        <v>421</v>
      </c>
      <c r="B78" s="35" t="s">
        <v>422</v>
      </c>
      <c r="C78" s="324" t="s">
        <v>1352</v>
      </c>
      <c r="D78" s="64" t="s">
        <v>3009</v>
      </c>
      <c r="E78" s="64" t="s">
        <v>5451</v>
      </c>
      <c r="F78" s="64" t="s">
        <v>684</v>
      </c>
      <c r="G78" s="64" t="s">
        <v>237</v>
      </c>
      <c r="H78" s="64" t="s">
        <v>7265</v>
      </c>
      <c r="I78" s="326"/>
      <c r="J78" s="86">
        <f>LOOKUP(Variance!$B$4,'UBW DATA - Budget'!$AI$9:$AT$9,'UBW DATA - Budget'!$AI$69:$AT$69)</f>
        <v>0</v>
      </c>
      <c r="K78" s="326"/>
      <c r="L78" s="44">
        <f t="shared" si="5"/>
        <v>0</v>
      </c>
      <c r="M78" s="272">
        <f t="shared" si="6"/>
        <v>0</v>
      </c>
      <c r="N78" s="218"/>
    </row>
    <row r="79" spans="1:14" ht="12.75" x14ac:dyDescent="0.2">
      <c r="A79" s="71" t="s">
        <v>423</v>
      </c>
      <c r="B79" s="36" t="s">
        <v>424</v>
      </c>
      <c r="C79" s="324" t="s">
        <v>1352</v>
      </c>
      <c r="D79" s="64" t="s">
        <v>3009</v>
      </c>
      <c r="E79" s="64" t="s">
        <v>5451</v>
      </c>
      <c r="F79" s="81" t="s">
        <v>684</v>
      </c>
      <c r="G79" s="81" t="s">
        <v>237</v>
      </c>
      <c r="H79" s="64" t="s">
        <v>7265</v>
      </c>
      <c r="I79" s="327"/>
      <c r="J79" s="51">
        <f>LOOKUP(Variance!$B$4,'UBW DATA - Budget'!$AI$9:$AT$9,'UBW DATA - Budget'!$AI$69:$AT$69)</f>
        <v>0</v>
      </c>
      <c r="K79" s="327"/>
      <c r="L79" s="51">
        <f t="shared" si="5"/>
        <v>0</v>
      </c>
      <c r="M79" s="274">
        <f>K79-I79</f>
        <v>0</v>
      </c>
      <c r="N79" s="219"/>
    </row>
    <row r="80" spans="1:14" ht="15" x14ac:dyDescent="0.25">
      <c r="A80" s="70"/>
      <c r="B80" s="39"/>
      <c r="C80" s="64"/>
      <c r="D80" s="64"/>
      <c r="E80" s="64"/>
      <c r="F80" s="64"/>
      <c r="G80" s="64"/>
      <c r="H80" s="64"/>
      <c r="I80" s="285">
        <f>SUM(I52:I79)</f>
        <v>0</v>
      </c>
      <c r="J80" s="54">
        <f>SUM(J52:J79)</f>
        <v>0</v>
      </c>
      <c r="K80" s="54">
        <f>SUM(K52:K79)</f>
        <v>0</v>
      </c>
      <c r="L80" s="55">
        <f>SUM(L52:L79)</f>
        <v>0</v>
      </c>
      <c r="M80" s="273">
        <f>K80-I80</f>
        <v>0</v>
      </c>
      <c r="N80" s="58"/>
    </row>
    <row r="81" spans="1:51" s="21" customFormat="1" ht="15" x14ac:dyDescent="0.25">
      <c r="A81" s="72"/>
      <c r="B81" s="37" t="s">
        <v>20</v>
      </c>
      <c r="C81" s="114"/>
      <c r="D81" s="114"/>
      <c r="E81" s="114"/>
      <c r="F81" s="114"/>
      <c r="G81" s="114"/>
      <c r="H81" s="114"/>
      <c r="I81" s="286">
        <f>I39+I50+I80-I20</f>
        <v>0</v>
      </c>
      <c r="J81" s="223">
        <f>J39+J50+J80-J20</f>
        <v>0</v>
      </c>
      <c r="K81" s="49">
        <f>K39+K50+K80-K20</f>
        <v>0</v>
      </c>
      <c r="L81" s="49">
        <f>L39+L50+L80-L20</f>
        <v>0</v>
      </c>
      <c r="M81" s="282">
        <f>K81-I81</f>
        <v>0</v>
      </c>
      <c r="N81" s="10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51" s="21" customFormat="1" ht="15" x14ac:dyDescent="0.25">
      <c r="A82" s="72"/>
      <c r="B82" s="37" t="s">
        <v>21</v>
      </c>
      <c r="C82" s="114"/>
      <c r="D82" s="114"/>
      <c r="E82" s="114"/>
      <c r="F82" s="114"/>
      <c r="G82" s="114"/>
      <c r="H82" s="114"/>
      <c r="I82" s="287">
        <f>I18-I81</f>
        <v>0</v>
      </c>
      <c r="J82" s="223">
        <f>J18-J81</f>
        <v>0</v>
      </c>
      <c r="K82" s="108">
        <f>K18-K81</f>
        <v>0</v>
      </c>
      <c r="L82" s="108">
        <f>L18-L81</f>
        <v>0</v>
      </c>
      <c r="M82" s="282">
        <f>K82-I82</f>
        <v>0</v>
      </c>
      <c r="N82" s="3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</row>
    <row r="83" spans="1:51" ht="12.75" x14ac:dyDescent="0.2">
      <c r="A83" s="74"/>
      <c r="B83" s="33" t="s">
        <v>8</v>
      </c>
      <c r="C83" s="64"/>
      <c r="D83" s="64"/>
      <c r="E83" s="64"/>
      <c r="F83" s="64"/>
      <c r="G83" s="64"/>
      <c r="H83" s="64"/>
      <c r="I83" s="112"/>
      <c r="J83" s="86"/>
      <c r="K83" s="43"/>
      <c r="L83" s="44"/>
      <c r="M83" s="272"/>
      <c r="N83" s="58"/>
    </row>
    <row r="84" spans="1:51" ht="12.75" x14ac:dyDescent="0.2">
      <c r="A84" s="75"/>
      <c r="B84" s="34" t="s">
        <v>22</v>
      </c>
      <c r="C84" s="116"/>
      <c r="D84" s="116"/>
      <c r="E84" s="116"/>
      <c r="F84" s="116"/>
      <c r="G84" s="116"/>
      <c r="H84" s="116"/>
      <c r="I84" s="284"/>
      <c r="J84" s="86"/>
      <c r="K84" s="43"/>
      <c r="L84" s="44"/>
      <c r="M84" s="272"/>
      <c r="N84" s="23"/>
    </row>
    <row r="85" spans="1:51" ht="12.75" x14ac:dyDescent="0.2">
      <c r="A85" s="76" t="s">
        <v>51</v>
      </c>
      <c r="B85" s="32" t="s">
        <v>52</v>
      </c>
      <c r="C85" s="324" t="s">
        <v>1352</v>
      </c>
      <c r="D85" s="64" t="s">
        <v>3009</v>
      </c>
      <c r="E85" s="64" t="s">
        <v>5451</v>
      </c>
      <c r="F85" s="64"/>
      <c r="G85" s="64"/>
      <c r="H85" s="64" t="s">
        <v>7265</v>
      </c>
      <c r="I85" s="45"/>
      <c r="J85" s="86">
        <f>LOOKUP(Variance!$B$4,'UBW DATA - Budget'!$AI$9:$AT$9,'UBW DATA - Budget'!$AI$73:$AT$73)</f>
        <v>0</v>
      </c>
      <c r="K85" s="45"/>
      <c r="L85" s="44">
        <f t="shared" ref="L85:L97" si="7">+J85-K85</f>
        <v>0</v>
      </c>
      <c r="M85" s="272">
        <f t="shared" ref="M85:M96" si="8">K85-I85</f>
        <v>0</v>
      </c>
      <c r="N85" s="218"/>
    </row>
    <row r="86" spans="1:51" ht="12.75" x14ac:dyDescent="0.2">
      <c r="A86" s="76" t="s">
        <v>53</v>
      </c>
      <c r="B86" s="32" t="s">
        <v>54</v>
      </c>
      <c r="C86" s="324" t="s">
        <v>1352</v>
      </c>
      <c r="D86" s="64" t="s">
        <v>3009</v>
      </c>
      <c r="E86" s="64" t="s">
        <v>5451</v>
      </c>
      <c r="F86" s="64"/>
      <c r="G86" s="64"/>
      <c r="H86" s="64" t="s">
        <v>7265</v>
      </c>
      <c r="I86" s="45"/>
      <c r="J86" s="86">
        <f>LOOKUP(Variance!$B$4,'UBW DATA - Budget'!$AI$9:$AT$9,'UBW DATA - Budget'!$AI$74:$AT$74)</f>
        <v>0</v>
      </c>
      <c r="K86" s="45"/>
      <c r="L86" s="44">
        <f t="shared" si="7"/>
        <v>0</v>
      </c>
      <c r="M86" s="272">
        <f t="shared" si="8"/>
        <v>0</v>
      </c>
      <c r="N86" s="218"/>
    </row>
    <row r="87" spans="1:51" ht="12.75" x14ac:dyDescent="0.2">
      <c r="A87" s="76" t="s">
        <v>55</v>
      </c>
      <c r="B87" s="32" t="s">
        <v>56</v>
      </c>
      <c r="C87" s="324" t="s">
        <v>1352</v>
      </c>
      <c r="D87" s="64" t="s">
        <v>3009</v>
      </c>
      <c r="E87" s="64" t="s">
        <v>5451</v>
      </c>
      <c r="F87" s="64"/>
      <c r="G87" s="64"/>
      <c r="H87" s="64" t="s">
        <v>7265</v>
      </c>
      <c r="I87" s="45"/>
      <c r="J87" s="86">
        <f>LOOKUP(Variance!$B$4,'UBW DATA - Budget'!$AI$9:$AT$9,'UBW DATA - Budget'!$AI$75:$AT$75)</f>
        <v>0</v>
      </c>
      <c r="K87" s="45"/>
      <c r="L87" s="44">
        <f t="shared" si="7"/>
        <v>0</v>
      </c>
      <c r="M87" s="272">
        <f t="shared" si="8"/>
        <v>0</v>
      </c>
      <c r="N87" s="218"/>
    </row>
    <row r="88" spans="1:51" ht="12.75" x14ac:dyDescent="0.2">
      <c r="A88" s="76" t="s">
        <v>57</v>
      </c>
      <c r="B88" s="32" t="s">
        <v>58</v>
      </c>
      <c r="C88" s="324" t="s">
        <v>1352</v>
      </c>
      <c r="D88" s="64" t="s">
        <v>3009</v>
      </c>
      <c r="E88" s="64" t="s">
        <v>5451</v>
      </c>
      <c r="F88" s="64"/>
      <c r="G88" s="64"/>
      <c r="H88" s="64" t="s">
        <v>7265</v>
      </c>
      <c r="I88" s="45"/>
      <c r="J88" s="86">
        <f>LOOKUP(Variance!$B$4,'UBW DATA - Budget'!$AI$9:$AT$9,'UBW DATA - Budget'!$AI$76:$AT$76)</f>
        <v>0</v>
      </c>
      <c r="K88" s="45"/>
      <c r="L88" s="44">
        <f t="shared" si="7"/>
        <v>0</v>
      </c>
      <c r="M88" s="272">
        <f t="shared" si="8"/>
        <v>0</v>
      </c>
      <c r="N88" s="218"/>
    </row>
    <row r="89" spans="1:51" ht="12.75" x14ac:dyDescent="0.2">
      <c r="A89" s="76" t="s">
        <v>59</v>
      </c>
      <c r="B89" s="32" t="s">
        <v>60</v>
      </c>
      <c r="C89" s="324" t="s">
        <v>1352</v>
      </c>
      <c r="D89" s="64" t="s">
        <v>3009</v>
      </c>
      <c r="E89" s="64" t="s">
        <v>5451</v>
      </c>
      <c r="F89" s="64"/>
      <c r="G89" s="64"/>
      <c r="H89" s="64" t="s">
        <v>7265</v>
      </c>
      <c r="I89" s="45"/>
      <c r="J89" s="86">
        <f>LOOKUP(Variance!$B$4,'UBW DATA - Budget'!$AI$9:$AT$9,'UBW DATA - Budget'!$AI$77:$AT$77)</f>
        <v>0</v>
      </c>
      <c r="K89" s="45"/>
      <c r="L89" s="44">
        <f t="shared" si="7"/>
        <v>0</v>
      </c>
      <c r="M89" s="272">
        <f t="shared" si="8"/>
        <v>0</v>
      </c>
      <c r="N89" s="218"/>
    </row>
    <row r="90" spans="1:51" ht="12.75" x14ac:dyDescent="0.2">
      <c r="A90" s="76" t="s">
        <v>61</v>
      </c>
      <c r="B90" s="32" t="s">
        <v>62</v>
      </c>
      <c r="C90" s="324" t="s">
        <v>1352</v>
      </c>
      <c r="D90" s="64" t="s">
        <v>3009</v>
      </c>
      <c r="E90" s="64" t="s">
        <v>5451</v>
      </c>
      <c r="F90" s="64"/>
      <c r="G90" s="64"/>
      <c r="H90" s="64" t="s">
        <v>7265</v>
      </c>
      <c r="I90" s="45"/>
      <c r="J90" s="86">
        <f>LOOKUP(Variance!$B$4,'UBW DATA - Budget'!$AI$9:$AT$9,'UBW DATA - Budget'!$AI$78:$AT$78)</f>
        <v>0</v>
      </c>
      <c r="K90" s="45"/>
      <c r="L90" s="44">
        <f t="shared" si="7"/>
        <v>0</v>
      </c>
      <c r="M90" s="272">
        <f t="shared" si="8"/>
        <v>0</v>
      </c>
      <c r="N90" s="220"/>
    </row>
    <row r="91" spans="1:51" ht="12.75" x14ac:dyDescent="0.2">
      <c r="A91" s="76" t="s">
        <v>63</v>
      </c>
      <c r="B91" s="32" t="s">
        <v>64</v>
      </c>
      <c r="C91" s="324" t="s">
        <v>1352</v>
      </c>
      <c r="D91" s="64" t="s">
        <v>3009</v>
      </c>
      <c r="E91" s="64" t="s">
        <v>5451</v>
      </c>
      <c r="F91" s="64"/>
      <c r="G91" s="64"/>
      <c r="H91" s="64" t="s">
        <v>7265</v>
      </c>
      <c r="I91" s="45"/>
      <c r="J91" s="86">
        <f>LOOKUP(Variance!$B$4,'UBW DATA - Budget'!$AI$9:$AT$9,'UBW DATA - Budget'!$AI$79:$AT$79)</f>
        <v>0</v>
      </c>
      <c r="K91" s="45"/>
      <c r="L91" s="44">
        <f t="shared" si="7"/>
        <v>0</v>
      </c>
      <c r="M91" s="272">
        <f t="shared" si="8"/>
        <v>0</v>
      </c>
      <c r="N91" s="218"/>
    </row>
    <row r="92" spans="1:51" ht="12.75" x14ac:dyDescent="0.2">
      <c r="A92" s="76" t="s">
        <v>65</v>
      </c>
      <c r="B92" s="32" t="s">
        <v>66</v>
      </c>
      <c r="C92" s="324" t="s">
        <v>1352</v>
      </c>
      <c r="D92" s="64" t="s">
        <v>3009</v>
      </c>
      <c r="E92" s="64" t="s">
        <v>5451</v>
      </c>
      <c r="F92" s="64"/>
      <c r="G92" s="64"/>
      <c r="H92" s="64" t="s">
        <v>7265</v>
      </c>
      <c r="I92" s="45"/>
      <c r="J92" s="86">
        <f>LOOKUP(Variance!$B$4,'UBW DATA - Budget'!$AI$9:$AT$9,'UBW DATA - Budget'!$AI$80:$AT$80)</f>
        <v>0</v>
      </c>
      <c r="K92" s="45"/>
      <c r="L92" s="44">
        <f t="shared" si="7"/>
        <v>0</v>
      </c>
      <c r="M92" s="272">
        <f t="shared" si="8"/>
        <v>0</v>
      </c>
      <c r="N92" s="218"/>
    </row>
    <row r="93" spans="1:51" ht="12.75" x14ac:dyDescent="0.2">
      <c r="A93" s="76" t="s">
        <v>67</v>
      </c>
      <c r="B93" s="32" t="s">
        <v>68</v>
      </c>
      <c r="C93" s="324" t="s">
        <v>1352</v>
      </c>
      <c r="D93" s="64" t="s">
        <v>3009</v>
      </c>
      <c r="E93" s="64" t="s">
        <v>5451</v>
      </c>
      <c r="F93" s="64"/>
      <c r="G93" s="64"/>
      <c r="H93" s="64" t="s">
        <v>7265</v>
      </c>
      <c r="I93" s="45"/>
      <c r="J93" s="86">
        <f>LOOKUP(Variance!$B$4,'UBW DATA - Budget'!$AI$9:$AT$9,'UBW DATA - Budget'!$AI$81:$AT$81)</f>
        <v>0</v>
      </c>
      <c r="K93" s="45"/>
      <c r="L93" s="44">
        <f t="shared" si="7"/>
        <v>0</v>
      </c>
      <c r="M93" s="272">
        <f t="shared" si="8"/>
        <v>0</v>
      </c>
      <c r="N93" s="218"/>
    </row>
    <row r="94" spans="1:51" ht="12.75" x14ac:dyDescent="0.2">
      <c r="A94" s="76" t="s">
        <v>69</v>
      </c>
      <c r="B94" s="32" t="s">
        <v>70</v>
      </c>
      <c r="C94" s="324" t="s">
        <v>1352</v>
      </c>
      <c r="D94" s="64" t="s">
        <v>3009</v>
      </c>
      <c r="E94" s="64" t="s">
        <v>5451</v>
      </c>
      <c r="F94" s="64"/>
      <c r="G94" s="64"/>
      <c r="H94" s="64" t="s">
        <v>7265</v>
      </c>
      <c r="I94" s="45"/>
      <c r="J94" s="86">
        <f>LOOKUP(Variance!$B$4,'UBW DATA - Budget'!$AI$9:$AT$9,'UBW DATA - Budget'!$AI$82:$AT$82)</f>
        <v>0</v>
      </c>
      <c r="K94" s="45"/>
      <c r="L94" s="44">
        <f t="shared" si="7"/>
        <v>0</v>
      </c>
      <c r="M94" s="272">
        <f t="shared" si="8"/>
        <v>0</v>
      </c>
      <c r="N94" s="218"/>
    </row>
    <row r="95" spans="1:51" ht="12.75" x14ac:dyDescent="0.2">
      <c r="A95" s="76" t="s">
        <v>71</v>
      </c>
      <c r="B95" s="32" t="s">
        <v>72</v>
      </c>
      <c r="C95" s="324" t="s">
        <v>1352</v>
      </c>
      <c r="D95" s="64" t="s">
        <v>3009</v>
      </c>
      <c r="E95" s="64" t="s">
        <v>5451</v>
      </c>
      <c r="F95" s="64"/>
      <c r="G95" s="64"/>
      <c r="H95" s="64" t="s">
        <v>7265</v>
      </c>
      <c r="I95" s="45"/>
      <c r="J95" s="86">
        <f>LOOKUP(Variance!$B$4,'UBW DATA - Budget'!$AI$9:$AT$9,'UBW DATA - Budget'!$AI$83:$AT$83)</f>
        <v>0</v>
      </c>
      <c r="K95" s="45"/>
      <c r="L95" s="44">
        <f t="shared" si="7"/>
        <v>0</v>
      </c>
      <c r="M95" s="272">
        <f t="shared" si="8"/>
        <v>0</v>
      </c>
      <c r="N95" s="218"/>
    </row>
    <row r="96" spans="1:51" ht="12.75" x14ac:dyDescent="0.2">
      <c r="A96" s="76" t="s">
        <v>73</v>
      </c>
      <c r="B96" s="32" t="s">
        <v>74</v>
      </c>
      <c r="C96" s="324" t="s">
        <v>1352</v>
      </c>
      <c r="D96" s="64" t="s">
        <v>3009</v>
      </c>
      <c r="E96" s="64" t="s">
        <v>5451</v>
      </c>
      <c r="F96" s="64"/>
      <c r="G96" s="64"/>
      <c r="H96" s="64" t="s">
        <v>7265</v>
      </c>
      <c r="I96" s="45"/>
      <c r="J96" s="86">
        <f>LOOKUP(Variance!$B$4,'UBW DATA - Budget'!$AI$9:$AT$9,'UBW DATA - Budget'!$AI$84:$AT$84)</f>
        <v>0</v>
      </c>
      <c r="K96" s="45"/>
      <c r="L96" s="44">
        <f t="shared" si="7"/>
        <v>0</v>
      </c>
      <c r="M96" s="272">
        <f t="shared" si="8"/>
        <v>0</v>
      </c>
      <c r="N96" s="218"/>
    </row>
    <row r="97" spans="1:51" ht="12.75" x14ac:dyDescent="0.2">
      <c r="A97" s="76" t="s">
        <v>75</v>
      </c>
      <c r="B97" s="32" t="s">
        <v>76</v>
      </c>
      <c r="C97" s="324" t="s">
        <v>1352</v>
      </c>
      <c r="D97" s="64" t="s">
        <v>3009</v>
      </c>
      <c r="E97" s="64" t="s">
        <v>5451</v>
      </c>
      <c r="F97" s="64"/>
      <c r="G97" s="64"/>
      <c r="H97" s="64" t="s">
        <v>7265</v>
      </c>
      <c r="I97" s="50"/>
      <c r="J97" s="86">
        <f>LOOKUP(Variance!$B$4,'UBW DATA - Budget'!$AI$9:$AT$9,'UBW DATA - Budget'!$AI$85:$AT$85)</f>
        <v>0</v>
      </c>
      <c r="K97" s="50"/>
      <c r="L97" s="44">
        <f t="shared" si="7"/>
        <v>0</v>
      </c>
      <c r="M97" s="274">
        <f>K97-I97</f>
        <v>0</v>
      </c>
      <c r="N97" s="218"/>
    </row>
    <row r="98" spans="1:51" s="19" customFormat="1" ht="15" x14ac:dyDescent="0.25">
      <c r="A98" s="85"/>
      <c r="B98" s="95"/>
      <c r="C98" s="113"/>
      <c r="D98" s="113"/>
      <c r="E98" s="113"/>
      <c r="F98" s="113"/>
      <c r="G98" s="113"/>
      <c r="H98" s="113"/>
      <c r="I98" s="279">
        <f>SUM(I85:I97)</f>
        <v>0</v>
      </c>
      <c r="J98" s="301">
        <f>SUM(J85:J97)</f>
        <v>0</v>
      </c>
      <c r="K98" s="46">
        <f>SUM(K85:K97)</f>
        <v>0</v>
      </c>
      <c r="L98" s="47">
        <f>SUM(L85:L97)</f>
        <v>0</v>
      </c>
      <c r="M98" s="273">
        <f>K98-I98</f>
        <v>0</v>
      </c>
      <c r="N98" s="2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</row>
    <row r="99" spans="1:51" ht="12.75" x14ac:dyDescent="0.2">
      <c r="A99" s="75"/>
      <c r="B99" s="34" t="s">
        <v>23</v>
      </c>
      <c r="C99" s="116"/>
      <c r="D99" s="116"/>
      <c r="E99" s="116"/>
      <c r="F99" s="116"/>
      <c r="G99" s="116"/>
      <c r="H99" s="116"/>
      <c r="I99" s="284"/>
      <c r="J99" s="86"/>
      <c r="K99" s="43"/>
      <c r="L99" s="44"/>
      <c r="M99" s="272"/>
      <c r="N99" s="23"/>
    </row>
    <row r="100" spans="1:51" ht="12.75" x14ac:dyDescent="0.2">
      <c r="A100" s="76" t="s">
        <v>51</v>
      </c>
      <c r="B100" s="32" t="s">
        <v>52</v>
      </c>
      <c r="C100" s="324" t="s">
        <v>1352</v>
      </c>
      <c r="D100" s="64" t="s">
        <v>3009</v>
      </c>
      <c r="E100" s="64" t="s">
        <v>5451</v>
      </c>
      <c r="F100" s="64"/>
      <c r="G100" s="64"/>
      <c r="H100" s="64" t="s">
        <v>7265</v>
      </c>
      <c r="I100" s="45"/>
      <c r="J100" s="86"/>
      <c r="K100" s="45"/>
      <c r="L100" s="44">
        <f t="shared" ref="L100:L112" si="9">+J100-K100</f>
        <v>0</v>
      </c>
      <c r="M100" s="272">
        <f t="shared" ref="M100:M111" si="10">K100-I100</f>
        <v>0</v>
      </c>
      <c r="N100" s="218"/>
    </row>
    <row r="101" spans="1:51" ht="12.75" x14ac:dyDescent="0.2">
      <c r="A101" s="76" t="s">
        <v>53</v>
      </c>
      <c r="B101" s="32" t="s">
        <v>54</v>
      </c>
      <c r="C101" s="324" t="s">
        <v>1352</v>
      </c>
      <c r="D101" s="64" t="s">
        <v>3009</v>
      </c>
      <c r="E101" s="64" t="s">
        <v>5451</v>
      </c>
      <c r="F101" s="64"/>
      <c r="G101" s="64"/>
      <c r="H101" s="64" t="s">
        <v>7265</v>
      </c>
      <c r="I101" s="45"/>
      <c r="J101" s="86"/>
      <c r="K101" s="45"/>
      <c r="L101" s="44">
        <f t="shared" si="9"/>
        <v>0</v>
      </c>
      <c r="M101" s="272">
        <f t="shared" si="10"/>
        <v>0</v>
      </c>
      <c r="N101" s="218"/>
    </row>
    <row r="102" spans="1:51" ht="12.75" x14ac:dyDescent="0.2">
      <c r="A102" s="76" t="s">
        <v>55</v>
      </c>
      <c r="B102" s="32" t="s">
        <v>56</v>
      </c>
      <c r="C102" s="324" t="s">
        <v>1352</v>
      </c>
      <c r="D102" s="64" t="s">
        <v>3009</v>
      </c>
      <c r="E102" s="64" t="s">
        <v>5451</v>
      </c>
      <c r="F102" s="64"/>
      <c r="G102" s="64"/>
      <c r="H102" s="64" t="s">
        <v>7265</v>
      </c>
      <c r="I102" s="45"/>
      <c r="J102" s="86"/>
      <c r="K102" s="45"/>
      <c r="L102" s="44">
        <f t="shared" si="9"/>
        <v>0</v>
      </c>
      <c r="M102" s="272">
        <f t="shared" si="10"/>
        <v>0</v>
      </c>
      <c r="N102" s="218"/>
    </row>
    <row r="103" spans="1:51" ht="12.75" x14ac:dyDescent="0.2">
      <c r="A103" s="76" t="s">
        <v>57</v>
      </c>
      <c r="B103" s="32" t="s">
        <v>58</v>
      </c>
      <c r="C103" s="324" t="s">
        <v>1352</v>
      </c>
      <c r="D103" s="64" t="s">
        <v>3009</v>
      </c>
      <c r="E103" s="64" t="s">
        <v>5451</v>
      </c>
      <c r="F103" s="64"/>
      <c r="G103" s="64"/>
      <c r="H103" s="64" t="s">
        <v>7265</v>
      </c>
      <c r="I103" s="45"/>
      <c r="J103" s="86"/>
      <c r="K103" s="45"/>
      <c r="L103" s="44">
        <f t="shared" si="9"/>
        <v>0</v>
      </c>
      <c r="M103" s="272">
        <f t="shared" si="10"/>
        <v>0</v>
      </c>
      <c r="N103" s="218"/>
    </row>
    <row r="104" spans="1:51" ht="12.75" x14ac:dyDescent="0.2">
      <c r="A104" s="76" t="s">
        <v>59</v>
      </c>
      <c r="B104" s="32" t="s">
        <v>60</v>
      </c>
      <c r="C104" s="324" t="s">
        <v>1352</v>
      </c>
      <c r="D104" s="64" t="s">
        <v>3009</v>
      </c>
      <c r="E104" s="64" t="s">
        <v>5451</v>
      </c>
      <c r="F104" s="64"/>
      <c r="G104" s="64"/>
      <c r="H104" s="64" t="s">
        <v>7265</v>
      </c>
      <c r="I104" s="45"/>
      <c r="J104" s="86"/>
      <c r="K104" s="45"/>
      <c r="L104" s="44">
        <f t="shared" si="9"/>
        <v>0</v>
      </c>
      <c r="M104" s="272">
        <f t="shared" si="10"/>
        <v>0</v>
      </c>
      <c r="N104" s="218"/>
    </row>
    <row r="105" spans="1:51" ht="12.75" x14ac:dyDescent="0.2">
      <c r="A105" s="76" t="s">
        <v>61</v>
      </c>
      <c r="B105" s="32" t="s">
        <v>62</v>
      </c>
      <c r="C105" s="324" t="s">
        <v>1352</v>
      </c>
      <c r="D105" s="64" t="s">
        <v>3009</v>
      </c>
      <c r="E105" s="64" t="s">
        <v>5451</v>
      </c>
      <c r="F105" s="64"/>
      <c r="G105" s="64"/>
      <c r="H105" s="64" t="s">
        <v>7265</v>
      </c>
      <c r="I105" s="45"/>
      <c r="J105" s="86"/>
      <c r="K105" s="45"/>
      <c r="L105" s="44">
        <f t="shared" si="9"/>
        <v>0</v>
      </c>
      <c r="M105" s="272">
        <f>K105-I105</f>
        <v>0</v>
      </c>
      <c r="N105" s="218"/>
    </row>
    <row r="106" spans="1:51" ht="12.75" x14ac:dyDescent="0.2">
      <c r="A106" s="76" t="s">
        <v>63</v>
      </c>
      <c r="B106" s="32" t="s">
        <v>64</v>
      </c>
      <c r="C106" s="324" t="s">
        <v>1352</v>
      </c>
      <c r="D106" s="64" t="s">
        <v>3009</v>
      </c>
      <c r="E106" s="64" t="s">
        <v>5451</v>
      </c>
      <c r="F106" s="64"/>
      <c r="G106" s="64"/>
      <c r="H106" s="64" t="s">
        <v>7265</v>
      </c>
      <c r="I106" s="45"/>
      <c r="J106" s="86"/>
      <c r="K106" s="45"/>
      <c r="L106" s="44">
        <f t="shared" si="9"/>
        <v>0</v>
      </c>
      <c r="M106" s="272">
        <f t="shared" si="10"/>
        <v>0</v>
      </c>
      <c r="N106" s="218"/>
    </row>
    <row r="107" spans="1:51" ht="12.75" x14ac:dyDescent="0.2">
      <c r="A107" s="76" t="s">
        <v>65</v>
      </c>
      <c r="B107" s="32" t="s">
        <v>66</v>
      </c>
      <c r="C107" s="324" t="s">
        <v>1352</v>
      </c>
      <c r="D107" s="64" t="s">
        <v>3009</v>
      </c>
      <c r="E107" s="64" t="s">
        <v>5451</v>
      </c>
      <c r="F107" s="64"/>
      <c r="G107" s="64"/>
      <c r="H107" s="64" t="s">
        <v>7265</v>
      </c>
      <c r="I107" s="45"/>
      <c r="J107" s="86"/>
      <c r="K107" s="45"/>
      <c r="L107" s="44">
        <f t="shared" si="9"/>
        <v>0</v>
      </c>
      <c r="M107" s="272">
        <f t="shared" si="10"/>
        <v>0</v>
      </c>
      <c r="N107" s="218"/>
    </row>
    <row r="108" spans="1:51" ht="12.75" x14ac:dyDescent="0.2">
      <c r="A108" s="76" t="s">
        <v>67</v>
      </c>
      <c r="B108" s="32" t="s">
        <v>68</v>
      </c>
      <c r="C108" s="324" t="s">
        <v>1352</v>
      </c>
      <c r="D108" s="64" t="s">
        <v>3009</v>
      </c>
      <c r="E108" s="64" t="s">
        <v>5451</v>
      </c>
      <c r="F108" s="64"/>
      <c r="G108" s="64"/>
      <c r="H108" s="64" t="s">
        <v>7265</v>
      </c>
      <c r="I108" s="45"/>
      <c r="J108" s="86"/>
      <c r="K108" s="45"/>
      <c r="L108" s="44">
        <f t="shared" si="9"/>
        <v>0</v>
      </c>
      <c r="M108" s="272">
        <f t="shared" si="10"/>
        <v>0</v>
      </c>
      <c r="N108" s="218"/>
    </row>
    <row r="109" spans="1:51" ht="12.75" x14ac:dyDescent="0.2">
      <c r="A109" s="76" t="s">
        <v>69</v>
      </c>
      <c r="B109" s="32" t="s">
        <v>70</v>
      </c>
      <c r="C109" s="324" t="s">
        <v>1352</v>
      </c>
      <c r="D109" s="64" t="s">
        <v>3009</v>
      </c>
      <c r="E109" s="64" t="s">
        <v>5451</v>
      </c>
      <c r="F109" s="64"/>
      <c r="G109" s="64"/>
      <c r="H109" s="64" t="s">
        <v>7265</v>
      </c>
      <c r="I109" s="45"/>
      <c r="J109" s="86"/>
      <c r="K109" s="45"/>
      <c r="L109" s="44">
        <f t="shared" si="9"/>
        <v>0</v>
      </c>
      <c r="M109" s="272">
        <f t="shared" si="10"/>
        <v>0</v>
      </c>
      <c r="N109" s="218"/>
    </row>
    <row r="110" spans="1:51" ht="12.75" x14ac:dyDescent="0.2">
      <c r="A110" s="76" t="s">
        <v>71</v>
      </c>
      <c r="B110" s="32" t="s">
        <v>72</v>
      </c>
      <c r="C110" s="324" t="s">
        <v>1352</v>
      </c>
      <c r="D110" s="64" t="s">
        <v>3009</v>
      </c>
      <c r="E110" s="64" t="s">
        <v>5451</v>
      </c>
      <c r="F110" s="64"/>
      <c r="G110" s="64"/>
      <c r="H110" s="64" t="s">
        <v>7265</v>
      </c>
      <c r="I110" s="45"/>
      <c r="J110" s="86"/>
      <c r="K110" s="45"/>
      <c r="L110" s="44">
        <f t="shared" si="9"/>
        <v>0</v>
      </c>
      <c r="M110" s="272">
        <f t="shared" si="10"/>
        <v>0</v>
      </c>
      <c r="N110" s="218"/>
    </row>
    <row r="111" spans="1:51" ht="12.75" x14ac:dyDescent="0.2">
      <c r="A111" s="76" t="s">
        <v>73</v>
      </c>
      <c r="B111" s="32" t="s">
        <v>74</v>
      </c>
      <c r="C111" s="324" t="s">
        <v>1352</v>
      </c>
      <c r="D111" s="64" t="s">
        <v>3009</v>
      </c>
      <c r="E111" s="64" t="s">
        <v>5451</v>
      </c>
      <c r="F111" s="64"/>
      <c r="G111" s="64"/>
      <c r="H111" s="64" t="s">
        <v>7265</v>
      </c>
      <c r="I111" s="45"/>
      <c r="J111" s="86"/>
      <c r="K111" s="45"/>
      <c r="L111" s="44">
        <f t="shared" si="9"/>
        <v>0</v>
      </c>
      <c r="M111" s="272">
        <f t="shared" si="10"/>
        <v>0</v>
      </c>
      <c r="N111" s="218"/>
    </row>
    <row r="112" spans="1:51" ht="12.75" x14ac:dyDescent="0.2">
      <c r="A112" s="101" t="s">
        <v>75</v>
      </c>
      <c r="B112" s="96" t="s">
        <v>76</v>
      </c>
      <c r="C112" s="324" t="s">
        <v>1352</v>
      </c>
      <c r="D112" s="64" t="s">
        <v>3009</v>
      </c>
      <c r="E112" s="64" t="s">
        <v>5451</v>
      </c>
      <c r="F112" s="64"/>
      <c r="G112" s="64"/>
      <c r="H112" s="64" t="s">
        <v>7265</v>
      </c>
      <c r="I112" s="50"/>
      <c r="J112" s="86"/>
      <c r="K112" s="50"/>
      <c r="L112" s="51">
        <f t="shared" si="9"/>
        <v>0</v>
      </c>
      <c r="M112" s="274">
        <f>K112-I112</f>
        <v>0</v>
      </c>
      <c r="N112" s="219"/>
    </row>
    <row r="113" spans="1:51" s="19" customFormat="1" ht="15" x14ac:dyDescent="0.25">
      <c r="A113" s="102"/>
      <c r="B113" s="91"/>
      <c r="C113" s="118"/>
      <c r="D113" s="118"/>
      <c r="E113" s="118"/>
      <c r="F113" s="118"/>
      <c r="G113" s="118"/>
      <c r="H113" s="118"/>
      <c r="I113" s="288">
        <f>SUM(I100:I112)</f>
        <v>0</v>
      </c>
      <c r="J113" s="304">
        <f>SUM(J100:J112)</f>
        <v>0</v>
      </c>
      <c r="K113" s="93">
        <f>SUM(K100:K112)</f>
        <v>0</v>
      </c>
      <c r="L113" s="94">
        <f>SUM(L100:L112)</f>
        <v>0</v>
      </c>
      <c r="M113" s="273">
        <f>K113-I113</f>
        <v>0</v>
      </c>
      <c r="N113" s="29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</row>
    <row r="114" spans="1:51" s="21" customFormat="1" ht="15" x14ac:dyDescent="0.25">
      <c r="A114" s="65"/>
      <c r="B114" s="37" t="s">
        <v>24</v>
      </c>
      <c r="C114" s="114"/>
      <c r="D114" s="114"/>
      <c r="E114" s="114"/>
      <c r="F114" s="114"/>
      <c r="G114" s="114"/>
      <c r="H114" s="114"/>
      <c r="I114" s="281">
        <f>+I98+I113</f>
        <v>0</v>
      </c>
      <c r="J114" s="223">
        <f>+J98+J113</f>
        <v>0</v>
      </c>
      <c r="K114" s="48">
        <f>+K98+K113</f>
        <v>0</v>
      </c>
      <c r="L114" s="49">
        <f>+L98+L113</f>
        <v>0</v>
      </c>
      <c r="M114" s="275">
        <f>K114-I114</f>
        <v>0</v>
      </c>
      <c r="N114" s="3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 ht="12.75" x14ac:dyDescent="0.2">
      <c r="A115" s="66"/>
      <c r="B115" s="38"/>
      <c r="C115" s="119"/>
      <c r="D115" s="119"/>
      <c r="E115" s="119"/>
      <c r="F115" s="119"/>
      <c r="G115" s="119"/>
      <c r="H115" s="119"/>
      <c r="I115" s="289"/>
      <c r="J115" s="86"/>
      <c r="K115" s="43"/>
      <c r="L115" s="44"/>
      <c r="M115" s="272"/>
      <c r="N115" s="23"/>
    </row>
    <row r="116" spans="1:51" ht="12.75" x14ac:dyDescent="0.2">
      <c r="A116" s="67"/>
      <c r="B116" s="33" t="s">
        <v>31</v>
      </c>
      <c r="C116" s="116"/>
      <c r="D116" s="116"/>
      <c r="E116" s="116"/>
      <c r="F116" s="116"/>
      <c r="G116" s="116"/>
      <c r="H116" s="116"/>
      <c r="I116" s="284"/>
      <c r="J116" s="86"/>
      <c r="K116" s="43"/>
      <c r="L116" s="44"/>
      <c r="M116" s="272"/>
      <c r="N116" s="23"/>
    </row>
    <row r="117" spans="1:51" ht="12.75" x14ac:dyDescent="0.2">
      <c r="A117" s="76">
        <v>54470</v>
      </c>
      <c r="B117" s="32" t="s">
        <v>31</v>
      </c>
      <c r="C117" s="324" t="s">
        <v>1352</v>
      </c>
      <c r="D117" s="64" t="s">
        <v>3009</v>
      </c>
      <c r="E117" s="64" t="s">
        <v>5451</v>
      </c>
      <c r="F117" s="64"/>
      <c r="G117" s="64"/>
      <c r="H117" s="64" t="s">
        <v>7265</v>
      </c>
      <c r="I117" s="365"/>
      <c r="J117" s="86">
        <f>LOOKUP(Variance!$B$4,'UBW DATA - Budget'!$AI$9:$AT$9,'UBW DATA - Budget'!$AI$86:$AT$86)</f>
        <v>0</v>
      </c>
      <c r="K117" s="365"/>
      <c r="L117" s="44">
        <f>J117-K117</f>
        <v>0</v>
      </c>
      <c r="M117" s="274">
        <f>K117-I117</f>
        <v>0</v>
      </c>
      <c r="N117" s="219"/>
    </row>
    <row r="118" spans="1:51" ht="15" x14ac:dyDescent="0.25">
      <c r="A118" s="65"/>
      <c r="B118" s="37" t="s">
        <v>25</v>
      </c>
      <c r="C118" s="114"/>
      <c r="D118" s="114"/>
      <c r="E118" s="114"/>
      <c r="F118" s="114"/>
      <c r="G118" s="114"/>
      <c r="H118" s="114"/>
      <c r="I118" s="281">
        <f>I117</f>
        <v>0</v>
      </c>
      <c r="J118" s="49">
        <f>J117</f>
        <v>0</v>
      </c>
      <c r="K118" s="48">
        <f>K117</f>
        <v>0</v>
      </c>
      <c r="L118" s="49">
        <f>L117</f>
        <v>0</v>
      </c>
      <c r="M118" s="275">
        <f>K118-I118</f>
        <v>0</v>
      </c>
      <c r="N118" s="30"/>
    </row>
    <row r="119" spans="1:51" ht="15" x14ac:dyDescent="0.25">
      <c r="A119" s="65"/>
      <c r="B119" s="37" t="s">
        <v>26</v>
      </c>
      <c r="C119" s="114"/>
      <c r="D119" s="114"/>
      <c r="E119" s="114"/>
      <c r="F119" s="114"/>
      <c r="G119" s="114"/>
      <c r="H119" s="114"/>
      <c r="I119" s="281">
        <f>I114-I118</f>
        <v>0</v>
      </c>
      <c r="J119" s="49">
        <f>+J114-J118</f>
        <v>0</v>
      </c>
      <c r="K119" s="48">
        <f>K114-K118</f>
        <v>0</v>
      </c>
      <c r="L119" s="49">
        <f>+L114-L118</f>
        <v>0</v>
      </c>
      <c r="M119" s="275">
        <f>K119-I119</f>
        <v>0</v>
      </c>
      <c r="N119" s="30"/>
    </row>
    <row r="120" spans="1:51" ht="15.75" thickBot="1" x14ac:dyDescent="0.3">
      <c r="A120" s="68"/>
      <c r="B120" s="40" t="s">
        <v>27</v>
      </c>
      <c r="C120" s="120"/>
      <c r="D120" s="120"/>
      <c r="E120" s="120"/>
      <c r="F120" s="120"/>
      <c r="G120" s="120"/>
      <c r="H120" s="120"/>
      <c r="I120" s="290">
        <f>+I82+I119</f>
        <v>0</v>
      </c>
      <c r="J120" s="56">
        <f>+J82+J119</f>
        <v>0</v>
      </c>
      <c r="K120" s="62">
        <f>+K82+K119</f>
        <v>0</v>
      </c>
      <c r="L120" s="56">
        <f>+L82+L119</f>
        <v>0</v>
      </c>
      <c r="M120" s="277">
        <f>K120-I120</f>
        <v>0</v>
      </c>
      <c r="N120" s="341"/>
    </row>
    <row r="121" spans="1:51" x14ac:dyDescent="0.2">
      <c r="A121" s="15"/>
      <c r="B121" s="13"/>
      <c r="C121" s="15"/>
      <c r="D121" s="15"/>
      <c r="E121" s="15"/>
      <c r="F121" s="15"/>
      <c r="G121" s="15"/>
      <c r="H121" s="15"/>
      <c r="I121" s="15"/>
    </row>
    <row r="124" spans="1:51" x14ac:dyDescent="0.2">
      <c r="J124" s="306"/>
    </row>
  </sheetData>
  <sheetProtection algorithmName="SHA-512" hashValue="y34gPnV5gAAbTleKexPs1arP2HbAa5ryEqtAHuQPi+zfAieOVct9yWRhtakNKVF/UhiwcHcbTLRR7HD+bnufJw==" saltValue="3kkHJNGZCllTncfToKc6Vg==" spinCount="100000" sheet="1" objects="1" scenarios="1"/>
  <protectedRanges>
    <protectedRange sqref="K5:K7 K10 K13:K16 K20 K41:K49 K52:K79 K85:K97 K100:K112 K117 N117 N100:N112 N85:N97 N52:N79 N41:N49 N20 N13:N16 N10 N5:N7 K24:K38 N24:N38" name="Profit and Loss"/>
  </protectedRanges>
  <sortState xmlns:xlrd2="http://schemas.microsoft.com/office/spreadsheetml/2017/richdata2" ref="A54:B81">
    <sortCondition ref="A54"/>
  </sortState>
  <pageMargins left="0.31496062992125984" right="0.31496062992125984" top="0.35433070866141736" bottom="0.35433070866141736" header="0.43307086614173229" footer="0.15748031496062992"/>
  <pageSetup paperSize="9" scale="65" fitToHeight="3" orientation="landscape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V109"/>
  <sheetViews>
    <sheetView zoomScale="108" zoomScaleNormal="108" workbookViewId="0">
      <pane ySplit="2" topLeftCell="A3" activePane="bottomLeft" state="frozen"/>
      <selection activeCell="B33" sqref="B33:B34"/>
      <selection pane="bottomLeft" activeCell="I43" sqref="I43"/>
    </sheetView>
  </sheetViews>
  <sheetFormatPr defaultRowHeight="11.25" x14ac:dyDescent="0.2"/>
  <cols>
    <col min="1" max="1" width="10.33203125" style="14" customWidth="1"/>
    <col min="2" max="2" width="51.6640625" bestFit="1" customWidth="1"/>
    <col min="3" max="7" width="20.5" style="14" hidden="1" customWidth="1"/>
    <col min="8" max="8" width="17.1640625" style="41" bestFit="1" customWidth="1"/>
    <col min="9" max="9" width="18" style="41" customWidth="1"/>
    <col min="10" max="10" width="16.33203125" style="41" customWidth="1"/>
    <col min="11" max="11" width="98.5" style="13" customWidth="1"/>
    <col min="12" max="48" width="18.33203125" style="13" customWidth="1"/>
  </cols>
  <sheetData>
    <row r="1" spans="1:48" s="14" customFormat="1" ht="12" thickBot="1" x14ac:dyDescent="0.25">
      <c r="H1" s="42"/>
      <c r="I1" s="42"/>
      <c r="J1" s="42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48" s="17" customFormat="1" ht="30.75" thickBot="1" x14ac:dyDescent="0.25">
      <c r="A2" s="267" t="s">
        <v>48</v>
      </c>
      <c r="B2" s="267" t="s">
        <v>49</v>
      </c>
      <c r="C2" s="267" t="s">
        <v>258</v>
      </c>
      <c r="D2" s="267" t="s">
        <v>259</v>
      </c>
      <c r="E2" s="267" t="s">
        <v>50</v>
      </c>
      <c r="F2" s="267" t="s">
        <v>426</v>
      </c>
      <c r="G2" s="267" t="s">
        <v>260</v>
      </c>
      <c r="H2" s="266" t="s">
        <v>8000</v>
      </c>
      <c r="I2" s="267" t="s">
        <v>8001</v>
      </c>
      <c r="J2" s="267" t="s">
        <v>8002</v>
      </c>
      <c r="K2" s="267" t="s">
        <v>4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48" ht="12.75" x14ac:dyDescent="0.2">
      <c r="A3" s="63"/>
      <c r="B3" s="33" t="s">
        <v>261</v>
      </c>
      <c r="C3" s="63"/>
      <c r="D3" s="63"/>
      <c r="E3" s="63"/>
      <c r="F3" s="63"/>
      <c r="G3" s="63"/>
      <c r="H3" s="43"/>
      <c r="I3" s="43"/>
      <c r="J3" s="44"/>
      <c r="K3" s="22"/>
    </row>
    <row r="4" spans="1:48" ht="12.75" x14ac:dyDescent="0.2">
      <c r="A4" s="63"/>
      <c r="B4" s="39" t="s">
        <v>41</v>
      </c>
      <c r="C4" s="64"/>
      <c r="D4" s="64"/>
      <c r="E4" s="64"/>
      <c r="F4" s="64"/>
      <c r="G4" s="64"/>
      <c r="H4" s="43"/>
      <c r="I4" s="43"/>
      <c r="J4" s="44"/>
      <c r="K4" s="22"/>
    </row>
    <row r="5" spans="1:48" ht="12.75" x14ac:dyDescent="0.2">
      <c r="A5" s="63"/>
      <c r="B5" s="34" t="s">
        <v>262</v>
      </c>
      <c r="C5" s="64"/>
      <c r="D5" s="64"/>
      <c r="E5" s="64"/>
      <c r="F5" s="64"/>
      <c r="G5" s="64"/>
      <c r="H5" s="222"/>
      <c r="I5" s="43"/>
      <c r="J5" s="44"/>
      <c r="K5" s="22"/>
    </row>
    <row r="6" spans="1:48" ht="12.75" x14ac:dyDescent="0.2">
      <c r="A6" s="70" t="s">
        <v>306</v>
      </c>
      <c r="B6" s="35" t="s">
        <v>307</v>
      </c>
      <c r="C6" s="112" t="s">
        <v>1398</v>
      </c>
      <c r="D6" s="64" t="s">
        <v>3009</v>
      </c>
      <c r="E6" s="64" t="s">
        <v>5451</v>
      </c>
      <c r="F6" s="64" t="s">
        <v>237</v>
      </c>
      <c r="G6" s="64" t="s">
        <v>7269</v>
      </c>
      <c r="H6" s="365"/>
      <c r="I6" s="365"/>
      <c r="J6" s="44">
        <f>I6-H6</f>
        <v>0</v>
      </c>
      <c r="K6" s="328"/>
    </row>
    <row r="7" spans="1:48" ht="12.75" x14ac:dyDescent="0.2">
      <c r="A7" s="70" t="s">
        <v>308</v>
      </c>
      <c r="B7" s="35" t="s">
        <v>309</v>
      </c>
      <c r="C7" s="112" t="s">
        <v>1398</v>
      </c>
      <c r="D7" s="64" t="s">
        <v>3009</v>
      </c>
      <c r="E7" s="64" t="s">
        <v>5451</v>
      </c>
      <c r="F7" s="64" t="s">
        <v>237</v>
      </c>
      <c r="G7" s="64" t="s">
        <v>7269</v>
      </c>
      <c r="H7" s="365"/>
      <c r="I7" s="365"/>
      <c r="J7" s="44">
        <f>I7-H7</f>
        <v>0</v>
      </c>
      <c r="K7" s="329"/>
    </row>
    <row r="8" spans="1:48" ht="12.75" x14ac:dyDescent="0.2">
      <c r="A8" s="70" t="s">
        <v>311</v>
      </c>
      <c r="B8" s="35" t="s">
        <v>35</v>
      </c>
      <c r="C8" s="112" t="s">
        <v>1398</v>
      </c>
      <c r="D8" s="64" t="s">
        <v>3009</v>
      </c>
      <c r="E8" s="64" t="s">
        <v>5451</v>
      </c>
      <c r="F8" s="64" t="s">
        <v>237</v>
      </c>
      <c r="G8" s="64" t="s">
        <v>7269</v>
      </c>
      <c r="H8" s="365"/>
      <c r="I8" s="365"/>
      <c r="J8" s="44">
        <f>I8-H8</f>
        <v>0</v>
      </c>
      <c r="K8" s="264"/>
    </row>
    <row r="9" spans="1:48" ht="12.75" x14ac:dyDescent="0.2">
      <c r="A9" s="70" t="s">
        <v>312</v>
      </c>
      <c r="B9" s="35" t="s">
        <v>40</v>
      </c>
      <c r="C9" s="112" t="s">
        <v>1398</v>
      </c>
      <c r="D9" s="64" t="s">
        <v>3009</v>
      </c>
      <c r="E9" s="64" t="s">
        <v>5451</v>
      </c>
      <c r="F9" s="64" t="s">
        <v>237</v>
      </c>
      <c r="G9" s="64" t="s">
        <v>7269</v>
      </c>
      <c r="H9" s="365"/>
      <c r="I9" s="365"/>
      <c r="J9" s="44">
        <f>I9-H9</f>
        <v>0</v>
      </c>
      <c r="K9" s="218"/>
    </row>
    <row r="10" spans="1:48" s="19" customFormat="1" ht="15" x14ac:dyDescent="0.25">
      <c r="A10" s="85"/>
      <c r="B10" s="84"/>
      <c r="C10" s="113"/>
      <c r="D10" s="113"/>
      <c r="E10" s="113"/>
      <c r="F10" s="113"/>
      <c r="G10" s="113"/>
      <c r="H10" s="221">
        <f>SUM(H6:H9)</f>
        <v>0</v>
      </c>
      <c r="I10" s="46">
        <f>SUM(I6:I9)</f>
        <v>0</v>
      </c>
      <c r="J10" s="46">
        <f>I10-H10</f>
        <v>0</v>
      </c>
      <c r="K10" s="24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8" s="19" customFormat="1" ht="15" x14ac:dyDescent="0.25">
      <c r="A11" s="70"/>
      <c r="B11" s="34" t="s">
        <v>263</v>
      </c>
      <c r="C11" s="64"/>
      <c r="D11" s="64"/>
      <c r="E11" s="64"/>
      <c r="F11" s="64"/>
      <c r="G11" s="64"/>
      <c r="H11" s="86"/>
      <c r="I11" s="87"/>
      <c r="J11" s="44"/>
      <c r="K11" s="2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48" s="19" customFormat="1" ht="15" x14ac:dyDescent="0.25">
      <c r="A12" s="70">
        <v>12006</v>
      </c>
      <c r="B12" s="35" t="s">
        <v>314</v>
      </c>
      <c r="C12" s="112" t="s">
        <v>1398</v>
      </c>
      <c r="D12" s="64" t="s">
        <v>3009</v>
      </c>
      <c r="E12" s="64" t="s">
        <v>5451</v>
      </c>
      <c r="F12" s="64" t="s">
        <v>237</v>
      </c>
      <c r="G12" s="64" t="s">
        <v>7269</v>
      </c>
      <c r="H12" s="365"/>
      <c r="I12" s="365"/>
      <c r="J12" s="44">
        <f>I12-H12</f>
        <v>0</v>
      </c>
      <c r="K12" s="329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s="19" customFormat="1" ht="15" x14ac:dyDescent="0.25">
      <c r="A13" s="70">
        <v>12002</v>
      </c>
      <c r="B13" s="35" t="s">
        <v>39</v>
      </c>
      <c r="C13" s="112" t="s">
        <v>1398</v>
      </c>
      <c r="D13" s="64" t="s">
        <v>3009</v>
      </c>
      <c r="E13" s="64" t="s">
        <v>5451</v>
      </c>
      <c r="F13" s="64" t="s">
        <v>237</v>
      </c>
      <c r="G13" s="64" t="s">
        <v>7269</v>
      </c>
      <c r="H13" s="365"/>
      <c r="I13" s="365"/>
      <c r="J13" s="44">
        <f t="shared" ref="J13:J25" si="0">I13-H13</f>
        <v>0</v>
      </c>
      <c r="K13" s="329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s="19" customFormat="1" ht="15" x14ac:dyDescent="0.25">
      <c r="A14" s="70" t="s">
        <v>315</v>
      </c>
      <c r="B14" s="35" t="s">
        <v>316</v>
      </c>
      <c r="C14" s="112" t="s">
        <v>1398</v>
      </c>
      <c r="D14" s="64" t="s">
        <v>3009</v>
      </c>
      <c r="E14" s="64" t="s">
        <v>5451</v>
      </c>
      <c r="F14" s="64" t="s">
        <v>237</v>
      </c>
      <c r="G14" s="64" t="s">
        <v>7269</v>
      </c>
      <c r="H14" s="365"/>
      <c r="I14" s="365"/>
      <c r="J14" s="44">
        <f t="shared" si="0"/>
        <v>0</v>
      </c>
      <c r="K14" s="329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s="19" customFormat="1" ht="15" x14ac:dyDescent="0.25">
      <c r="A15" s="70" t="s">
        <v>317</v>
      </c>
      <c r="B15" s="35" t="s">
        <v>318</v>
      </c>
      <c r="C15" s="112" t="s">
        <v>1398</v>
      </c>
      <c r="D15" s="64" t="s">
        <v>3009</v>
      </c>
      <c r="E15" s="64" t="s">
        <v>5451</v>
      </c>
      <c r="F15" s="64" t="s">
        <v>237</v>
      </c>
      <c r="G15" s="64" t="s">
        <v>7269</v>
      </c>
      <c r="H15" s="365"/>
      <c r="I15" s="365"/>
      <c r="J15" s="44">
        <f t="shared" si="0"/>
        <v>0</v>
      </c>
      <c r="K15" s="329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s="19" customFormat="1" ht="15" x14ac:dyDescent="0.25">
      <c r="A16" s="70" t="s">
        <v>319</v>
      </c>
      <c r="B16" s="35" t="s">
        <v>320</v>
      </c>
      <c r="C16" s="112" t="s">
        <v>1398</v>
      </c>
      <c r="D16" s="64" t="s">
        <v>3009</v>
      </c>
      <c r="E16" s="64" t="s">
        <v>5451</v>
      </c>
      <c r="F16" s="64" t="s">
        <v>237</v>
      </c>
      <c r="G16" s="64" t="s">
        <v>7269</v>
      </c>
      <c r="H16" s="365"/>
      <c r="I16" s="365"/>
      <c r="J16" s="44">
        <f t="shared" si="0"/>
        <v>0</v>
      </c>
      <c r="K16" s="32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s="19" customFormat="1" ht="15" x14ac:dyDescent="0.25">
      <c r="A17" s="70" t="s">
        <v>321</v>
      </c>
      <c r="B17" s="35" t="s">
        <v>322</v>
      </c>
      <c r="C17" s="112" t="s">
        <v>1398</v>
      </c>
      <c r="D17" s="64" t="s">
        <v>3009</v>
      </c>
      <c r="E17" s="64" t="s">
        <v>5451</v>
      </c>
      <c r="F17" s="64" t="s">
        <v>237</v>
      </c>
      <c r="G17" s="64" t="s">
        <v>7269</v>
      </c>
      <c r="H17" s="365"/>
      <c r="I17" s="365"/>
      <c r="J17" s="44">
        <f t="shared" si="0"/>
        <v>0</v>
      </c>
      <c r="K17" s="359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s="19" customFormat="1" ht="15" x14ac:dyDescent="0.25">
      <c r="A18" s="70" t="s">
        <v>323</v>
      </c>
      <c r="B18" s="35" t="s">
        <v>324</v>
      </c>
      <c r="C18" s="112" t="s">
        <v>1398</v>
      </c>
      <c r="D18" s="64" t="s">
        <v>3009</v>
      </c>
      <c r="E18" s="64" t="s">
        <v>5451</v>
      </c>
      <c r="F18" s="64" t="s">
        <v>237</v>
      </c>
      <c r="G18" s="64" t="s">
        <v>7269</v>
      </c>
      <c r="H18" s="365"/>
      <c r="I18" s="365"/>
      <c r="J18" s="44">
        <f t="shared" si="0"/>
        <v>0</v>
      </c>
      <c r="K18" s="329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s="19" customFormat="1" ht="15" x14ac:dyDescent="0.25">
      <c r="A19" s="70" t="s">
        <v>325</v>
      </c>
      <c r="B19" s="35" t="s">
        <v>326</v>
      </c>
      <c r="C19" s="112" t="s">
        <v>1398</v>
      </c>
      <c r="D19" s="64" t="s">
        <v>3009</v>
      </c>
      <c r="E19" s="64" t="s">
        <v>5451</v>
      </c>
      <c r="F19" s="64" t="s">
        <v>237</v>
      </c>
      <c r="G19" s="64" t="s">
        <v>7269</v>
      </c>
      <c r="H19" s="365"/>
      <c r="I19" s="365"/>
      <c r="J19" s="44">
        <f t="shared" si="0"/>
        <v>0</v>
      </c>
      <c r="K19" s="329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s="19" customFormat="1" ht="15" x14ac:dyDescent="0.25">
      <c r="A20" s="70" t="s">
        <v>327</v>
      </c>
      <c r="B20" s="35" t="s">
        <v>34</v>
      </c>
      <c r="C20" s="112" t="s">
        <v>1398</v>
      </c>
      <c r="D20" s="64" t="s">
        <v>3009</v>
      </c>
      <c r="E20" s="64" t="s">
        <v>5451</v>
      </c>
      <c r="F20" s="64" t="s">
        <v>237</v>
      </c>
      <c r="G20" s="64" t="s">
        <v>7269</v>
      </c>
      <c r="H20" s="365"/>
      <c r="I20" s="365"/>
      <c r="J20" s="44">
        <f t="shared" si="0"/>
        <v>0</v>
      </c>
      <c r="K20" s="329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s="19" customFormat="1" ht="15" x14ac:dyDescent="0.25">
      <c r="A21" s="70" t="s">
        <v>340</v>
      </c>
      <c r="B21" s="35" t="s">
        <v>341</v>
      </c>
      <c r="C21" s="112" t="s">
        <v>1398</v>
      </c>
      <c r="D21" s="64" t="s">
        <v>3009</v>
      </c>
      <c r="E21" s="64" t="s">
        <v>5451</v>
      </c>
      <c r="F21" s="64" t="s">
        <v>237</v>
      </c>
      <c r="G21" s="64" t="s">
        <v>7269</v>
      </c>
      <c r="H21" s="365"/>
      <c r="I21" s="365"/>
      <c r="J21" s="44">
        <f t="shared" si="0"/>
        <v>0</v>
      </c>
      <c r="K21" s="329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s="19" customFormat="1" ht="15" x14ac:dyDescent="0.25">
      <c r="A22" s="70" t="s">
        <v>328</v>
      </c>
      <c r="B22" s="35" t="s">
        <v>329</v>
      </c>
      <c r="C22" s="112" t="s">
        <v>1398</v>
      </c>
      <c r="D22" s="64" t="s">
        <v>3009</v>
      </c>
      <c r="E22" s="64" t="s">
        <v>5451</v>
      </c>
      <c r="F22" s="64" t="s">
        <v>237</v>
      </c>
      <c r="G22" s="64" t="s">
        <v>7269</v>
      </c>
      <c r="H22" s="365"/>
      <c r="I22" s="365"/>
      <c r="J22" s="44">
        <f t="shared" si="0"/>
        <v>0</v>
      </c>
      <c r="K22" s="329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s="19" customFormat="1" ht="15" x14ac:dyDescent="0.25">
      <c r="A23" s="70" t="s">
        <v>330</v>
      </c>
      <c r="B23" s="35" t="s">
        <v>331</v>
      </c>
      <c r="C23" s="112" t="s">
        <v>1398</v>
      </c>
      <c r="D23" s="64" t="s">
        <v>3009</v>
      </c>
      <c r="E23" s="64" t="s">
        <v>5451</v>
      </c>
      <c r="F23" s="64" t="s">
        <v>237</v>
      </c>
      <c r="G23" s="64" t="s">
        <v>7269</v>
      </c>
      <c r="H23" s="365"/>
      <c r="I23" s="365"/>
      <c r="J23" s="44">
        <f t="shared" si="0"/>
        <v>0</v>
      </c>
      <c r="K23" s="32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ht="12.75" x14ac:dyDescent="0.2">
      <c r="A24" s="70" t="s">
        <v>417</v>
      </c>
      <c r="B24" s="35" t="s">
        <v>418</v>
      </c>
      <c r="C24" s="112" t="s">
        <v>1398</v>
      </c>
      <c r="D24" s="64" t="s">
        <v>3009</v>
      </c>
      <c r="E24" s="64" t="s">
        <v>5451</v>
      </c>
      <c r="F24" s="64" t="s">
        <v>237</v>
      </c>
      <c r="G24" s="64" t="s">
        <v>7269</v>
      </c>
      <c r="H24" s="365"/>
      <c r="I24" s="365"/>
      <c r="J24" s="44">
        <f t="shared" si="0"/>
        <v>0</v>
      </c>
      <c r="K24" s="329"/>
    </row>
    <row r="25" spans="1:48" ht="12.75" x14ac:dyDescent="0.2">
      <c r="A25" s="70" t="s">
        <v>419</v>
      </c>
      <c r="B25" s="35" t="s">
        <v>420</v>
      </c>
      <c r="C25" s="112" t="s">
        <v>1398</v>
      </c>
      <c r="D25" s="64" t="s">
        <v>3009</v>
      </c>
      <c r="E25" s="64" t="s">
        <v>5451</v>
      </c>
      <c r="F25" s="64" t="s">
        <v>237</v>
      </c>
      <c r="G25" s="64" t="s">
        <v>7269</v>
      </c>
      <c r="H25" s="365"/>
      <c r="I25" s="365"/>
      <c r="J25" s="44">
        <f t="shared" si="0"/>
        <v>0</v>
      </c>
      <c r="K25" s="328"/>
    </row>
    <row r="26" spans="1:48" s="19" customFormat="1" ht="15" x14ac:dyDescent="0.25">
      <c r="A26" s="85"/>
      <c r="B26" s="84"/>
      <c r="C26" s="113"/>
      <c r="D26" s="113"/>
      <c r="E26" s="113"/>
      <c r="F26" s="113"/>
      <c r="G26" s="113"/>
      <c r="H26" s="221">
        <f>SUM(H12:H25)</f>
        <v>0</v>
      </c>
      <c r="I26" s="46">
        <f>SUM(I12:I25)</f>
        <v>0</v>
      </c>
      <c r="J26" s="46">
        <f>I26-H26</f>
        <v>0</v>
      </c>
      <c r="K26" s="24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s="19" customFormat="1" ht="15" x14ac:dyDescent="0.25">
      <c r="A27" s="70"/>
      <c r="B27" s="34" t="s">
        <v>366</v>
      </c>
      <c r="C27" s="64"/>
      <c r="D27" s="64"/>
      <c r="E27" s="64"/>
      <c r="F27" s="64"/>
      <c r="G27" s="64"/>
      <c r="H27" s="86"/>
      <c r="I27" s="87"/>
      <c r="J27" s="44"/>
      <c r="K27" s="2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ht="12.75" x14ac:dyDescent="0.2">
      <c r="A28" s="70" t="s">
        <v>332</v>
      </c>
      <c r="B28" s="35" t="s">
        <v>333</v>
      </c>
      <c r="C28" s="112" t="s">
        <v>1398</v>
      </c>
      <c r="D28" s="64" t="s">
        <v>3009</v>
      </c>
      <c r="E28" s="64" t="s">
        <v>5451</v>
      </c>
      <c r="F28" s="64" t="s">
        <v>237</v>
      </c>
      <c r="G28" s="64" t="s">
        <v>7269</v>
      </c>
      <c r="H28" s="365"/>
      <c r="I28" s="365"/>
      <c r="J28" s="44">
        <f>I28-H28</f>
        <v>0</v>
      </c>
      <c r="K28" s="361"/>
    </row>
    <row r="29" spans="1:48" ht="12.75" x14ac:dyDescent="0.2">
      <c r="A29" s="70" t="s">
        <v>334</v>
      </c>
      <c r="B29" s="35" t="s">
        <v>335</v>
      </c>
      <c r="C29" s="112" t="s">
        <v>1398</v>
      </c>
      <c r="D29" s="64" t="s">
        <v>3009</v>
      </c>
      <c r="E29" s="64" t="s">
        <v>5451</v>
      </c>
      <c r="F29" s="64" t="s">
        <v>237</v>
      </c>
      <c r="G29" s="64" t="s">
        <v>7269</v>
      </c>
      <c r="H29" s="45"/>
      <c r="I29" s="45"/>
      <c r="J29" s="44">
        <f>I29-H29</f>
        <v>0</v>
      </c>
      <c r="K29" s="218"/>
    </row>
    <row r="30" spans="1:48" ht="12.75" x14ac:dyDescent="0.2">
      <c r="A30" s="70" t="s">
        <v>336</v>
      </c>
      <c r="B30" s="35" t="s">
        <v>337</v>
      </c>
      <c r="C30" s="112" t="s">
        <v>1398</v>
      </c>
      <c r="D30" s="64" t="s">
        <v>3009</v>
      </c>
      <c r="E30" s="64" t="s">
        <v>5451</v>
      </c>
      <c r="F30" s="64" t="s">
        <v>237</v>
      </c>
      <c r="G30" s="64" t="s">
        <v>7269</v>
      </c>
      <c r="H30" s="45"/>
      <c r="I30" s="45"/>
      <c r="J30" s="44">
        <f>I30-H30</f>
        <v>0</v>
      </c>
      <c r="K30" s="218"/>
    </row>
    <row r="31" spans="1:48" s="19" customFormat="1" ht="15" x14ac:dyDescent="0.25">
      <c r="A31" s="102"/>
      <c r="B31" s="103"/>
      <c r="C31" s="118"/>
      <c r="D31" s="118"/>
      <c r="E31" s="118"/>
      <c r="F31" s="118"/>
      <c r="G31" s="118"/>
      <c r="H31" s="224">
        <f>SUM(H28:H30)</f>
        <v>0</v>
      </c>
      <c r="I31" s="93">
        <f>SUM(I28:I30)</f>
        <v>0</v>
      </c>
      <c r="J31" s="46">
        <f>I31-H31</f>
        <v>0</v>
      </c>
      <c r="K31" s="2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s="21" customFormat="1" ht="15" x14ac:dyDescent="0.25">
      <c r="A32" s="72"/>
      <c r="B32" s="37" t="s">
        <v>264</v>
      </c>
      <c r="C32" s="114"/>
      <c r="D32" s="114"/>
      <c r="E32" s="114"/>
      <c r="F32" s="114"/>
      <c r="G32" s="114"/>
      <c r="H32" s="108">
        <f>H10+H26+H31</f>
        <v>0</v>
      </c>
      <c r="I32" s="48">
        <f>I31+I26+I10</f>
        <v>0</v>
      </c>
      <c r="J32" s="48">
        <f>I32-H32</f>
        <v>0</v>
      </c>
      <c r="K32" s="363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s="21" customFormat="1" ht="15" x14ac:dyDescent="0.25">
      <c r="A33" s="73"/>
      <c r="B33" s="39" t="s">
        <v>38</v>
      </c>
      <c r="C33" s="119"/>
      <c r="D33" s="119"/>
      <c r="E33" s="119"/>
      <c r="F33" s="119"/>
      <c r="G33" s="119"/>
      <c r="H33" s="225"/>
      <c r="I33" s="83"/>
      <c r="J33" s="83"/>
      <c r="K33" s="26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ht="12.75" x14ac:dyDescent="0.2">
      <c r="A34" s="70"/>
      <c r="B34" s="34" t="s">
        <v>265</v>
      </c>
      <c r="C34" s="64"/>
      <c r="D34" s="64"/>
      <c r="E34" s="64"/>
      <c r="F34" s="64"/>
      <c r="G34" s="64"/>
      <c r="H34" s="86"/>
      <c r="I34" s="87"/>
      <c r="J34" s="44"/>
      <c r="K34" s="23"/>
    </row>
    <row r="35" spans="1:48" ht="12.75" x14ac:dyDescent="0.2">
      <c r="A35" s="70" t="s">
        <v>266</v>
      </c>
      <c r="B35" s="35" t="s">
        <v>267</v>
      </c>
      <c r="C35" s="112" t="s">
        <v>1398</v>
      </c>
      <c r="D35" s="64" t="s">
        <v>3009</v>
      </c>
      <c r="E35" s="64" t="s">
        <v>5451</v>
      </c>
      <c r="F35" s="64" t="s">
        <v>237</v>
      </c>
      <c r="G35" s="64" t="s">
        <v>7269</v>
      </c>
      <c r="H35" s="365"/>
      <c r="I35" s="365"/>
      <c r="J35" s="44">
        <f t="shared" ref="J35:J53" si="1">I35-H35</f>
        <v>0</v>
      </c>
      <c r="K35" s="362"/>
    </row>
    <row r="36" spans="1:48" ht="12.75" x14ac:dyDescent="0.2">
      <c r="A36" s="70" t="s">
        <v>268</v>
      </c>
      <c r="B36" s="35" t="s">
        <v>269</v>
      </c>
      <c r="C36" s="112" t="s">
        <v>1398</v>
      </c>
      <c r="D36" s="64" t="s">
        <v>3009</v>
      </c>
      <c r="E36" s="64" t="s">
        <v>5451</v>
      </c>
      <c r="F36" s="64" t="s">
        <v>237</v>
      </c>
      <c r="G36" s="64" t="s">
        <v>7269</v>
      </c>
      <c r="H36" s="365"/>
      <c r="I36" s="365"/>
      <c r="J36" s="44">
        <f>I36-H36</f>
        <v>0</v>
      </c>
      <c r="K36" s="218"/>
    </row>
    <row r="37" spans="1:48" ht="12.75" x14ac:dyDescent="0.2">
      <c r="A37" s="70" t="s">
        <v>270</v>
      </c>
      <c r="B37" s="35" t="s">
        <v>271</v>
      </c>
      <c r="C37" s="112" t="s">
        <v>1398</v>
      </c>
      <c r="D37" s="64" t="s">
        <v>3009</v>
      </c>
      <c r="E37" s="64" t="s">
        <v>5451</v>
      </c>
      <c r="F37" s="64" t="s">
        <v>237</v>
      </c>
      <c r="G37" s="64" t="s">
        <v>7269</v>
      </c>
      <c r="H37" s="365"/>
      <c r="I37" s="365"/>
      <c r="J37" s="44">
        <f t="shared" si="1"/>
        <v>0</v>
      </c>
      <c r="K37" s="218"/>
    </row>
    <row r="38" spans="1:48" ht="12.75" x14ac:dyDescent="0.2">
      <c r="A38" s="70" t="s">
        <v>272</v>
      </c>
      <c r="B38" s="35" t="s">
        <v>273</v>
      </c>
      <c r="C38" s="112" t="s">
        <v>1398</v>
      </c>
      <c r="D38" s="64" t="s">
        <v>3009</v>
      </c>
      <c r="E38" s="64" t="s">
        <v>5451</v>
      </c>
      <c r="F38" s="64" t="s">
        <v>237</v>
      </c>
      <c r="G38" s="64" t="s">
        <v>7269</v>
      </c>
      <c r="H38" s="365"/>
      <c r="I38" s="365"/>
      <c r="J38" s="44">
        <f t="shared" si="1"/>
        <v>0</v>
      </c>
      <c r="K38" s="218"/>
    </row>
    <row r="39" spans="1:48" ht="12.75" x14ac:dyDescent="0.2">
      <c r="A39" s="70" t="s">
        <v>274</v>
      </c>
      <c r="B39" s="35" t="s">
        <v>275</v>
      </c>
      <c r="C39" s="112" t="s">
        <v>1398</v>
      </c>
      <c r="D39" s="64" t="s">
        <v>3009</v>
      </c>
      <c r="E39" s="64" t="s">
        <v>5451</v>
      </c>
      <c r="F39" s="64" t="s">
        <v>237</v>
      </c>
      <c r="G39" s="64" t="s">
        <v>7269</v>
      </c>
      <c r="H39" s="365"/>
      <c r="I39" s="365"/>
      <c r="J39" s="44">
        <f t="shared" si="1"/>
        <v>0</v>
      </c>
      <c r="K39" s="218"/>
    </row>
    <row r="40" spans="1:48" ht="12.75" x14ac:dyDescent="0.2">
      <c r="A40" s="70" t="s">
        <v>276</v>
      </c>
      <c r="B40" s="35" t="s">
        <v>277</v>
      </c>
      <c r="C40" s="112" t="s">
        <v>1398</v>
      </c>
      <c r="D40" s="64" t="s">
        <v>3009</v>
      </c>
      <c r="E40" s="64" t="s">
        <v>5451</v>
      </c>
      <c r="F40" s="64" t="s">
        <v>237</v>
      </c>
      <c r="G40" s="64" t="s">
        <v>7269</v>
      </c>
      <c r="H40" s="365"/>
      <c r="I40" s="365"/>
      <c r="J40" s="44">
        <f t="shared" si="1"/>
        <v>0</v>
      </c>
      <c r="K40" s="218"/>
    </row>
    <row r="41" spans="1:48" ht="12.75" x14ac:dyDescent="0.2">
      <c r="A41" s="70" t="s">
        <v>278</v>
      </c>
      <c r="B41" s="35" t="s">
        <v>279</v>
      </c>
      <c r="C41" s="112" t="s">
        <v>1398</v>
      </c>
      <c r="D41" s="64" t="s">
        <v>3009</v>
      </c>
      <c r="E41" s="64" t="s">
        <v>5451</v>
      </c>
      <c r="F41" s="64" t="s">
        <v>237</v>
      </c>
      <c r="G41" s="64" t="s">
        <v>7269</v>
      </c>
      <c r="H41" s="365"/>
      <c r="I41" s="365"/>
      <c r="J41" s="44">
        <f t="shared" si="1"/>
        <v>0</v>
      </c>
      <c r="K41" s="218"/>
    </row>
    <row r="42" spans="1:48" ht="12.75" x14ac:dyDescent="0.2">
      <c r="A42" s="70" t="s">
        <v>280</v>
      </c>
      <c r="B42" s="35" t="s">
        <v>281</v>
      </c>
      <c r="C42" s="112" t="s">
        <v>1398</v>
      </c>
      <c r="D42" s="64" t="s">
        <v>3009</v>
      </c>
      <c r="E42" s="64" t="s">
        <v>5451</v>
      </c>
      <c r="F42" s="64" t="s">
        <v>237</v>
      </c>
      <c r="G42" s="64" t="s">
        <v>7269</v>
      </c>
      <c r="H42" s="365"/>
      <c r="I42" s="365"/>
      <c r="J42" s="44">
        <f t="shared" si="1"/>
        <v>0</v>
      </c>
      <c r="K42" s="218"/>
    </row>
    <row r="43" spans="1:48" ht="12.75" x14ac:dyDescent="0.2">
      <c r="A43" s="70" t="s">
        <v>282</v>
      </c>
      <c r="B43" s="35" t="s">
        <v>283</v>
      </c>
      <c r="C43" s="112" t="s">
        <v>1398</v>
      </c>
      <c r="D43" s="64" t="s">
        <v>3009</v>
      </c>
      <c r="E43" s="64" t="s">
        <v>5451</v>
      </c>
      <c r="F43" s="64" t="s">
        <v>237</v>
      </c>
      <c r="G43" s="64" t="s">
        <v>7269</v>
      </c>
      <c r="H43" s="365"/>
      <c r="I43" s="365"/>
      <c r="J43" s="44">
        <f t="shared" si="1"/>
        <v>0</v>
      </c>
      <c r="K43" s="218"/>
    </row>
    <row r="44" spans="1:48" ht="12.75" x14ac:dyDescent="0.2">
      <c r="A44" s="70" t="s">
        <v>284</v>
      </c>
      <c r="B44" s="35" t="s">
        <v>285</v>
      </c>
      <c r="C44" s="112" t="s">
        <v>1398</v>
      </c>
      <c r="D44" s="64" t="s">
        <v>3009</v>
      </c>
      <c r="E44" s="64" t="s">
        <v>5451</v>
      </c>
      <c r="F44" s="64" t="s">
        <v>237</v>
      </c>
      <c r="G44" s="64" t="s">
        <v>7269</v>
      </c>
      <c r="H44" s="365"/>
      <c r="I44" s="365"/>
      <c r="J44" s="44">
        <f t="shared" si="1"/>
        <v>0</v>
      </c>
      <c r="K44" s="218"/>
    </row>
    <row r="45" spans="1:48" ht="12.75" x14ac:dyDescent="0.2">
      <c r="A45" s="70" t="s">
        <v>286</v>
      </c>
      <c r="B45" s="35" t="s">
        <v>287</v>
      </c>
      <c r="C45" s="112" t="s">
        <v>1398</v>
      </c>
      <c r="D45" s="64" t="s">
        <v>3009</v>
      </c>
      <c r="E45" s="64" t="s">
        <v>5451</v>
      </c>
      <c r="F45" s="64" t="s">
        <v>237</v>
      </c>
      <c r="G45" s="64" t="s">
        <v>7269</v>
      </c>
      <c r="H45" s="365"/>
      <c r="I45" s="365"/>
      <c r="J45" s="44">
        <f t="shared" si="1"/>
        <v>0</v>
      </c>
      <c r="K45" s="218"/>
    </row>
    <row r="46" spans="1:48" ht="12.75" x14ac:dyDescent="0.2">
      <c r="A46" s="70" t="s">
        <v>288</v>
      </c>
      <c r="B46" s="35" t="s">
        <v>289</v>
      </c>
      <c r="C46" s="112" t="s">
        <v>1398</v>
      </c>
      <c r="D46" s="64" t="s">
        <v>3009</v>
      </c>
      <c r="E46" s="64" t="s">
        <v>5451</v>
      </c>
      <c r="F46" s="64" t="s">
        <v>237</v>
      </c>
      <c r="G46" s="64" t="s">
        <v>7269</v>
      </c>
      <c r="H46" s="365"/>
      <c r="I46" s="365"/>
      <c r="J46" s="44">
        <f t="shared" si="1"/>
        <v>0</v>
      </c>
      <c r="K46" s="218"/>
    </row>
    <row r="47" spans="1:48" ht="12.75" x14ac:dyDescent="0.2">
      <c r="A47" s="70" t="s">
        <v>290</v>
      </c>
      <c r="B47" s="35" t="s">
        <v>291</v>
      </c>
      <c r="C47" s="112" t="s">
        <v>1398</v>
      </c>
      <c r="D47" s="64" t="s">
        <v>3009</v>
      </c>
      <c r="E47" s="64" t="s">
        <v>5451</v>
      </c>
      <c r="F47" s="64" t="s">
        <v>237</v>
      </c>
      <c r="G47" s="64" t="s">
        <v>7269</v>
      </c>
      <c r="H47" s="365"/>
      <c r="I47" s="365"/>
      <c r="J47" s="44">
        <f>I47-H47</f>
        <v>0</v>
      </c>
      <c r="K47" s="218"/>
    </row>
    <row r="48" spans="1:48" ht="12.75" x14ac:dyDescent="0.2">
      <c r="A48" s="70" t="s">
        <v>292</v>
      </c>
      <c r="B48" s="35" t="s">
        <v>293</v>
      </c>
      <c r="C48" s="112" t="s">
        <v>1398</v>
      </c>
      <c r="D48" s="64" t="s">
        <v>3009</v>
      </c>
      <c r="E48" s="64" t="s">
        <v>5451</v>
      </c>
      <c r="F48" s="64" t="s">
        <v>237</v>
      </c>
      <c r="G48" s="64" t="s">
        <v>7269</v>
      </c>
      <c r="H48" s="365"/>
      <c r="I48" s="365"/>
      <c r="J48" s="44">
        <f t="shared" si="1"/>
        <v>0</v>
      </c>
      <c r="K48" s="360"/>
    </row>
    <row r="49" spans="1:48" ht="12.75" x14ac:dyDescent="0.2">
      <c r="A49" s="70" t="s">
        <v>294</v>
      </c>
      <c r="B49" s="35" t="s">
        <v>295</v>
      </c>
      <c r="C49" s="112" t="s">
        <v>1398</v>
      </c>
      <c r="D49" s="64" t="s">
        <v>3009</v>
      </c>
      <c r="E49" s="64" t="s">
        <v>5451</v>
      </c>
      <c r="F49" s="64" t="s">
        <v>237</v>
      </c>
      <c r="G49" s="64" t="s">
        <v>7269</v>
      </c>
      <c r="H49" s="365"/>
      <c r="I49" s="365"/>
      <c r="J49" s="44">
        <f t="shared" si="1"/>
        <v>0</v>
      </c>
      <c r="K49" s="218"/>
    </row>
    <row r="50" spans="1:48" ht="12.75" x14ac:dyDescent="0.2">
      <c r="A50" s="70" t="s">
        <v>296</v>
      </c>
      <c r="B50" s="35" t="s">
        <v>297</v>
      </c>
      <c r="C50" s="112" t="s">
        <v>1398</v>
      </c>
      <c r="D50" s="64" t="s">
        <v>3009</v>
      </c>
      <c r="E50" s="64" t="s">
        <v>5451</v>
      </c>
      <c r="F50" s="64" t="s">
        <v>237</v>
      </c>
      <c r="G50" s="64" t="s">
        <v>7269</v>
      </c>
      <c r="H50" s="365"/>
      <c r="I50" s="365"/>
      <c r="J50" s="44">
        <f t="shared" si="1"/>
        <v>0</v>
      </c>
      <c r="K50" s="218"/>
    </row>
    <row r="51" spans="1:48" ht="12.75" x14ac:dyDescent="0.2">
      <c r="A51" s="70" t="s">
        <v>298</v>
      </c>
      <c r="B51" s="35" t="s">
        <v>299</v>
      </c>
      <c r="C51" s="112" t="s">
        <v>1398</v>
      </c>
      <c r="D51" s="64" t="s">
        <v>3009</v>
      </c>
      <c r="E51" s="64" t="s">
        <v>5451</v>
      </c>
      <c r="F51" s="64" t="s">
        <v>237</v>
      </c>
      <c r="G51" s="64" t="s">
        <v>7269</v>
      </c>
      <c r="H51" s="365"/>
      <c r="I51" s="365"/>
      <c r="J51" s="44">
        <f t="shared" si="1"/>
        <v>0</v>
      </c>
      <c r="K51" s="218"/>
    </row>
    <row r="52" spans="1:48" ht="12.75" x14ac:dyDescent="0.2">
      <c r="A52" s="70" t="s">
        <v>300</v>
      </c>
      <c r="B52" s="35" t="s">
        <v>301</v>
      </c>
      <c r="C52" s="112" t="s">
        <v>1398</v>
      </c>
      <c r="D52" s="64" t="s">
        <v>3009</v>
      </c>
      <c r="E52" s="64" t="s">
        <v>5451</v>
      </c>
      <c r="F52" s="64" t="s">
        <v>237</v>
      </c>
      <c r="G52" s="64" t="s">
        <v>7269</v>
      </c>
      <c r="H52" s="365"/>
      <c r="I52" s="365"/>
      <c r="J52" s="44">
        <f t="shared" si="1"/>
        <v>0</v>
      </c>
      <c r="K52" s="220"/>
    </row>
    <row r="53" spans="1:48" ht="12.75" x14ac:dyDescent="0.2">
      <c r="A53" s="70" t="s">
        <v>302</v>
      </c>
      <c r="B53" s="35" t="s">
        <v>303</v>
      </c>
      <c r="C53" s="112" t="s">
        <v>1398</v>
      </c>
      <c r="D53" s="64" t="s">
        <v>3009</v>
      </c>
      <c r="E53" s="64" t="s">
        <v>5451</v>
      </c>
      <c r="F53" s="64" t="s">
        <v>237</v>
      </c>
      <c r="G53" s="64" t="s">
        <v>7269</v>
      </c>
      <c r="H53" s="365"/>
      <c r="I53" s="365"/>
      <c r="J53" s="44">
        <f t="shared" si="1"/>
        <v>0</v>
      </c>
      <c r="K53" s="218"/>
    </row>
    <row r="54" spans="1:48" ht="12.75" x14ac:dyDescent="0.2">
      <c r="A54" s="70" t="s">
        <v>304</v>
      </c>
      <c r="B54" s="35" t="s">
        <v>305</v>
      </c>
      <c r="C54" s="112" t="s">
        <v>1398</v>
      </c>
      <c r="D54" s="64" t="s">
        <v>3009</v>
      </c>
      <c r="E54" s="64" t="s">
        <v>5451</v>
      </c>
      <c r="F54" s="64" t="s">
        <v>237</v>
      </c>
      <c r="G54" s="64" t="s">
        <v>7269</v>
      </c>
      <c r="H54" s="365"/>
      <c r="I54" s="365"/>
      <c r="J54" s="44">
        <f>I54-H54</f>
        <v>0</v>
      </c>
      <c r="K54" s="382"/>
    </row>
    <row r="55" spans="1:48" s="19" customFormat="1" ht="15" x14ac:dyDescent="0.25">
      <c r="A55" s="85"/>
      <c r="B55" s="84"/>
      <c r="C55" s="113"/>
      <c r="D55" s="113"/>
      <c r="E55" s="113"/>
      <c r="F55" s="113"/>
      <c r="G55" s="113"/>
      <c r="H55" s="221">
        <f>SUM(H35:H54)</f>
        <v>0</v>
      </c>
      <c r="I55" s="46">
        <f>SUM(I35:I54)</f>
        <v>0</v>
      </c>
      <c r="J55" s="46">
        <f>I55-H55</f>
        <v>0</v>
      </c>
      <c r="K55" s="363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8" s="21" customFormat="1" ht="15" x14ac:dyDescent="0.25">
      <c r="A56" s="72"/>
      <c r="B56" s="37" t="s">
        <v>338</v>
      </c>
      <c r="C56" s="114"/>
      <c r="D56" s="114"/>
      <c r="E56" s="114"/>
      <c r="F56" s="114"/>
      <c r="G56" s="114"/>
      <c r="H56" s="108">
        <f>H55</f>
        <v>0</v>
      </c>
      <c r="I56" s="48">
        <f>I55</f>
        <v>0</v>
      </c>
      <c r="J56" s="48">
        <f>I56-H56</f>
        <v>0</v>
      </c>
      <c r="K56" s="363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</row>
    <row r="57" spans="1:48" s="21" customFormat="1" ht="15" x14ac:dyDescent="0.25">
      <c r="A57" s="72"/>
      <c r="B57" s="37" t="s">
        <v>409</v>
      </c>
      <c r="C57" s="114"/>
      <c r="D57" s="114"/>
      <c r="E57" s="114"/>
      <c r="F57" s="114"/>
      <c r="G57" s="114"/>
      <c r="H57" s="108">
        <f>H32+H56</f>
        <v>0</v>
      </c>
      <c r="I57" s="48">
        <f>I32+I56</f>
        <v>0</v>
      </c>
      <c r="J57" s="48">
        <f>I57-H57</f>
        <v>0</v>
      </c>
      <c r="K57" s="339"/>
      <c r="L57" s="37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</row>
    <row r="58" spans="1:48" ht="12.75" x14ac:dyDescent="0.2">
      <c r="A58" s="63"/>
      <c r="B58" s="33" t="s">
        <v>32</v>
      </c>
      <c r="C58" s="64"/>
      <c r="D58" s="64"/>
      <c r="E58" s="64"/>
      <c r="F58" s="64"/>
      <c r="G58" s="64"/>
      <c r="H58" s="222"/>
      <c r="I58" s="43"/>
      <c r="J58" s="44"/>
      <c r="K58" s="22"/>
    </row>
    <row r="59" spans="1:48" ht="12.75" x14ac:dyDescent="0.2">
      <c r="A59" s="63"/>
      <c r="B59" s="39" t="s">
        <v>339</v>
      </c>
      <c r="C59" s="64"/>
      <c r="D59" s="64"/>
      <c r="E59" s="64"/>
      <c r="F59" s="64"/>
      <c r="G59" s="64"/>
      <c r="H59" s="222"/>
      <c r="I59" s="43"/>
      <c r="J59" s="44"/>
      <c r="K59" s="22"/>
    </row>
    <row r="60" spans="1:48" ht="12.75" x14ac:dyDescent="0.2">
      <c r="A60" s="63"/>
      <c r="B60" s="34" t="s">
        <v>343</v>
      </c>
      <c r="C60" s="64"/>
      <c r="D60" s="64"/>
      <c r="E60" s="64"/>
      <c r="F60" s="64"/>
      <c r="G60" s="64"/>
      <c r="H60" s="222"/>
      <c r="I60" s="43"/>
      <c r="J60" s="44"/>
      <c r="K60" s="22"/>
    </row>
    <row r="61" spans="1:48" ht="12.75" x14ac:dyDescent="0.2">
      <c r="A61" s="70">
        <v>21005</v>
      </c>
      <c r="B61" s="35" t="s">
        <v>342</v>
      </c>
      <c r="C61" s="112" t="s">
        <v>1398</v>
      </c>
      <c r="D61" s="64" t="s">
        <v>3009</v>
      </c>
      <c r="E61" s="64" t="s">
        <v>5451</v>
      </c>
      <c r="F61" s="64" t="s">
        <v>237</v>
      </c>
      <c r="G61" s="64" t="s">
        <v>7269</v>
      </c>
      <c r="H61" s="365"/>
      <c r="I61" s="365"/>
      <c r="J61" s="44">
        <f t="shared" ref="J61:J74" si="2">I61-H61</f>
        <v>0</v>
      </c>
      <c r="K61" s="264"/>
    </row>
    <row r="62" spans="1:48" ht="12.75" x14ac:dyDescent="0.2">
      <c r="A62" s="70" t="s">
        <v>345</v>
      </c>
      <c r="B62" s="35" t="s">
        <v>346</v>
      </c>
      <c r="C62" s="112" t="s">
        <v>1398</v>
      </c>
      <c r="D62" s="64" t="s">
        <v>3009</v>
      </c>
      <c r="E62" s="64" t="s">
        <v>5451</v>
      </c>
      <c r="F62" s="64" t="s">
        <v>237</v>
      </c>
      <c r="G62" s="64" t="s">
        <v>7269</v>
      </c>
      <c r="H62" s="365"/>
      <c r="I62" s="365"/>
      <c r="J62" s="44">
        <f t="shared" si="2"/>
        <v>0</v>
      </c>
      <c r="K62" s="264"/>
    </row>
    <row r="63" spans="1:48" ht="12.75" x14ac:dyDescent="0.2">
      <c r="A63" s="70" t="s">
        <v>347</v>
      </c>
      <c r="B63" s="35" t="s">
        <v>348</v>
      </c>
      <c r="C63" s="112" t="s">
        <v>1398</v>
      </c>
      <c r="D63" s="64" t="s">
        <v>3009</v>
      </c>
      <c r="E63" s="64" t="s">
        <v>5451</v>
      </c>
      <c r="F63" s="64" t="s">
        <v>237</v>
      </c>
      <c r="G63" s="64" t="s">
        <v>7269</v>
      </c>
      <c r="H63" s="365"/>
      <c r="I63" s="365"/>
      <c r="J63" s="44">
        <f t="shared" si="2"/>
        <v>0</v>
      </c>
      <c r="K63" s="264"/>
    </row>
    <row r="64" spans="1:48" ht="12.75" x14ac:dyDescent="0.2">
      <c r="A64" s="70" t="s">
        <v>349</v>
      </c>
      <c r="B64" s="35" t="s">
        <v>350</v>
      </c>
      <c r="C64" s="112" t="s">
        <v>1398</v>
      </c>
      <c r="D64" s="64" t="s">
        <v>3009</v>
      </c>
      <c r="E64" s="64" t="s">
        <v>5451</v>
      </c>
      <c r="F64" s="64" t="s">
        <v>237</v>
      </c>
      <c r="G64" s="64" t="s">
        <v>7269</v>
      </c>
      <c r="H64" s="365"/>
      <c r="I64" s="365"/>
      <c r="J64" s="44">
        <f t="shared" si="2"/>
        <v>0</v>
      </c>
      <c r="K64" s="361"/>
    </row>
    <row r="65" spans="1:48" ht="12.75" x14ac:dyDescent="0.2">
      <c r="A65" s="70" t="s">
        <v>359</v>
      </c>
      <c r="B65" s="35" t="s">
        <v>360</v>
      </c>
      <c r="C65" s="112" t="s">
        <v>1398</v>
      </c>
      <c r="D65" s="64" t="s">
        <v>3009</v>
      </c>
      <c r="E65" s="64" t="s">
        <v>5451</v>
      </c>
      <c r="F65" s="64" t="s">
        <v>237</v>
      </c>
      <c r="G65" s="64" t="s">
        <v>7269</v>
      </c>
      <c r="H65" s="365"/>
      <c r="I65" s="365"/>
      <c r="J65" s="44">
        <f t="shared" si="2"/>
        <v>0</v>
      </c>
      <c r="K65" s="264"/>
    </row>
    <row r="66" spans="1:48" ht="12.75" x14ac:dyDescent="0.2">
      <c r="A66" s="70" t="s">
        <v>361</v>
      </c>
      <c r="B66" s="35" t="s">
        <v>362</v>
      </c>
      <c r="C66" s="112" t="s">
        <v>1398</v>
      </c>
      <c r="D66" s="64" t="s">
        <v>3009</v>
      </c>
      <c r="E66" s="64" t="s">
        <v>5451</v>
      </c>
      <c r="F66" s="64" t="s">
        <v>237</v>
      </c>
      <c r="G66" s="64" t="s">
        <v>7269</v>
      </c>
      <c r="H66" s="365"/>
      <c r="I66" s="365"/>
      <c r="J66" s="44">
        <f t="shared" si="2"/>
        <v>0</v>
      </c>
      <c r="K66" s="264"/>
    </row>
    <row r="67" spans="1:48" ht="12.75" x14ac:dyDescent="0.2">
      <c r="A67" s="70" t="s">
        <v>357</v>
      </c>
      <c r="B67" s="35" t="s">
        <v>358</v>
      </c>
      <c r="C67" s="112" t="s">
        <v>1398</v>
      </c>
      <c r="D67" s="64" t="s">
        <v>3009</v>
      </c>
      <c r="E67" s="64" t="s">
        <v>5451</v>
      </c>
      <c r="F67" s="64" t="s">
        <v>237</v>
      </c>
      <c r="G67" s="64" t="s">
        <v>7269</v>
      </c>
      <c r="H67" s="365"/>
      <c r="I67" s="365"/>
      <c r="J67" s="44">
        <f t="shared" si="2"/>
        <v>0</v>
      </c>
      <c r="K67" s="264"/>
    </row>
    <row r="68" spans="1:48" ht="12.75" x14ac:dyDescent="0.2">
      <c r="A68" s="70" t="s">
        <v>351</v>
      </c>
      <c r="B68" s="35" t="s">
        <v>352</v>
      </c>
      <c r="C68" s="112" t="s">
        <v>1398</v>
      </c>
      <c r="D68" s="64" t="s">
        <v>3009</v>
      </c>
      <c r="E68" s="64" t="s">
        <v>5451</v>
      </c>
      <c r="F68" s="64" t="s">
        <v>237</v>
      </c>
      <c r="G68" s="64" t="s">
        <v>7269</v>
      </c>
      <c r="H68" s="365"/>
      <c r="I68" s="365"/>
      <c r="J68" s="44">
        <f t="shared" si="2"/>
        <v>0</v>
      </c>
      <c r="K68" s="264"/>
    </row>
    <row r="69" spans="1:48" ht="12.75" x14ac:dyDescent="0.2">
      <c r="A69" s="70" t="s">
        <v>363</v>
      </c>
      <c r="B69" s="35" t="s">
        <v>364</v>
      </c>
      <c r="C69" s="112" t="s">
        <v>1398</v>
      </c>
      <c r="D69" s="64" t="s">
        <v>3009</v>
      </c>
      <c r="E69" s="64" t="s">
        <v>5451</v>
      </c>
      <c r="F69" s="64" t="s">
        <v>237</v>
      </c>
      <c r="G69" s="64" t="s">
        <v>7269</v>
      </c>
      <c r="H69" s="365"/>
      <c r="I69" s="365"/>
      <c r="J69" s="44">
        <f t="shared" si="2"/>
        <v>0</v>
      </c>
      <c r="K69" s="264"/>
    </row>
    <row r="70" spans="1:48" ht="12.75" x14ac:dyDescent="0.2">
      <c r="A70" s="70" t="s">
        <v>353</v>
      </c>
      <c r="B70" s="35" t="s">
        <v>354</v>
      </c>
      <c r="C70" s="112" t="s">
        <v>1398</v>
      </c>
      <c r="D70" s="64" t="s">
        <v>3009</v>
      </c>
      <c r="E70" s="64" t="s">
        <v>5451</v>
      </c>
      <c r="F70" s="64" t="s">
        <v>237</v>
      </c>
      <c r="G70" s="64" t="s">
        <v>7269</v>
      </c>
      <c r="H70" s="365"/>
      <c r="I70" s="365"/>
      <c r="J70" s="44">
        <f t="shared" si="2"/>
        <v>0</v>
      </c>
      <c r="K70" s="264"/>
    </row>
    <row r="71" spans="1:48" ht="12.75" x14ac:dyDescent="0.2">
      <c r="A71" s="70" t="s">
        <v>355</v>
      </c>
      <c r="B71" s="35" t="s">
        <v>356</v>
      </c>
      <c r="C71" s="112" t="s">
        <v>1398</v>
      </c>
      <c r="D71" s="64" t="s">
        <v>3009</v>
      </c>
      <c r="E71" s="64" t="s">
        <v>5451</v>
      </c>
      <c r="F71" s="64" t="s">
        <v>237</v>
      </c>
      <c r="G71" s="64" t="s">
        <v>7269</v>
      </c>
      <c r="H71" s="365"/>
      <c r="I71" s="365"/>
      <c r="J71" s="44">
        <f t="shared" si="2"/>
        <v>0</v>
      </c>
      <c r="K71" s="264"/>
    </row>
    <row r="72" spans="1:48" ht="12.75" x14ac:dyDescent="0.2">
      <c r="A72" s="70" t="s">
        <v>411</v>
      </c>
      <c r="B72" s="35" t="s">
        <v>412</v>
      </c>
      <c r="C72" s="112" t="s">
        <v>1398</v>
      </c>
      <c r="D72" s="64" t="s">
        <v>3009</v>
      </c>
      <c r="E72" s="64" t="s">
        <v>5451</v>
      </c>
      <c r="F72" s="64" t="s">
        <v>237</v>
      </c>
      <c r="G72" s="64" t="s">
        <v>7269</v>
      </c>
      <c r="H72" s="45"/>
      <c r="I72" s="45"/>
      <c r="J72" s="44">
        <f t="shared" si="2"/>
        <v>0</v>
      </c>
      <c r="K72" s="264"/>
    </row>
    <row r="73" spans="1:48" ht="12.75" x14ac:dyDescent="0.2">
      <c r="A73" s="70" t="s">
        <v>413</v>
      </c>
      <c r="B73" s="35" t="s">
        <v>414</v>
      </c>
      <c r="C73" s="112" t="s">
        <v>1398</v>
      </c>
      <c r="D73" s="64" t="s">
        <v>3009</v>
      </c>
      <c r="E73" s="64" t="s">
        <v>5451</v>
      </c>
      <c r="F73" s="64" t="s">
        <v>237</v>
      </c>
      <c r="G73" s="64" t="s">
        <v>7269</v>
      </c>
      <c r="H73" s="45"/>
      <c r="I73" s="45"/>
      <c r="J73" s="44">
        <f t="shared" si="2"/>
        <v>0</v>
      </c>
      <c r="K73" s="264"/>
    </row>
    <row r="74" spans="1:48" ht="12.75" x14ac:dyDescent="0.2">
      <c r="A74" s="70" t="s">
        <v>415</v>
      </c>
      <c r="B74" s="35" t="s">
        <v>416</v>
      </c>
      <c r="C74" s="112" t="s">
        <v>1398</v>
      </c>
      <c r="D74" s="64" t="s">
        <v>3009</v>
      </c>
      <c r="E74" s="64" t="s">
        <v>5451</v>
      </c>
      <c r="F74" s="64" t="s">
        <v>237</v>
      </c>
      <c r="G74" s="64" t="s">
        <v>7269</v>
      </c>
      <c r="H74" s="45"/>
      <c r="I74" s="45"/>
      <c r="J74" s="44">
        <f t="shared" si="2"/>
        <v>0</v>
      </c>
      <c r="K74" s="264"/>
    </row>
    <row r="75" spans="1:48" s="19" customFormat="1" ht="15" x14ac:dyDescent="0.25">
      <c r="A75" s="85"/>
      <c r="B75" s="84"/>
      <c r="C75" s="113"/>
      <c r="D75" s="113"/>
      <c r="E75" s="113"/>
      <c r="F75" s="113"/>
      <c r="G75" s="113"/>
      <c r="H75" s="221">
        <f>SUM(H61:H74)</f>
        <v>0</v>
      </c>
      <c r="I75" s="46">
        <f>SUM(I61:I74)</f>
        <v>0</v>
      </c>
      <c r="J75" s="46">
        <f>I75-H75</f>
        <v>0</v>
      </c>
      <c r="K75" s="24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spans="1:48" s="19" customFormat="1" ht="15" x14ac:dyDescent="0.25">
      <c r="A76" s="70"/>
      <c r="B76" s="34" t="s">
        <v>367</v>
      </c>
      <c r="C76" s="64"/>
      <c r="D76" s="64"/>
      <c r="E76" s="64"/>
      <c r="F76" s="64"/>
      <c r="G76" s="64"/>
      <c r="H76" s="86"/>
      <c r="I76" s="87"/>
      <c r="J76" s="44"/>
      <c r="K76" s="2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1:48" s="19" customFormat="1" ht="15" x14ac:dyDescent="0.25">
      <c r="A77" s="70" t="s">
        <v>368</v>
      </c>
      <c r="B77" s="35" t="s">
        <v>369</v>
      </c>
      <c r="C77" s="112" t="s">
        <v>1398</v>
      </c>
      <c r="D77" s="64" t="s">
        <v>3009</v>
      </c>
      <c r="E77" s="64" t="s">
        <v>5451</v>
      </c>
      <c r="F77" s="64" t="s">
        <v>237</v>
      </c>
      <c r="G77" s="64" t="s">
        <v>7269</v>
      </c>
      <c r="H77" s="365"/>
      <c r="I77" s="365"/>
      <c r="J77" s="44">
        <f t="shared" ref="J77:J82" si="3">I77-H77</f>
        <v>0</v>
      </c>
      <c r="K77" s="265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</row>
    <row r="78" spans="1:48" s="19" customFormat="1" ht="15" x14ac:dyDescent="0.25">
      <c r="A78" s="70" t="s">
        <v>370</v>
      </c>
      <c r="B78" s="35" t="s">
        <v>371</v>
      </c>
      <c r="C78" s="112" t="s">
        <v>1398</v>
      </c>
      <c r="D78" s="64" t="s">
        <v>3009</v>
      </c>
      <c r="E78" s="64" t="s">
        <v>5451</v>
      </c>
      <c r="F78" s="64" t="s">
        <v>237</v>
      </c>
      <c r="G78" s="64" t="s">
        <v>7269</v>
      </c>
      <c r="H78" s="365"/>
      <c r="I78" s="365"/>
      <c r="J78" s="44">
        <f t="shared" si="3"/>
        <v>0</v>
      </c>
      <c r="K78" s="265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</row>
    <row r="79" spans="1:48" s="19" customFormat="1" ht="15" x14ac:dyDescent="0.25">
      <c r="A79" s="70" t="s">
        <v>372</v>
      </c>
      <c r="B79" s="35" t="s">
        <v>373</v>
      </c>
      <c r="C79" s="112" t="s">
        <v>1398</v>
      </c>
      <c r="D79" s="64" t="s">
        <v>3009</v>
      </c>
      <c r="E79" s="64" t="s">
        <v>5451</v>
      </c>
      <c r="F79" s="64" t="s">
        <v>237</v>
      </c>
      <c r="G79" s="64" t="s">
        <v>7269</v>
      </c>
      <c r="H79" s="45"/>
      <c r="I79" s="45"/>
      <c r="J79" s="44">
        <f t="shared" si="3"/>
        <v>0</v>
      </c>
      <c r="K79" s="265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</row>
    <row r="80" spans="1:48" s="19" customFormat="1" ht="15" x14ac:dyDescent="0.25">
      <c r="A80" s="70" t="s">
        <v>376</v>
      </c>
      <c r="B80" s="35" t="s">
        <v>377</v>
      </c>
      <c r="C80" s="112" t="s">
        <v>1398</v>
      </c>
      <c r="D80" s="64" t="s">
        <v>3009</v>
      </c>
      <c r="E80" s="64" t="s">
        <v>5451</v>
      </c>
      <c r="F80" s="64" t="s">
        <v>237</v>
      </c>
      <c r="G80" s="64" t="s">
        <v>7269</v>
      </c>
      <c r="H80" s="45"/>
      <c r="I80" s="45"/>
      <c r="J80" s="44">
        <f t="shared" si="3"/>
        <v>0</v>
      </c>
      <c r="K80" s="265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</row>
    <row r="81" spans="1:48" s="19" customFormat="1" ht="15" x14ac:dyDescent="0.25">
      <c r="A81" s="70" t="s">
        <v>374</v>
      </c>
      <c r="B81" s="35" t="s">
        <v>375</v>
      </c>
      <c r="C81" s="112" t="s">
        <v>1398</v>
      </c>
      <c r="D81" s="64" t="s">
        <v>3009</v>
      </c>
      <c r="E81" s="64" t="s">
        <v>5451</v>
      </c>
      <c r="F81" s="64" t="s">
        <v>237</v>
      </c>
      <c r="G81" s="64" t="s">
        <v>7269</v>
      </c>
      <c r="H81" s="45"/>
      <c r="I81" s="45"/>
      <c r="J81" s="44">
        <f t="shared" si="3"/>
        <v>0</v>
      </c>
      <c r="K81" s="265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</row>
    <row r="82" spans="1:48" s="19" customFormat="1" ht="15" x14ac:dyDescent="0.25">
      <c r="A82" s="85"/>
      <c r="B82" s="84"/>
      <c r="C82" s="113"/>
      <c r="D82" s="113"/>
      <c r="E82" s="113"/>
      <c r="F82" s="113"/>
      <c r="G82" s="113"/>
      <c r="H82" s="221">
        <f>SUM(H77:H81)</f>
        <v>0</v>
      </c>
      <c r="I82" s="46">
        <f>SUM(I77:I81)</f>
        <v>0</v>
      </c>
      <c r="J82" s="46">
        <f t="shared" si="3"/>
        <v>0</v>
      </c>
      <c r="K82" s="24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1:48" s="19" customFormat="1" ht="15" x14ac:dyDescent="0.25">
      <c r="A83" s="70"/>
      <c r="B83" s="34" t="s">
        <v>37</v>
      </c>
      <c r="C83" s="64"/>
      <c r="D83" s="64"/>
      <c r="E83" s="64"/>
      <c r="F83" s="64"/>
      <c r="G83" s="64"/>
      <c r="H83" s="86"/>
      <c r="I83" s="87"/>
      <c r="J83" s="44"/>
      <c r="K83" s="2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spans="1:48" s="19" customFormat="1" ht="15" x14ac:dyDescent="0.25">
      <c r="A84" s="70" t="s">
        <v>378</v>
      </c>
      <c r="B84" s="35" t="s">
        <v>37</v>
      </c>
      <c r="C84" s="112" t="s">
        <v>1398</v>
      </c>
      <c r="D84" s="64" t="s">
        <v>3009</v>
      </c>
      <c r="E84" s="64" t="s">
        <v>5451</v>
      </c>
      <c r="F84" s="64" t="s">
        <v>237</v>
      </c>
      <c r="G84" s="64" t="s">
        <v>7269</v>
      </c>
      <c r="H84" s="45"/>
      <c r="I84" s="45"/>
      <c r="J84" s="44">
        <f>I84-H84</f>
        <v>0</v>
      </c>
      <c r="K84" s="265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</row>
    <row r="85" spans="1:48" s="19" customFormat="1" ht="15" x14ac:dyDescent="0.25">
      <c r="A85" s="70" t="s">
        <v>379</v>
      </c>
      <c r="B85" s="35" t="s">
        <v>380</v>
      </c>
      <c r="C85" s="112" t="s">
        <v>1398</v>
      </c>
      <c r="D85" s="64" t="s">
        <v>3009</v>
      </c>
      <c r="E85" s="64" t="s">
        <v>5451</v>
      </c>
      <c r="F85" s="64" t="s">
        <v>237</v>
      </c>
      <c r="G85" s="64" t="s">
        <v>7269</v>
      </c>
      <c r="H85" s="365"/>
      <c r="I85" s="365"/>
      <c r="J85" s="44">
        <f>I85-H85</f>
        <v>0</v>
      </c>
      <c r="K85" s="383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</row>
    <row r="86" spans="1:48" s="19" customFormat="1" ht="15" x14ac:dyDescent="0.25">
      <c r="A86" s="85"/>
      <c r="B86" s="84"/>
      <c r="C86" s="113"/>
      <c r="D86" s="113"/>
      <c r="E86" s="113"/>
      <c r="F86" s="113"/>
      <c r="G86" s="113"/>
      <c r="H86" s="221">
        <f>SUM(H84:H85)</f>
        <v>0</v>
      </c>
      <c r="I86" s="46">
        <f>SUM(I84:I85)</f>
        <v>0</v>
      </c>
      <c r="K86" s="38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</row>
    <row r="87" spans="1:48" s="21" customFormat="1" ht="15" x14ac:dyDescent="0.25">
      <c r="A87" s="72"/>
      <c r="B87" s="37" t="s">
        <v>410</v>
      </c>
      <c r="C87" s="114"/>
      <c r="D87" s="114"/>
      <c r="E87" s="114"/>
      <c r="F87" s="114"/>
      <c r="G87" s="114"/>
      <c r="H87" s="108">
        <f>H75+H82+H86</f>
        <v>0</v>
      </c>
      <c r="I87" s="48">
        <f>I75+I82+I86</f>
        <v>0</v>
      </c>
      <c r="J87" s="378">
        <f>I87-H87</f>
        <v>0</v>
      </c>
      <c r="K87" s="38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</row>
    <row r="88" spans="1:48" ht="12.75" x14ac:dyDescent="0.2">
      <c r="A88" s="70"/>
      <c r="B88" s="33" t="s">
        <v>381</v>
      </c>
      <c r="C88" s="64"/>
      <c r="D88" s="64"/>
      <c r="E88" s="64"/>
      <c r="F88" s="64"/>
      <c r="G88" s="64"/>
      <c r="H88" s="86"/>
      <c r="I88" s="87"/>
      <c r="J88" s="44"/>
      <c r="K88" s="23"/>
    </row>
    <row r="89" spans="1:48" ht="12.75" x14ac:dyDescent="0.2">
      <c r="A89" s="70" t="s">
        <v>382</v>
      </c>
      <c r="B89" s="35" t="s">
        <v>383</v>
      </c>
      <c r="C89" s="112" t="s">
        <v>1398</v>
      </c>
      <c r="D89" s="64" t="s">
        <v>3009</v>
      </c>
      <c r="E89" s="64" t="s">
        <v>5451</v>
      </c>
      <c r="F89" s="64" t="s">
        <v>237</v>
      </c>
      <c r="G89" s="64" t="s">
        <v>7269</v>
      </c>
      <c r="H89" s="365"/>
      <c r="I89" s="365"/>
      <c r="J89" s="44">
        <f t="shared" ref="J89:J101" si="4">I89-H89</f>
        <v>0</v>
      </c>
      <c r="K89" s="384"/>
    </row>
    <row r="90" spans="1:48" ht="12.75" x14ac:dyDescent="0.2">
      <c r="A90" s="70" t="s">
        <v>384</v>
      </c>
      <c r="B90" s="35" t="s">
        <v>385</v>
      </c>
      <c r="C90" s="112" t="s">
        <v>1398</v>
      </c>
      <c r="D90" s="64" t="s">
        <v>3009</v>
      </c>
      <c r="E90" s="64" t="s">
        <v>5451</v>
      </c>
      <c r="F90" s="64" t="s">
        <v>237</v>
      </c>
      <c r="G90" s="64" t="s">
        <v>7269</v>
      </c>
      <c r="H90" s="365"/>
      <c r="I90" s="365"/>
      <c r="J90" s="44">
        <f t="shared" si="4"/>
        <v>0</v>
      </c>
      <c r="K90" s="364"/>
    </row>
    <row r="91" spans="1:48" ht="12.75" x14ac:dyDescent="0.2">
      <c r="A91" s="70" t="s">
        <v>386</v>
      </c>
      <c r="B91" s="35" t="s">
        <v>387</v>
      </c>
      <c r="C91" s="112" t="s">
        <v>1398</v>
      </c>
      <c r="D91" s="64" t="s">
        <v>3009</v>
      </c>
      <c r="E91" s="64" t="s">
        <v>5451</v>
      </c>
      <c r="F91" s="64" t="s">
        <v>237</v>
      </c>
      <c r="G91" s="64" t="s">
        <v>7269</v>
      </c>
      <c r="H91" s="365"/>
      <c r="I91" s="365"/>
      <c r="J91" s="44">
        <f t="shared" si="4"/>
        <v>0</v>
      </c>
      <c r="K91" s="218"/>
    </row>
    <row r="92" spans="1:48" ht="12.75" x14ac:dyDescent="0.2">
      <c r="A92" s="70" t="s">
        <v>388</v>
      </c>
      <c r="B92" s="35" t="s">
        <v>389</v>
      </c>
      <c r="C92" s="112" t="s">
        <v>1398</v>
      </c>
      <c r="D92" s="64" t="s">
        <v>3009</v>
      </c>
      <c r="E92" s="64" t="s">
        <v>5451</v>
      </c>
      <c r="F92" s="64" t="s">
        <v>237</v>
      </c>
      <c r="G92" s="64" t="s">
        <v>7269</v>
      </c>
      <c r="H92" s="365"/>
      <c r="I92" s="365"/>
      <c r="J92" s="44">
        <f t="shared" si="4"/>
        <v>0</v>
      </c>
      <c r="K92" s="218"/>
    </row>
    <row r="93" spans="1:48" ht="12.75" x14ac:dyDescent="0.2">
      <c r="A93" s="70" t="s">
        <v>390</v>
      </c>
      <c r="B93" s="35" t="s">
        <v>391</v>
      </c>
      <c r="C93" s="112" t="s">
        <v>1398</v>
      </c>
      <c r="D93" s="64" t="s">
        <v>3009</v>
      </c>
      <c r="E93" s="64" t="s">
        <v>5451</v>
      </c>
      <c r="F93" s="64" t="s">
        <v>237</v>
      </c>
      <c r="G93" s="64" t="s">
        <v>7269</v>
      </c>
      <c r="H93" s="365"/>
      <c r="I93" s="365"/>
      <c r="J93" s="44">
        <f t="shared" si="4"/>
        <v>0</v>
      </c>
      <c r="K93" s="218"/>
    </row>
    <row r="94" spans="1:48" ht="12.75" x14ac:dyDescent="0.2">
      <c r="A94" s="70" t="s">
        <v>392</v>
      </c>
      <c r="B94" s="35" t="s">
        <v>853</v>
      </c>
      <c r="C94" s="112" t="s">
        <v>1398</v>
      </c>
      <c r="D94" s="64" t="s">
        <v>3009</v>
      </c>
      <c r="E94" s="64" t="s">
        <v>5451</v>
      </c>
      <c r="F94" s="64" t="s">
        <v>237</v>
      </c>
      <c r="G94" s="64" t="s">
        <v>7269</v>
      </c>
      <c r="H94" s="365"/>
      <c r="I94" s="365"/>
      <c r="J94" s="44">
        <f t="shared" si="4"/>
        <v>0</v>
      </c>
      <c r="K94" s="218"/>
    </row>
    <row r="95" spans="1:48" ht="12.75" x14ac:dyDescent="0.2">
      <c r="A95" s="70" t="s">
        <v>393</v>
      </c>
      <c r="B95" s="35" t="s">
        <v>394</v>
      </c>
      <c r="C95" s="112" t="s">
        <v>1398</v>
      </c>
      <c r="D95" s="64" t="s">
        <v>3009</v>
      </c>
      <c r="E95" s="64" t="s">
        <v>5451</v>
      </c>
      <c r="F95" s="64" t="s">
        <v>237</v>
      </c>
      <c r="G95" s="64" t="s">
        <v>7269</v>
      </c>
      <c r="H95" s="365"/>
      <c r="I95" s="365"/>
      <c r="J95" s="44">
        <f t="shared" si="4"/>
        <v>0</v>
      </c>
      <c r="K95" s="218"/>
    </row>
    <row r="96" spans="1:48" ht="12.75" x14ac:dyDescent="0.2">
      <c r="A96" s="70"/>
      <c r="B96" s="35" t="s">
        <v>8028</v>
      </c>
      <c r="C96" s="112"/>
      <c r="D96" s="64"/>
      <c r="E96" s="64"/>
      <c r="F96" s="64"/>
      <c r="G96" s="64"/>
      <c r="H96" s="365"/>
      <c r="I96" s="365"/>
      <c r="J96" s="44">
        <f t="shared" si="4"/>
        <v>0</v>
      </c>
      <c r="K96" s="218"/>
    </row>
    <row r="97" spans="1:48" ht="12.75" x14ac:dyDescent="0.2">
      <c r="A97" s="70" t="s">
        <v>399</v>
      </c>
      <c r="B97" s="35" t="s">
        <v>400</v>
      </c>
      <c r="C97" s="112" t="s">
        <v>1398</v>
      </c>
      <c r="D97" s="64" t="s">
        <v>3009</v>
      </c>
      <c r="E97" s="64" t="s">
        <v>5451</v>
      </c>
      <c r="F97" s="64" t="s">
        <v>237</v>
      </c>
      <c r="G97" s="64" t="s">
        <v>7269</v>
      </c>
      <c r="H97" s="365"/>
      <c r="I97" s="365"/>
      <c r="J97" s="44">
        <f t="shared" si="4"/>
        <v>0</v>
      </c>
      <c r="K97" s="328"/>
    </row>
    <row r="98" spans="1:48" ht="12.75" x14ac:dyDescent="0.2">
      <c r="A98" s="70" t="s">
        <v>401</v>
      </c>
      <c r="B98" s="35" t="s">
        <v>402</v>
      </c>
      <c r="C98" s="112" t="s">
        <v>1398</v>
      </c>
      <c r="D98" s="64" t="s">
        <v>3009</v>
      </c>
      <c r="E98" s="64" t="s">
        <v>5451</v>
      </c>
      <c r="F98" s="64" t="s">
        <v>237</v>
      </c>
      <c r="G98" s="64" t="s">
        <v>7269</v>
      </c>
      <c r="H98" s="45"/>
      <c r="I98" s="45"/>
      <c r="J98" s="44">
        <f t="shared" si="4"/>
        <v>0</v>
      </c>
      <c r="K98" s="328"/>
    </row>
    <row r="99" spans="1:48" ht="12.75" x14ac:dyDescent="0.2">
      <c r="A99" s="70" t="s">
        <v>403</v>
      </c>
      <c r="B99" s="35" t="s">
        <v>404</v>
      </c>
      <c r="C99" s="112" t="s">
        <v>1398</v>
      </c>
      <c r="D99" s="64" t="s">
        <v>3009</v>
      </c>
      <c r="E99" s="64" t="s">
        <v>5451</v>
      </c>
      <c r="F99" s="64" t="s">
        <v>237</v>
      </c>
      <c r="G99" s="64" t="s">
        <v>7269</v>
      </c>
      <c r="H99" s="45"/>
      <c r="I99" s="45"/>
      <c r="J99" s="44">
        <f t="shared" si="4"/>
        <v>0</v>
      </c>
      <c r="K99" s="328"/>
    </row>
    <row r="100" spans="1:48" ht="12.75" x14ac:dyDescent="0.2">
      <c r="A100" s="70" t="s">
        <v>395</v>
      </c>
      <c r="B100" s="35" t="s">
        <v>396</v>
      </c>
      <c r="C100" s="112" t="s">
        <v>1398</v>
      </c>
      <c r="D100" s="64" t="s">
        <v>3009</v>
      </c>
      <c r="E100" s="64" t="s">
        <v>5451</v>
      </c>
      <c r="F100" s="64" t="s">
        <v>237</v>
      </c>
      <c r="G100" s="64" t="s">
        <v>7269</v>
      </c>
      <c r="H100" s="45"/>
      <c r="I100" s="45"/>
      <c r="J100" s="44">
        <f t="shared" si="4"/>
        <v>0</v>
      </c>
      <c r="K100" s="328"/>
    </row>
    <row r="101" spans="1:48" ht="12.75" x14ac:dyDescent="0.2">
      <c r="A101" s="70" t="s">
        <v>397</v>
      </c>
      <c r="B101" s="35" t="s">
        <v>398</v>
      </c>
      <c r="C101" s="112" t="s">
        <v>1398</v>
      </c>
      <c r="D101" s="64" t="s">
        <v>3009</v>
      </c>
      <c r="E101" s="64" t="s">
        <v>5451</v>
      </c>
      <c r="F101" s="64" t="s">
        <v>237</v>
      </c>
      <c r="G101" s="64" t="s">
        <v>7269</v>
      </c>
      <c r="H101" s="45"/>
      <c r="I101" s="45"/>
      <c r="J101" s="44">
        <f t="shared" si="4"/>
        <v>0</v>
      </c>
      <c r="K101" s="364"/>
    </row>
    <row r="102" spans="1:48" s="19" customFormat="1" ht="15" x14ac:dyDescent="0.25">
      <c r="A102" s="102"/>
      <c r="B102" s="103"/>
      <c r="C102" s="92"/>
      <c r="D102" s="92"/>
      <c r="E102" s="92"/>
      <c r="F102" s="92"/>
      <c r="G102" s="92"/>
      <c r="H102" s="224">
        <f>SUM(H89:H101)</f>
        <v>0</v>
      </c>
      <c r="I102" s="93">
        <f>SUM(I89:I101)</f>
        <v>0</v>
      </c>
      <c r="J102" s="93">
        <f>I102-H102</f>
        <v>0</v>
      </c>
      <c r="K102" s="363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</row>
    <row r="103" spans="1:48" s="21" customFormat="1" ht="15.75" thickBot="1" x14ac:dyDescent="0.3">
      <c r="A103" s="104"/>
      <c r="B103" s="105" t="s">
        <v>408</v>
      </c>
      <c r="C103" s="106"/>
      <c r="D103" s="106"/>
      <c r="E103" s="106"/>
      <c r="F103" s="106"/>
      <c r="G103" s="106"/>
      <c r="H103" s="107">
        <f>H102</f>
        <v>0</v>
      </c>
      <c r="I103" s="107">
        <f>I102</f>
        <v>0</v>
      </c>
      <c r="J103" s="107">
        <f>I103-H103</f>
        <v>0</v>
      </c>
      <c r="K103" s="367">
        <f>J57-J87-J103</f>
        <v>0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</row>
    <row r="106" spans="1:48" x14ac:dyDescent="0.2">
      <c r="E106" s="401"/>
      <c r="F106" s="401"/>
      <c r="G106" s="401"/>
      <c r="H106" s="401"/>
      <c r="I106" s="42"/>
    </row>
    <row r="107" spans="1:48" x14ac:dyDescent="0.2">
      <c r="E107" s="330"/>
      <c r="F107" s="41"/>
      <c r="G107" s="330"/>
    </row>
    <row r="108" spans="1:48" x14ac:dyDescent="0.2">
      <c r="E108" s="330"/>
      <c r="F108" s="41"/>
      <c r="G108" s="330"/>
    </row>
    <row r="109" spans="1:48" x14ac:dyDescent="0.2">
      <c r="E109" s="330"/>
      <c r="F109" s="41"/>
      <c r="G109" s="330"/>
    </row>
  </sheetData>
  <sheetProtection algorithmName="SHA-512" hashValue="15ha83flhMLzdsiG5/yM2wdVEDFVgGmHdL8ghRJ0d6aWCE4ycPBf1WijtI59+Z5n/7ER+DXv6D6eDdb7YKXIAw==" saltValue="gX6L73dMeEt7lKdvdi/sBw==" spinCount="100000" sheet="1" objects="1" scenarios="1"/>
  <protectedRanges>
    <protectedRange sqref="K6:K9 K12:K25 K28:K30 K35:K54 K61:K74 K77:K81 K84:K85 K89:K101 H29:I30" name="Balance Sheet"/>
    <protectedRange sqref="H6:H9" name="Balance Sheet_1_2"/>
    <protectedRange sqref="H12:H25" name="Balance Sheet_2_1"/>
    <protectedRange sqref="H28" name="Balance Sheet_3_1"/>
    <protectedRange sqref="H35:H54" name="Balance Sheet_4_2"/>
    <protectedRange sqref="H61:H74" name="Balance Sheet_5_1"/>
    <protectedRange sqref="H77 H81" name="Balance Sheet_7"/>
    <protectedRange sqref="H78:H80" name="Balance Sheet_6_1"/>
    <protectedRange sqref="H84:H85" name="Balance Sheet_8_1"/>
    <protectedRange sqref="H89:H101" name="Balance Sheet_9_1"/>
    <protectedRange sqref="I84" name="Balance Sheet_8_1_1"/>
    <protectedRange sqref="I6:I9" name="Balance Sheet_1_2_1_1"/>
    <protectedRange sqref="I12:I25" name="Balance Sheet_2_1_1_1"/>
    <protectedRange sqref="I28" name="Balance Sheet_3_1_1"/>
    <protectedRange sqref="I35:I54" name="Balance Sheet_4_2_1_1"/>
    <protectedRange sqref="I61:I74" name="Balance Sheet_5_1_1_1"/>
    <protectedRange sqref="I77 I81" name="Balance Sheet_7_1_1"/>
    <protectedRange sqref="I78:I80" name="Balance Sheet_6_1_1_1"/>
    <protectedRange sqref="I85" name="Balance Sheet_8_1_1_1"/>
    <protectedRange sqref="I89:I101" name="Balance Sheet_9_1_1_1"/>
  </protectedRanges>
  <mergeCells count="2">
    <mergeCell ref="G106:H106"/>
    <mergeCell ref="E106:F106"/>
  </mergeCells>
  <pageMargins left="0.31496062992125984" right="0.31496062992125984" top="0.35433070866141736" bottom="0.15748031496062992" header="0.43307086614173229" footer="0.15748031496062992"/>
  <pageSetup paperSize="9" scale="84" fitToHeight="3" orientation="landscape" r:id="rId1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H32"/>
  <sheetViews>
    <sheetView view="pageBreakPreview" topLeftCell="B1" zoomScale="120" zoomScaleNormal="100" zoomScaleSheetLayoutView="120" workbookViewId="0">
      <selection activeCell="B26" sqref="B26"/>
    </sheetView>
  </sheetViews>
  <sheetFormatPr defaultColWidth="9.33203125" defaultRowHeight="12.75" x14ac:dyDescent="0.2"/>
  <cols>
    <col min="1" max="1" width="17.83203125" style="2" customWidth="1"/>
    <col min="2" max="2" width="64.6640625" style="2" customWidth="1"/>
    <col min="3" max="3" width="15.83203125" style="2" hidden="1" customWidth="1"/>
    <col min="4" max="4" width="15.83203125" style="2" customWidth="1"/>
    <col min="5" max="5" width="19.33203125" style="371" customWidth="1"/>
    <col min="6" max="6" width="15.83203125" style="2" customWidth="1"/>
    <col min="7" max="7" width="10.6640625" style="2" customWidth="1"/>
    <col min="8" max="8" width="116.5" style="31" customWidth="1"/>
    <col min="9" max="9" width="9.33203125" style="2"/>
    <col min="10" max="10" width="18.33203125" style="2" bestFit="1" customWidth="1"/>
    <col min="11" max="16384" width="9.33203125" style="2"/>
  </cols>
  <sheetData>
    <row r="1" spans="1:8" x14ac:dyDescent="0.2">
      <c r="A1" s="1" t="s">
        <v>5</v>
      </c>
      <c r="B1" s="10" t="str">
        <f>[1]Variance!B3</f>
        <v>ICI</v>
      </c>
      <c r="D1" s="10"/>
    </row>
    <row r="2" spans="1:8" x14ac:dyDescent="0.2">
      <c r="A2" s="1" t="s">
        <v>257</v>
      </c>
      <c r="B2" s="296">
        <f>Variance!B4</f>
        <v>202301</v>
      </c>
      <c r="D2" s="11"/>
    </row>
    <row r="3" spans="1:8" ht="13.5" thickBot="1" x14ac:dyDescent="0.25"/>
    <row r="4" spans="1:8" s="6" customFormat="1" x14ac:dyDescent="0.2">
      <c r="A4" s="344" t="s">
        <v>425</v>
      </c>
      <c r="B4" s="3" t="s">
        <v>179</v>
      </c>
      <c r="C4" s="77" t="s">
        <v>50</v>
      </c>
      <c r="D4" s="4" t="s">
        <v>0</v>
      </c>
      <c r="E4" s="372" t="s">
        <v>1</v>
      </c>
      <c r="F4" s="4" t="s">
        <v>2</v>
      </c>
      <c r="G4" s="4" t="s">
        <v>3</v>
      </c>
      <c r="H4" s="5" t="s">
        <v>4</v>
      </c>
    </row>
    <row r="5" spans="1:8" s="8" customFormat="1" x14ac:dyDescent="0.2">
      <c r="A5" s="357" t="s">
        <v>8009</v>
      </c>
      <c r="B5" s="347"/>
      <c r="C5" s="136"/>
      <c r="D5" s="307">
        <f>LOOKUP(Variance!$B$4,'UBW DATA - Budget'!AI9:AT9,'UBW DATA - Budget'!AI87:AT87)</f>
        <v>0</v>
      </c>
      <c r="E5" s="373"/>
      <c r="F5" s="59">
        <f t="shared" ref="F5:F11" si="0">D5-E5</f>
        <v>0</v>
      </c>
      <c r="G5" s="60" t="e">
        <f t="shared" ref="G5:G11" si="1">F5/D5</f>
        <v>#DIV/0!</v>
      </c>
      <c r="H5" s="258"/>
    </row>
    <row r="6" spans="1:8" s="8" customFormat="1" x14ac:dyDescent="0.2">
      <c r="A6" s="357" t="s">
        <v>8011</v>
      </c>
      <c r="B6" s="347"/>
      <c r="C6" s="136"/>
      <c r="D6" s="368">
        <f>LOOKUP(Variance!$B$4,'UBW DATA - Budget'!AI9:AT9,'UBW DATA - Budget'!AI88:AT88)</f>
        <v>0</v>
      </c>
      <c r="E6" s="374"/>
      <c r="F6" s="7">
        <f t="shared" si="0"/>
        <v>0</v>
      </c>
      <c r="G6" s="12" t="e">
        <f t="shared" si="1"/>
        <v>#DIV/0!</v>
      </c>
      <c r="H6" s="258"/>
    </row>
    <row r="7" spans="1:8" s="8" customFormat="1" x14ac:dyDescent="0.2">
      <c r="A7" s="357" t="s">
        <v>8013</v>
      </c>
      <c r="B7" s="347"/>
      <c r="C7" s="136"/>
      <c r="D7" s="368">
        <f>LOOKUP(Variance!$B$4,'UBW DATA - Budget'!AI9:AT9,'UBW DATA - Budget'!AI90:AT90)</f>
        <v>0</v>
      </c>
      <c r="E7" s="374"/>
      <c r="F7" s="7">
        <f t="shared" si="0"/>
        <v>0</v>
      </c>
      <c r="G7" s="12" t="e">
        <f t="shared" si="1"/>
        <v>#DIV/0!</v>
      </c>
      <c r="H7" s="258"/>
    </row>
    <row r="8" spans="1:8" s="8" customFormat="1" x14ac:dyDescent="0.2">
      <c r="A8" s="357" t="s">
        <v>8014</v>
      </c>
      <c r="B8" s="347"/>
      <c r="C8" s="136"/>
      <c r="D8" s="368">
        <f>LOOKUP(Variance!$B$4,'UBW DATA - Budget'!AI9:AT9,'UBW DATA - Budget'!AI91:AT91)</f>
        <v>0</v>
      </c>
      <c r="E8" s="374"/>
      <c r="F8" s="7">
        <f t="shared" si="0"/>
        <v>0</v>
      </c>
      <c r="G8" s="12" t="e">
        <f t="shared" si="1"/>
        <v>#DIV/0!</v>
      </c>
      <c r="H8" s="258"/>
    </row>
    <row r="9" spans="1:8" s="8" customFormat="1" x14ac:dyDescent="0.2">
      <c r="A9" s="345"/>
      <c r="B9" s="342"/>
      <c r="C9" s="136"/>
      <c r="D9" s="307"/>
      <c r="E9" s="373"/>
      <c r="F9" s="7">
        <f t="shared" si="0"/>
        <v>0</v>
      </c>
      <c r="G9" s="12" t="e">
        <f t="shared" si="1"/>
        <v>#DIV/0!</v>
      </c>
      <c r="H9" s="258"/>
    </row>
    <row r="10" spans="1:8" s="8" customFormat="1" x14ac:dyDescent="0.2">
      <c r="A10" s="345"/>
      <c r="B10" s="342"/>
      <c r="C10" s="136"/>
      <c r="D10" s="307"/>
      <c r="E10" s="373"/>
      <c r="F10" s="7">
        <f t="shared" si="0"/>
        <v>0</v>
      </c>
      <c r="G10" s="12" t="e">
        <f t="shared" si="1"/>
        <v>#DIV/0!</v>
      </c>
      <c r="H10" s="258"/>
    </row>
    <row r="11" spans="1:8" s="9" customFormat="1" ht="13.5" thickBot="1" x14ac:dyDescent="0.25">
      <c r="A11" s="346"/>
      <c r="B11" s="343" t="s">
        <v>180</v>
      </c>
      <c r="C11" s="109"/>
      <c r="D11" s="78">
        <f>SUM(D5:D10)</f>
        <v>0</v>
      </c>
      <c r="E11" s="375">
        <f>SUM(E5:E10)</f>
        <v>0</v>
      </c>
      <c r="F11" s="78">
        <f t="shared" si="0"/>
        <v>0</v>
      </c>
      <c r="G11" s="79" t="e">
        <f t="shared" si="1"/>
        <v>#DIV/0!</v>
      </c>
      <c r="H11" s="80"/>
    </row>
    <row r="12" spans="1:8" ht="13.5" thickBot="1" x14ac:dyDescent="0.25">
      <c r="A12" s="139"/>
      <c r="B12" s="140"/>
      <c r="C12" s="110"/>
      <c r="D12" s="61"/>
    </row>
    <row r="13" spans="1:8" s="6" customFormat="1" x14ac:dyDescent="0.2">
      <c r="A13" s="141" t="s">
        <v>425</v>
      </c>
      <c r="B13" s="141" t="s">
        <v>6</v>
      </c>
      <c r="C13" s="111" t="s">
        <v>50</v>
      </c>
      <c r="D13" s="4" t="s">
        <v>0</v>
      </c>
      <c r="E13" s="372" t="s">
        <v>1</v>
      </c>
      <c r="F13" s="4" t="s">
        <v>2</v>
      </c>
      <c r="G13" s="4" t="s">
        <v>3</v>
      </c>
      <c r="H13" s="5" t="s">
        <v>4</v>
      </c>
    </row>
    <row r="14" spans="1:8" s="8" customFormat="1" x14ac:dyDescent="0.2">
      <c r="A14" s="134"/>
      <c r="B14" s="135"/>
      <c r="C14" s="136"/>
      <c r="D14" s="307"/>
      <c r="E14" s="373"/>
      <c r="F14" s="59">
        <f>D14-E14</f>
        <v>0</v>
      </c>
      <c r="G14" s="60" t="e">
        <f>F14/D14</f>
        <v>#DIV/0!</v>
      </c>
      <c r="H14" s="258"/>
    </row>
    <row r="15" spans="1:8" s="8" customFormat="1" x14ac:dyDescent="0.2">
      <c r="A15" s="134"/>
      <c r="B15" s="135"/>
      <c r="C15" s="136"/>
      <c r="D15" s="307"/>
      <c r="E15" s="373"/>
      <c r="F15" s="59">
        <f>D15-E15</f>
        <v>0</v>
      </c>
      <c r="G15" s="60" t="e">
        <f>F15/D15</f>
        <v>#DIV/0!</v>
      </c>
      <c r="H15" s="258"/>
    </row>
    <row r="16" spans="1:8" s="8" customFormat="1" x14ac:dyDescent="0.2">
      <c r="A16" s="134"/>
      <c r="B16" s="135"/>
      <c r="C16" s="136"/>
      <c r="D16" s="307"/>
      <c r="E16" s="373"/>
      <c r="F16" s="7">
        <f>D16-E16</f>
        <v>0</v>
      </c>
      <c r="G16" s="12" t="e">
        <f>F16/D16</f>
        <v>#DIV/0!</v>
      </c>
      <c r="H16" s="258"/>
    </row>
    <row r="17" spans="1:8" s="8" customFormat="1" x14ac:dyDescent="0.2">
      <c r="A17" s="134"/>
      <c r="B17" s="135"/>
      <c r="C17" s="136"/>
      <c r="D17" s="307"/>
      <c r="E17" s="373"/>
      <c r="F17" s="7">
        <f>D17-E17</f>
        <v>0</v>
      </c>
      <c r="G17" s="12" t="e">
        <f>F17/D17</f>
        <v>#DIV/0!</v>
      </c>
      <c r="H17" s="258"/>
    </row>
    <row r="18" spans="1:8" s="9" customFormat="1" ht="13.5" thickBot="1" x14ac:dyDescent="0.25">
      <c r="A18" s="137"/>
      <c r="B18" s="138" t="s">
        <v>7</v>
      </c>
      <c r="C18" s="109"/>
      <c r="D18" s="78">
        <f>SUM(D14:D17)</f>
        <v>0</v>
      </c>
      <c r="E18" s="375">
        <f>SUM(E14:E17)</f>
        <v>0</v>
      </c>
      <c r="F18" s="78">
        <f>D18-E18</f>
        <v>0</v>
      </c>
      <c r="G18" s="79" t="e">
        <f>F18/D18</f>
        <v>#DIV/0!</v>
      </c>
      <c r="H18" s="80"/>
    </row>
    <row r="19" spans="1:8" ht="13.5" thickBot="1" x14ac:dyDescent="0.25">
      <c r="A19" s="139"/>
      <c r="B19" s="140"/>
      <c r="C19" s="110"/>
      <c r="D19" s="61"/>
    </row>
    <row r="20" spans="1:8" ht="13.5" thickBot="1" x14ac:dyDescent="0.25">
      <c r="A20" s="331" t="s">
        <v>425</v>
      </c>
      <c r="B20" s="331" t="s">
        <v>28</v>
      </c>
      <c r="C20" s="332" t="s">
        <v>50</v>
      </c>
      <c r="D20" s="333" t="s">
        <v>0</v>
      </c>
      <c r="E20" s="376" t="s">
        <v>1</v>
      </c>
      <c r="F20" s="333" t="s">
        <v>2</v>
      </c>
      <c r="G20" s="333" t="s">
        <v>3</v>
      </c>
      <c r="H20" s="334" t="s">
        <v>4</v>
      </c>
    </row>
    <row r="21" spans="1:8" ht="16.5" customHeight="1" x14ac:dyDescent="0.2">
      <c r="A21" s="323" t="s">
        <v>6025</v>
      </c>
      <c r="B21" s="335"/>
      <c r="C21" s="336"/>
      <c r="D21" s="369">
        <f>LOOKUP(Variance!$B$4,'UBW DATA - Budget'!AI9:AT9,'UBW DATA - Budget'!AI92:AT92)</f>
        <v>0</v>
      </c>
      <c r="E21" s="377"/>
      <c r="F21" s="337">
        <f>D21-E21</f>
        <v>0</v>
      </c>
      <c r="G21" s="338" t="e">
        <f>F21/D21</f>
        <v>#DIV/0!</v>
      </c>
      <c r="H21" s="258"/>
    </row>
    <row r="22" spans="1:8" ht="18.75" customHeight="1" x14ac:dyDescent="0.2">
      <c r="A22" s="323" t="s">
        <v>8024</v>
      </c>
      <c r="B22" s="323"/>
      <c r="C22" s="257"/>
      <c r="D22" s="369">
        <f>LOOKUP(Variance!$B$4,'UBW DATA - Budget'!AI9:AT9,'UBW DATA - Budget'!AI93:AT93)</f>
        <v>0</v>
      </c>
      <c r="E22" s="374"/>
      <c r="F22" s="7">
        <f>D22-E22</f>
        <v>0</v>
      </c>
      <c r="G22" s="12" t="e">
        <f>F22/D22</f>
        <v>#DIV/0!</v>
      </c>
      <c r="H22" s="258"/>
    </row>
    <row r="23" spans="1:8" ht="13.5" thickBot="1" x14ac:dyDescent="0.25">
      <c r="A23" s="323" t="s">
        <v>8029</v>
      </c>
      <c r="B23" s="323"/>
      <c r="C23" s="257"/>
      <c r="D23" s="369">
        <f>LOOKUP(Variance!$B$4,'UBW DATA - Budget'!AI9:AT9,'UBW DATA - Budget'!AI94:AT94)</f>
        <v>0</v>
      </c>
      <c r="E23" s="374"/>
      <c r="F23" s="7">
        <f t="shared" ref="F23:F29" si="2">D23-E23</f>
        <v>0</v>
      </c>
      <c r="G23" s="12" t="e">
        <f t="shared" ref="G23:G29" si="3">F23/D23</f>
        <v>#DIV/0!</v>
      </c>
      <c r="H23" s="258"/>
    </row>
    <row r="24" spans="1:8" ht="15" thickBot="1" x14ac:dyDescent="0.25">
      <c r="A24" s="323" t="s">
        <v>8030</v>
      </c>
      <c r="B24" s="323"/>
      <c r="C24" s="257"/>
      <c r="D24" s="369">
        <f>LOOKUP(Variance!$B$4,'UBW DATA - Budget'!AI9:AT9,'UBW DATA - Budget'!AI95:AT95)</f>
        <v>0</v>
      </c>
      <c r="E24" s="374"/>
      <c r="F24" s="7">
        <f t="shared" si="2"/>
        <v>0</v>
      </c>
      <c r="G24" s="12" t="e">
        <f t="shared" si="3"/>
        <v>#DIV/0!</v>
      </c>
      <c r="H24" s="370"/>
    </row>
    <row r="25" spans="1:8" ht="13.5" thickBot="1" x14ac:dyDescent="0.25">
      <c r="A25" s="323" t="s">
        <v>8033</v>
      </c>
      <c r="B25" s="323"/>
      <c r="C25" s="257"/>
      <c r="D25" s="369">
        <f>LOOKUP(Variance!$B$4,'UBW DATA - Budget'!AI9:AT9,'UBW DATA - Budget'!AI96:AT96)</f>
        <v>0</v>
      </c>
      <c r="E25" s="374"/>
      <c r="F25" s="7">
        <f t="shared" si="2"/>
        <v>0</v>
      </c>
      <c r="G25" s="12" t="e">
        <f t="shared" si="3"/>
        <v>#DIV/0!</v>
      </c>
      <c r="H25" s="258"/>
    </row>
    <row r="26" spans="1:8" ht="13.5" customHeight="1" thickBot="1" x14ac:dyDescent="0.25">
      <c r="A26" s="323" t="s">
        <v>8025</v>
      </c>
      <c r="B26" s="312"/>
      <c r="C26" s="257"/>
      <c r="D26" s="369">
        <f>LOOKUP(Variance!$B$4,'UBW DATA - Budget'!AI9:AT9,'UBW DATA - Budget'!AI97:AT97)</f>
        <v>0</v>
      </c>
      <c r="E26" s="374"/>
      <c r="F26" s="7">
        <f t="shared" si="2"/>
        <v>0</v>
      </c>
      <c r="G26" s="12" t="e">
        <f t="shared" si="3"/>
        <v>#DIV/0!</v>
      </c>
      <c r="H26" s="370"/>
    </row>
    <row r="27" spans="1:8" x14ac:dyDescent="0.2">
      <c r="A27" s="323" t="s">
        <v>8026</v>
      </c>
      <c r="B27" s="323"/>
      <c r="C27" s="257"/>
      <c r="D27" s="369">
        <f>LOOKUP(Variance!$B$4,'UBW DATA - Budget'!AI9:AT9,'UBW DATA - Budget'!AI98:AT98)</f>
        <v>0</v>
      </c>
      <c r="E27" s="373"/>
      <c r="F27" s="7">
        <f t="shared" si="2"/>
        <v>0</v>
      </c>
      <c r="G27" s="12" t="e">
        <f t="shared" si="3"/>
        <v>#DIV/0!</v>
      </c>
      <c r="H27" s="258"/>
    </row>
    <row r="28" spans="1:8" ht="13.5" thickBot="1" x14ac:dyDescent="0.25">
      <c r="A28" s="323" t="s">
        <v>8035</v>
      </c>
      <c r="B28" s="323"/>
      <c r="C28" s="257"/>
      <c r="D28" s="369">
        <f>LOOKUP(Variance!$B$4,'UBW DATA - Budget'!AI9:AT9,'UBW DATA - Budget'!AI99:AT99)</f>
        <v>0</v>
      </c>
      <c r="E28" s="373"/>
      <c r="F28" s="7">
        <f t="shared" si="2"/>
        <v>0</v>
      </c>
      <c r="G28" s="12" t="e">
        <f t="shared" si="3"/>
        <v>#DIV/0!</v>
      </c>
      <c r="H28" s="258"/>
    </row>
    <row r="29" spans="1:8" ht="15.75" thickBot="1" x14ac:dyDescent="0.25">
      <c r="A29" s="323" t="s">
        <v>8036</v>
      </c>
      <c r="B29" s="323"/>
      <c r="C29" s="257"/>
      <c r="D29" s="369">
        <f>LOOKUP(Variance!$B$4,'UBW DATA - Budget'!AI9:AT9,'UBW DATA - Budget'!AI100:AT100)</f>
        <v>0</v>
      </c>
      <c r="E29" s="373"/>
      <c r="F29" s="7">
        <f t="shared" si="2"/>
        <v>0</v>
      </c>
      <c r="G29" s="12" t="e">
        <f t="shared" si="3"/>
        <v>#DIV/0!</v>
      </c>
      <c r="H29" s="358"/>
    </row>
    <row r="30" spans="1:8" x14ac:dyDescent="0.2">
      <c r="A30" s="323" t="s">
        <v>8034</v>
      </c>
      <c r="B30" s="323"/>
      <c r="C30" s="257"/>
      <c r="D30" s="369">
        <f>LOOKUP(Variance!$B$4,'UBW DATA - Budget'!AI9:AT9,'UBW DATA - Budget'!AI101:AT101)</f>
        <v>0</v>
      </c>
      <c r="E30" s="373"/>
      <c r="F30" s="7">
        <f>D30-E30</f>
        <v>0</v>
      </c>
      <c r="G30" s="12" t="e">
        <f>F30/D30</f>
        <v>#DIV/0!</v>
      </c>
      <c r="H30" s="258"/>
    </row>
    <row r="31" spans="1:8" x14ac:dyDescent="0.2">
      <c r="A31" s="134"/>
      <c r="B31" s="135"/>
      <c r="C31" s="257"/>
      <c r="D31" s="133"/>
      <c r="E31" s="373"/>
      <c r="F31" s="7">
        <f>D31-E31</f>
        <v>0</v>
      </c>
      <c r="G31" s="12" t="e">
        <f>F31/D31</f>
        <v>#DIV/0!</v>
      </c>
      <c r="H31" s="366"/>
    </row>
    <row r="32" spans="1:8" ht="13.5" thickBot="1" x14ac:dyDescent="0.25">
      <c r="A32" s="137"/>
      <c r="B32" s="138" t="s">
        <v>30</v>
      </c>
      <c r="C32" s="109"/>
      <c r="D32" s="78">
        <f>SUM(D21:D31)</f>
        <v>0</v>
      </c>
      <c r="E32" s="375">
        <f>SUM(E21:E30)</f>
        <v>0</v>
      </c>
      <c r="F32" s="78">
        <f>D32-E32</f>
        <v>0</v>
      </c>
      <c r="G32" s="79" t="e">
        <f>F32/D32</f>
        <v>#DIV/0!</v>
      </c>
      <c r="H32" s="80"/>
    </row>
  </sheetData>
  <sheetProtection algorithmName="SHA-512" hashValue="rnBkqqlbwegXEKLZWRf2HbMs/tHEQXeG9ngZxHTP60UZq/l4HH4hj6FN+QAv0iwKNAsXe1hN2jII8BNdPiJzzA==" saltValue="9zDH5W+i/TCql1f60D6H6A==" spinCount="100000" sheet="1" objects="1" scenarios="1"/>
  <protectedRanges>
    <protectedRange sqref="E9:E10 E14:E17 H14:H17 C31:E31 E22 E25 H22 E28 H30:H31 H25 H5:H10 C21:C30 E30" name="PR_14_1_1"/>
    <protectedRange sqref="E21" name="PR_1_1_1_1"/>
    <protectedRange sqref="E23" name="PR_2_1_1_1"/>
    <protectedRange sqref="E24" name="PR_3_1_1_1"/>
    <protectedRange sqref="E26" name="PR_4_1_1_1"/>
    <protectedRange sqref="E27" name="PR_5_1_1_1"/>
    <protectedRange sqref="E29" name="PR_6_1_1_1"/>
    <protectedRange sqref="H28" name="PR_12_1_1_1"/>
    <protectedRange sqref="H29" name="PR_13_1_1_1"/>
    <protectedRange sqref="E5:E8" name="PR_15_1_1_1"/>
    <protectedRange sqref="H21" name="PR_8_1_1_1_1"/>
    <protectedRange sqref="H23" name="PR_9_1_1_1_1"/>
    <protectedRange sqref="H24" name="PR_10_1_2_1_1"/>
    <protectedRange sqref="H26" name="PR_7_1_2_1_1"/>
    <protectedRange sqref="H27" name="PR_11_1_1_1_1"/>
  </protectedRanges>
  <pageMargins left="0.51181102362204722" right="0.15748031496062992" top="0.74803149606299213" bottom="0.74803149606299213" header="0.31496062992125984" footer="0.31496062992125984"/>
  <pageSetup paperSize="9" scale="68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AU1887"/>
  <sheetViews>
    <sheetView tabSelected="1" topLeftCell="B1" zoomScaleNormal="100" workbookViewId="0">
      <pane ySplit="11" topLeftCell="A12" activePane="bottomLeft" state="frozen"/>
      <selection activeCell="O1" sqref="O1"/>
      <selection pane="bottomLeft" activeCell="AA17" sqref="AA17"/>
    </sheetView>
  </sheetViews>
  <sheetFormatPr defaultColWidth="9.33203125" defaultRowHeight="15" outlineLevelRow="1" outlineLevelCol="1" x14ac:dyDescent="0.25"/>
  <cols>
    <col min="1" max="1" width="31" style="226" hidden="1" customWidth="1" outlineLevel="1"/>
    <col min="2" max="2" width="9.83203125" style="226" customWidth="1" collapsed="1"/>
    <col min="3" max="3" width="15.83203125" style="226" hidden="1" customWidth="1"/>
    <col min="4" max="4" width="10.83203125" style="227" hidden="1" customWidth="1"/>
    <col min="5" max="5" width="11.33203125" style="228" customWidth="1"/>
    <col min="6" max="6" width="54" style="229" bestFit="1" customWidth="1"/>
    <col min="7" max="8" width="10.6640625" style="226" hidden="1" customWidth="1"/>
    <col min="9" max="13" width="11.6640625" style="226" hidden="1" customWidth="1"/>
    <col min="14" max="14" width="13.83203125" style="226" hidden="1" customWidth="1"/>
    <col min="15" max="15" width="11" style="226" hidden="1" customWidth="1"/>
    <col min="16" max="16" width="7.5" style="226" hidden="1" customWidth="1"/>
    <col min="17" max="17" width="14.1640625" style="226" hidden="1" customWidth="1"/>
    <col min="18" max="18" width="9" style="226" bestFit="1" customWidth="1"/>
    <col min="19" max="19" width="30.33203125" style="226" hidden="1" customWidth="1"/>
    <col min="20" max="20" width="11.1640625" style="226" customWidth="1"/>
    <col min="21" max="31" width="12.83203125" style="226" bestFit="1" customWidth="1"/>
    <col min="32" max="33" width="15.5" style="226" bestFit="1" customWidth="1"/>
    <col min="34" max="34" width="13.6640625" style="226" bestFit="1" customWidth="1"/>
    <col min="35" max="47" width="9.33203125" style="291"/>
    <col min="48" max="16384" width="9.33203125" style="226"/>
  </cols>
  <sheetData>
    <row r="1" spans="1:47" outlineLevel="1" x14ac:dyDescent="0.25">
      <c r="A1" s="226" t="str">
        <f>"setdefault client="&amp;[2]_accgrp!B3</f>
        <v>setdefault client=CK</v>
      </c>
      <c r="AE1" s="386" t="s">
        <v>7715</v>
      </c>
      <c r="AF1" s="387"/>
    </row>
    <row r="2" spans="1:47" ht="15.75" outlineLevel="1" thickBot="1" x14ac:dyDescent="0.3">
      <c r="A2" s="226" t="s">
        <v>7804</v>
      </c>
      <c r="AE2" s="386" t="s">
        <v>8040</v>
      </c>
      <c r="AF2" s="387"/>
    </row>
    <row r="3" spans="1:47" outlineLevel="1" x14ac:dyDescent="0.25">
      <c r="A3" s="230" t="str">
        <f>"setdefault version="&amp;N8</f>
        <v>setdefault version=</v>
      </c>
      <c r="B3" s="227"/>
      <c r="N3" s="402" t="s">
        <v>7805</v>
      </c>
      <c r="O3" s="403"/>
      <c r="P3" s="403"/>
      <c r="Q3" s="403"/>
      <c r="R3" s="403"/>
      <c r="S3" s="404"/>
      <c r="AE3" s="386" t="s">
        <v>8041</v>
      </c>
      <c r="AF3" s="387"/>
    </row>
    <row r="4" spans="1:47" outlineLevel="1" x14ac:dyDescent="0.25">
      <c r="A4" s="230"/>
      <c r="B4" s="227"/>
      <c r="N4" s="414" t="s">
        <v>7806</v>
      </c>
      <c r="O4" s="415"/>
      <c r="P4" s="415"/>
      <c r="Q4" s="415"/>
      <c r="R4" s="415"/>
      <c r="S4" s="416"/>
      <c r="AE4" s="386" t="s">
        <v>8043</v>
      </c>
      <c r="AF4" s="387"/>
    </row>
    <row r="5" spans="1:47" ht="15.75" outlineLevel="1" thickBot="1" x14ac:dyDescent="0.3">
      <c r="A5" s="226" t="s">
        <v>7807</v>
      </c>
      <c r="H5" s="226">
        <f>LOOKUP(Variance!B4,'UBW DATA - Budget'!$AI$9,'UBW DATA - Budget'!AI12)</f>
        <v>0</v>
      </c>
      <c r="N5" s="405" t="s">
        <v>7808</v>
      </c>
      <c r="O5" s="406"/>
      <c r="P5" s="406"/>
      <c r="Q5" s="406"/>
      <c r="R5" s="406"/>
      <c r="S5" s="407"/>
      <c r="AE5" s="386" t="s">
        <v>8042</v>
      </c>
      <c r="AF5" s="387"/>
    </row>
    <row r="6" spans="1:47" outlineLevel="1" x14ac:dyDescent="0.25">
      <c r="A6" s="231" t="s">
        <v>7809</v>
      </c>
      <c r="AE6" s="386" t="s">
        <v>8044</v>
      </c>
      <c r="AF6" s="387"/>
    </row>
    <row r="7" spans="1:47" ht="15.75" thickBot="1" x14ac:dyDescent="0.3">
      <c r="A7" s="231"/>
      <c r="O7" s="226" t="str">
        <f>IF(NOT(ISBLANK(G12)),"","")</f>
        <v/>
      </c>
    </row>
    <row r="8" spans="1:47" ht="15.75" thickBot="1" x14ac:dyDescent="0.3">
      <c r="A8" s="226" t="s">
        <v>7810</v>
      </c>
      <c r="F8" s="232" t="s">
        <v>7811</v>
      </c>
      <c r="G8" s="233"/>
      <c r="H8" s="233"/>
      <c r="I8" s="233"/>
      <c r="J8" s="233"/>
      <c r="K8" s="233"/>
      <c r="L8" s="233"/>
      <c r="M8" s="233"/>
      <c r="N8" s="234"/>
      <c r="U8" s="408" t="s">
        <v>7813</v>
      </c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10"/>
      <c r="AI8" s="411" t="s">
        <v>7995</v>
      </c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3"/>
    </row>
    <row r="9" spans="1:47" ht="15.75" thickBot="1" x14ac:dyDescent="0.3">
      <c r="A9" s="226" t="s">
        <v>7810</v>
      </c>
      <c r="C9" s="235"/>
      <c r="D9" s="236"/>
      <c r="E9" s="237" t="s">
        <v>49</v>
      </c>
      <c r="F9" s="238" t="s">
        <v>212</v>
      </c>
      <c r="G9" s="239"/>
      <c r="H9" s="239"/>
      <c r="I9" s="239"/>
      <c r="J9" s="239"/>
      <c r="K9" s="239"/>
      <c r="L9" s="239"/>
      <c r="M9" s="239"/>
      <c r="N9" s="239" t="s">
        <v>258</v>
      </c>
      <c r="O9" s="239" t="s">
        <v>259</v>
      </c>
      <c r="P9" s="239" t="s">
        <v>7814</v>
      </c>
      <c r="Q9" s="239" t="s">
        <v>7815</v>
      </c>
      <c r="R9" s="239" t="s">
        <v>7997</v>
      </c>
      <c r="S9" s="239" t="s">
        <v>426</v>
      </c>
      <c r="T9" s="240" t="s">
        <v>260</v>
      </c>
      <c r="U9" s="241">
        <v>202301</v>
      </c>
      <c r="V9" s="239">
        <f t="shared" ref="V9:AF9" si="0">U9+1</f>
        <v>202302</v>
      </c>
      <c r="W9" s="239">
        <f t="shared" si="0"/>
        <v>202303</v>
      </c>
      <c r="X9" s="239">
        <f t="shared" si="0"/>
        <v>202304</v>
      </c>
      <c r="Y9" s="239">
        <f t="shared" si="0"/>
        <v>202305</v>
      </c>
      <c r="Z9" s="239">
        <f t="shared" si="0"/>
        <v>202306</v>
      </c>
      <c r="AA9" s="239">
        <f t="shared" si="0"/>
        <v>202307</v>
      </c>
      <c r="AB9" s="239">
        <f t="shared" si="0"/>
        <v>202308</v>
      </c>
      <c r="AC9" s="239">
        <f t="shared" si="0"/>
        <v>202309</v>
      </c>
      <c r="AD9" s="239">
        <f t="shared" si="0"/>
        <v>202310</v>
      </c>
      <c r="AE9" s="239">
        <f t="shared" si="0"/>
        <v>202311</v>
      </c>
      <c r="AF9" s="240">
        <f t="shared" si="0"/>
        <v>202312</v>
      </c>
      <c r="AG9" s="240" t="s">
        <v>7816</v>
      </c>
      <c r="AI9" s="292">
        <f>U9</f>
        <v>202301</v>
      </c>
      <c r="AJ9" s="293">
        <f t="shared" ref="AJ9:AT9" si="1">AI9+1</f>
        <v>202302</v>
      </c>
      <c r="AK9" s="293">
        <f t="shared" si="1"/>
        <v>202303</v>
      </c>
      <c r="AL9" s="293">
        <f t="shared" si="1"/>
        <v>202304</v>
      </c>
      <c r="AM9" s="293">
        <f t="shared" si="1"/>
        <v>202305</v>
      </c>
      <c r="AN9" s="293">
        <f t="shared" si="1"/>
        <v>202306</v>
      </c>
      <c r="AO9" s="293">
        <f t="shared" si="1"/>
        <v>202307</v>
      </c>
      <c r="AP9" s="293">
        <f t="shared" si="1"/>
        <v>202308</v>
      </c>
      <c r="AQ9" s="293">
        <f t="shared" si="1"/>
        <v>202309</v>
      </c>
      <c r="AR9" s="293">
        <f t="shared" si="1"/>
        <v>202310</v>
      </c>
      <c r="AS9" s="293">
        <f t="shared" si="1"/>
        <v>202311</v>
      </c>
      <c r="AT9" s="294">
        <f t="shared" si="1"/>
        <v>202312</v>
      </c>
      <c r="AU9" s="291" t="s">
        <v>7996</v>
      </c>
    </row>
    <row r="10" spans="1:47" hidden="1" outlineLevel="1" x14ac:dyDescent="0.25">
      <c r="A10" s="226" t="s">
        <v>7817</v>
      </c>
      <c r="E10" s="228" t="s">
        <v>7818</v>
      </c>
      <c r="G10" s="226" t="s">
        <v>7819</v>
      </c>
      <c r="H10" s="226" t="s">
        <v>7820</v>
      </c>
      <c r="I10" s="226" t="s">
        <v>7821</v>
      </c>
      <c r="J10" s="226" t="s">
        <v>7822</v>
      </c>
      <c r="K10" s="226" t="s">
        <v>7823</v>
      </c>
      <c r="L10" s="226" t="s">
        <v>7824</v>
      </c>
      <c r="M10" s="226" t="s">
        <v>7825</v>
      </c>
      <c r="N10" s="226" t="s">
        <v>7826</v>
      </c>
      <c r="O10" s="226" t="s">
        <v>7827</v>
      </c>
      <c r="P10" s="226" t="s">
        <v>7828</v>
      </c>
      <c r="Q10" s="226" t="s">
        <v>7829</v>
      </c>
      <c r="R10" s="226" t="s">
        <v>7830</v>
      </c>
      <c r="S10" s="226" t="s">
        <v>7831</v>
      </c>
      <c r="T10" s="226" t="s">
        <v>7832</v>
      </c>
      <c r="U10" s="226" t="s">
        <v>7833</v>
      </c>
      <c r="V10" s="226" t="s">
        <v>7833</v>
      </c>
      <c r="W10" s="226" t="s">
        <v>7833</v>
      </c>
      <c r="X10" s="226" t="s">
        <v>7833</v>
      </c>
      <c r="Y10" s="226" t="s">
        <v>7833</v>
      </c>
      <c r="Z10" s="226" t="s">
        <v>7833</v>
      </c>
      <c r="AA10" s="226" t="s">
        <v>7833</v>
      </c>
      <c r="AB10" s="226" t="s">
        <v>7833</v>
      </c>
      <c r="AC10" s="226" t="s">
        <v>7833</v>
      </c>
      <c r="AD10" s="226" t="s">
        <v>7833</v>
      </c>
      <c r="AE10" s="226" t="s">
        <v>7833</v>
      </c>
      <c r="AF10" s="226" t="s">
        <v>7833</v>
      </c>
    </row>
    <row r="11" spans="1:47" hidden="1" outlineLevel="1" x14ac:dyDescent="0.25">
      <c r="A11" s="226" t="s">
        <v>7834</v>
      </c>
      <c r="U11" s="226">
        <f t="shared" ref="U11:AF11" si="2">U9</f>
        <v>202301</v>
      </c>
      <c r="V11" s="226">
        <f t="shared" si="2"/>
        <v>202302</v>
      </c>
      <c r="W11" s="226">
        <f t="shared" si="2"/>
        <v>202303</v>
      </c>
      <c r="X11" s="226">
        <f t="shared" si="2"/>
        <v>202304</v>
      </c>
      <c r="Y11" s="226">
        <f t="shared" si="2"/>
        <v>202305</v>
      </c>
      <c r="Z11" s="226">
        <f t="shared" si="2"/>
        <v>202306</v>
      </c>
      <c r="AA11" s="226">
        <f t="shared" si="2"/>
        <v>202307</v>
      </c>
      <c r="AB11" s="226">
        <f t="shared" si="2"/>
        <v>202308</v>
      </c>
      <c r="AC11" s="226">
        <f t="shared" si="2"/>
        <v>202309</v>
      </c>
      <c r="AD11" s="226">
        <f t="shared" si="2"/>
        <v>202310</v>
      </c>
      <c r="AE11" s="226">
        <f t="shared" si="2"/>
        <v>202311</v>
      </c>
      <c r="AF11" s="226">
        <f t="shared" si="2"/>
        <v>202312</v>
      </c>
    </row>
    <row r="12" spans="1:47" collapsed="1" x14ac:dyDescent="0.25">
      <c r="A12" s="226" t="str">
        <f t="shared" ref="A12:A74" si="3">IF(LEN(E12)=0,"","update_data,visible")</f>
        <v>update_data,visible</v>
      </c>
      <c r="E12" s="228">
        <v>44290</v>
      </c>
      <c r="F12" s="228" t="str">
        <f>IF(ISBLANK(E12),"",VLOOKUP(E12,[2]_accgrp!A:B,2,FALSE))</f>
        <v>Funding from Crown</v>
      </c>
      <c r="G12" s="226" t="str">
        <f>_xlfn.IFNA(VLOOKUP($E12,[2]_accgrp!$A:$X,2+(3*(COLUMN(G12)-6)),FALSE),"")</f>
        <v>C1</v>
      </c>
      <c r="H12" s="226" t="str">
        <f>_xlfn.IFNA(VLOOKUP($E12,[2]_accgrp!$A:$X,2+(3*(COLUMN(H12)-6)),FALSE),"")</f>
        <v>B0</v>
      </c>
      <c r="I12" s="226">
        <f>_xlfn.IFNA(VLOOKUP($E12,[2]_accgrp!$A:$X,2+(3*(COLUMN(I12)-6)),FALSE),"")</f>
        <v>0</v>
      </c>
      <c r="J12" s="226" t="str">
        <f>_xlfn.IFNA(VLOOKUP($E12,[2]_accgrp!$A:$X,2+(3*(COLUMN(J12)-6)),FALSE),"")</f>
        <v>BF</v>
      </c>
      <c r="K12" s="226">
        <f>_xlfn.IFNA(VLOOKUP($E12,[2]_accgrp!$A:$X,2+(3*(COLUMN(K12)-6)),FALSE),"")</f>
        <v>0</v>
      </c>
      <c r="L12" s="226">
        <f>_xlfn.IFNA(VLOOKUP($E12,[2]_accgrp!$A:$X,2+(3*(COLUMN(L12)-6)),FALSE),"")</f>
        <v>0</v>
      </c>
      <c r="M12" s="226" t="str">
        <f>_xlfn.IFNA(VLOOKUP($E12,[2]_accgrp!$A:$X,2+(3*(COLUMN(M12)-6)),FALSE),"")</f>
        <v>A28</v>
      </c>
      <c r="N12" s="316" t="s">
        <v>1352</v>
      </c>
      <c r="O12" s="316" t="s">
        <v>2514</v>
      </c>
      <c r="P12" s="317"/>
      <c r="Q12" s="316" t="s">
        <v>4460</v>
      </c>
      <c r="R12" s="297" t="s">
        <v>7998</v>
      </c>
      <c r="S12" s="226" t="s">
        <v>237</v>
      </c>
      <c r="T12" s="320" t="s">
        <v>7265</v>
      </c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>
        <f>SUM(U12:AF12)</f>
        <v>0</v>
      </c>
      <c r="AH12" s="389">
        <f>AF1-AG12</f>
        <v>0</v>
      </c>
      <c r="AI12" s="291">
        <f>SUM(U12)</f>
        <v>0</v>
      </c>
      <c r="AJ12" s="291">
        <f>SUM(U12:V12)</f>
        <v>0</v>
      </c>
      <c r="AK12" s="291">
        <f>SUM(U12:W12)</f>
        <v>0</v>
      </c>
      <c r="AL12" s="291">
        <f>SUM(U12:X12)</f>
        <v>0</v>
      </c>
      <c r="AM12" s="291">
        <f>SUM(U12:Y12)</f>
        <v>0</v>
      </c>
      <c r="AN12" s="291">
        <f>SUM(U12:Z12)</f>
        <v>0</v>
      </c>
      <c r="AO12" s="291">
        <f>SUM(U12:AA12)</f>
        <v>0</v>
      </c>
      <c r="AP12" s="291">
        <f>SUM(U12:AB12)</f>
        <v>0</v>
      </c>
      <c r="AQ12" s="291">
        <f>SUM(U12:AC12)</f>
        <v>0</v>
      </c>
      <c r="AR12" s="291">
        <f>SUM(U12:AD12)</f>
        <v>0</v>
      </c>
      <c r="AS12" s="291">
        <f>SUM(U12:AE12)</f>
        <v>0</v>
      </c>
      <c r="AT12" s="291">
        <f>SUM(U12:AF12)</f>
        <v>0</v>
      </c>
      <c r="AU12" s="295">
        <f>AT12-AG12</f>
        <v>0</v>
      </c>
    </row>
    <row r="13" spans="1:47" x14ac:dyDescent="0.25">
      <c r="A13" s="226" t="str">
        <f t="shared" si="3"/>
        <v>update_data,visible</v>
      </c>
      <c r="E13" s="228">
        <v>44290</v>
      </c>
      <c r="F13" s="228" t="str">
        <f>IF(ISBLANK(E13),"",VLOOKUP(E13,[2]_accgrp!A:B,2,FALSE))</f>
        <v>Funding from Crown</v>
      </c>
      <c r="G13" s="226" t="str">
        <f>_xlfn.IFNA(VLOOKUP($E13,[2]_accgrp!$A:$X,2+(3*(COLUMN(G13)-6)),FALSE),"")</f>
        <v>C1</v>
      </c>
      <c r="H13" s="226" t="str">
        <f>_xlfn.IFNA(VLOOKUP($E13,[2]_accgrp!$A:$X,2+(3*(COLUMN(H13)-6)),FALSE),"")</f>
        <v>B0</v>
      </c>
      <c r="I13" s="226">
        <f>_xlfn.IFNA(VLOOKUP($E13,[2]_accgrp!$A:$X,2+(3*(COLUMN(I13)-6)),FALSE),"")</f>
        <v>0</v>
      </c>
      <c r="J13" s="226" t="str">
        <f>_xlfn.IFNA(VLOOKUP($E13,[2]_accgrp!$A:$X,2+(3*(COLUMN(J13)-6)),FALSE),"")</f>
        <v>BF</v>
      </c>
      <c r="K13" s="226">
        <f>_xlfn.IFNA(VLOOKUP($E13,[2]_accgrp!$A:$X,2+(3*(COLUMN(K13)-6)),FALSE),"")</f>
        <v>0</v>
      </c>
      <c r="L13" s="226">
        <f>_xlfn.IFNA(VLOOKUP($E13,[2]_accgrp!$A:$X,2+(3*(COLUMN(L13)-6)),FALSE),"")</f>
        <v>0</v>
      </c>
      <c r="M13" s="226" t="str">
        <f>_xlfn.IFNA(VLOOKUP($E13,[2]_accgrp!$A:$X,2+(3*(COLUMN(M13)-6)),FALSE),"")</f>
        <v>A28</v>
      </c>
      <c r="N13" s="316" t="s">
        <v>1352</v>
      </c>
      <c r="O13" s="316" t="s">
        <v>2514</v>
      </c>
      <c r="P13" s="317"/>
      <c r="Q13" s="316" t="s">
        <v>4460</v>
      </c>
      <c r="R13" s="298" t="s">
        <v>684</v>
      </c>
      <c r="S13" s="226" t="s">
        <v>237</v>
      </c>
      <c r="T13" s="320" t="s">
        <v>7265</v>
      </c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244">
        <f t="shared" ref="AG13:AG76" si="4">SUM(U13:AF13)</f>
        <v>0</v>
      </c>
      <c r="AH13" s="389">
        <f>AF2-AG13</f>
        <v>0</v>
      </c>
      <c r="AI13" s="291">
        <f>SUM(U13)</f>
        <v>0</v>
      </c>
      <c r="AJ13" s="291">
        <f>SUM(U13:V13)</f>
        <v>0</v>
      </c>
      <c r="AK13" s="291">
        <f>SUM(U13:W13)</f>
        <v>0</v>
      </c>
      <c r="AL13" s="291">
        <f>SUM(U13:X13)</f>
        <v>0</v>
      </c>
      <c r="AM13" s="291">
        <f>SUM(U13:Y13)</f>
        <v>0</v>
      </c>
      <c r="AN13" s="291">
        <f>SUM(U13:Z13)</f>
        <v>0</v>
      </c>
      <c r="AO13" s="291">
        <f>SUM(U13:AA13)</f>
        <v>0</v>
      </c>
      <c r="AP13" s="291">
        <f>SUM(U13:AB13)</f>
        <v>0</v>
      </c>
      <c r="AQ13" s="291">
        <f>SUM(U13:AC13)</f>
        <v>0</v>
      </c>
      <c r="AR13" s="291">
        <f>SUM(U13:AD13)</f>
        <v>0</v>
      </c>
      <c r="AS13" s="291">
        <f>SUM(U13:AE13)</f>
        <v>0</v>
      </c>
      <c r="AT13" s="291">
        <f>SUM(U13:AF13)</f>
        <v>0</v>
      </c>
      <c r="AU13" s="295">
        <f>AT13-AG13</f>
        <v>0</v>
      </c>
    </row>
    <row r="14" spans="1:47" x14ac:dyDescent="0.25">
      <c r="A14" s="226" t="str">
        <f t="shared" si="3"/>
        <v>update_data,visible</v>
      </c>
      <c r="E14" s="228">
        <v>44290</v>
      </c>
      <c r="F14" s="228" t="str">
        <f>IF(ISBLANK(E14),"",VLOOKUP(E14,[2]_accgrp!A:B,2,FALSE))</f>
        <v>Funding from Crown</v>
      </c>
      <c r="G14" s="226" t="str">
        <f>_xlfn.IFNA(VLOOKUP($E14,[2]_accgrp!$A:$X,2+(3*(COLUMN(G14)-6)),FALSE),"")</f>
        <v>C1</v>
      </c>
      <c r="H14" s="226" t="str">
        <f>_xlfn.IFNA(VLOOKUP($E14,[2]_accgrp!$A:$X,2+(3*(COLUMN(H14)-6)),FALSE),"")</f>
        <v>B0</v>
      </c>
      <c r="I14" s="226">
        <f>_xlfn.IFNA(VLOOKUP($E14,[2]_accgrp!$A:$X,2+(3*(COLUMN(I14)-6)),FALSE),"")</f>
        <v>0</v>
      </c>
      <c r="J14" s="226" t="str">
        <f>_xlfn.IFNA(VLOOKUP($E14,[2]_accgrp!$A:$X,2+(3*(COLUMN(J14)-6)),FALSE),"")</f>
        <v>BF</v>
      </c>
      <c r="K14" s="226">
        <f>_xlfn.IFNA(VLOOKUP($E14,[2]_accgrp!$A:$X,2+(3*(COLUMN(K14)-6)),FALSE),"")</f>
        <v>0</v>
      </c>
      <c r="L14" s="226">
        <f>_xlfn.IFNA(VLOOKUP($E14,[2]_accgrp!$A:$X,2+(3*(COLUMN(L14)-6)),FALSE),"")</f>
        <v>0</v>
      </c>
      <c r="M14" s="226" t="str">
        <f>_xlfn.IFNA(VLOOKUP($E14,[2]_accgrp!$A:$X,2+(3*(COLUMN(M14)-6)),FALSE),"")</f>
        <v>A28</v>
      </c>
      <c r="N14" s="316" t="s">
        <v>1352</v>
      </c>
      <c r="O14" s="316" t="s">
        <v>2514</v>
      </c>
      <c r="P14" s="317"/>
      <c r="Q14" s="316" t="s">
        <v>4460</v>
      </c>
      <c r="R14" s="298" t="s">
        <v>7999</v>
      </c>
      <c r="S14" s="226" t="s">
        <v>237</v>
      </c>
      <c r="T14" s="320" t="s">
        <v>7265</v>
      </c>
      <c r="U14" s="314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244">
        <f t="shared" si="4"/>
        <v>0</v>
      </c>
      <c r="AH14" s="389">
        <f>AF3-AG14</f>
        <v>0</v>
      </c>
      <c r="AI14" s="291">
        <f>SUM(U14)</f>
        <v>0</v>
      </c>
      <c r="AJ14" s="291">
        <f>SUM(U14:V14)</f>
        <v>0</v>
      </c>
      <c r="AK14" s="291">
        <f>SUM(U14:W14)</f>
        <v>0</v>
      </c>
      <c r="AL14" s="291">
        <f>SUM(U14:X14)</f>
        <v>0</v>
      </c>
      <c r="AM14" s="291">
        <f>SUM(U14:Y14)</f>
        <v>0</v>
      </c>
      <c r="AN14" s="291">
        <f>SUM(U14:Z14)</f>
        <v>0</v>
      </c>
      <c r="AO14" s="291">
        <f>SUM(U14:AA14)</f>
        <v>0</v>
      </c>
      <c r="AP14" s="291">
        <f>SUM(U14:AB14)</f>
        <v>0</v>
      </c>
      <c r="AQ14" s="291">
        <f>SUM(U14:AC14)</f>
        <v>0</v>
      </c>
      <c r="AR14" s="291">
        <f>SUM(U14:AD14)</f>
        <v>0</v>
      </c>
      <c r="AS14" s="291">
        <f>SUM(U14:AE14)</f>
        <v>0</v>
      </c>
      <c r="AT14" s="291">
        <f>SUM(U14:AF14)</f>
        <v>0</v>
      </c>
      <c r="AU14" s="295">
        <f>AT14-AG14</f>
        <v>0</v>
      </c>
    </row>
    <row r="15" spans="1:47" x14ac:dyDescent="0.25">
      <c r="A15" s="226" t="str">
        <f t="shared" si="3"/>
        <v>update_data,visible</v>
      </c>
      <c r="E15" s="228">
        <v>45000</v>
      </c>
      <c r="F15" s="228" t="str">
        <f>IF(ISBLANK(E15),"",VLOOKUP(E15,[2]_accgrp!A:B,2,FALSE))</f>
        <v>Trading Revenue</v>
      </c>
      <c r="G15" s="226" t="str">
        <f>_xlfn.IFNA(VLOOKUP($E15,[2]_accgrp!$A:$X,2+(3*(COLUMN(G15)-6)),FALSE),"")</f>
        <v>C1</v>
      </c>
      <c r="H15" s="226" t="str">
        <f>_xlfn.IFNA(VLOOKUP($E15,[2]_accgrp!$A:$X,2+(3*(COLUMN(H15)-6)),FALSE),"")</f>
        <v>B0</v>
      </c>
      <c r="I15" s="226">
        <f>_xlfn.IFNA(VLOOKUP($E15,[2]_accgrp!$A:$X,2+(3*(COLUMN(I15)-6)),FALSE),"")</f>
        <v>0</v>
      </c>
      <c r="J15" s="226" t="str">
        <f>_xlfn.IFNA(VLOOKUP($E15,[2]_accgrp!$A:$X,2+(3*(COLUMN(J15)-6)),FALSE),"")</f>
        <v>BF</v>
      </c>
      <c r="K15" s="226">
        <f>_xlfn.IFNA(VLOOKUP($E15,[2]_accgrp!$A:$X,2+(3*(COLUMN(K15)-6)),FALSE),"")</f>
        <v>0</v>
      </c>
      <c r="L15" s="226">
        <f>_xlfn.IFNA(VLOOKUP($E15,[2]_accgrp!$A:$X,2+(3*(COLUMN(L15)-6)),FALSE),"")</f>
        <v>0</v>
      </c>
      <c r="M15" s="226" t="str">
        <f>_xlfn.IFNA(VLOOKUP($E15,[2]_accgrp!$A:$X,2+(3*(COLUMN(M15)-6)),FALSE),"")</f>
        <v>A28</v>
      </c>
      <c r="N15" s="316" t="s">
        <v>1352</v>
      </c>
      <c r="O15" s="316" t="s">
        <v>2514</v>
      </c>
      <c r="P15" s="317"/>
      <c r="Q15" s="316" t="s">
        <v>4460</v>
      </c>
      <c r="R15" s="228"/>
      <c r="S15" s="226" t="s">
        <v>237</v>
      </c>
      <c r="T15" s="320" t="s">
        <v>7265</v>
      </c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244">
        <f t="shared" si="4"/>
        <v>0</v>
      </c>
      <c r="AH15" s="389">
        <f>AF5-AG15</f>
        <v>0</v>
      </c>
      <c r="AI15" s="291">
        <f>SUM(U15)</f>
        <v>0</v>
      </c>
      <c r="AJ15" s="291">
        <f>SUM(U15:V15)</f>
        <v>0</v>
      </c>
      <c r="AK15" s="291">
        <f>SUM(U15:W15)</f>
        <v>0</v>
      </c>
      <c r="AL15" s="291">
        <f>SUM(U15:X15)</f>
        <v>0</v>
      </c>
      <c r="AM15" s="291">
        <f>SUM(U15:Y15)</f>
        <v>0</v>
      </c>
      <c r="AN15" s="291">
        <f>SUM(U15:Z15)</f>
        <v>0</v>
      </c>
      <c r="AO15" s="291">
        <f>SUM(U15:AA15)</f>
        <v>0</v>
      </c>
      <c r="AP15" s="291">
        <f>SUM(U15:AB15)</f>
        <v>0</v>
      </c>
      <c r="AQ15" s="291">
        <f>SUM(U15:AC15)</f>
        <v>0</v>
      </c>
      <c r="AR15" s="291">
        <f>SUM(U15:AD15)</f>
        <v>0</v>
      </c>
      <c r="AS15" s="291">
        <f>SUM(U15:AE15)</f>
        <v>0</v>
      </c>
      <c r="AT15" s="291">
        <f>SUM(U15:AF15)</f>
        <v>0</v>
      </c>
      <c r="AU15" s="295">
        <f>AT15-AG15</f>
        <v>0</v>
      </c>
    </row>
    <row r="16" spans="1:47" x14ac:dyDescent="0.25">
      <c r="A16" s="226" t="str">
        <f t="shared" si="3"/>
        <v>update_data,visible</v>
      </c>
      <c r="E16" s="228">
        <v>43004</v>
      </c>
      <c r="F16" s="228" t="str">
        <f>IF(ISBLANK(E16),"",VLOOKUP(E16,[2]_accgrp!A:B,2,FALSE))</f>
        <v>Interest Received</v>
      </c>
      <c r="N16" s="316" t="s">
        <v>1352</v>
      </c>
      <c r="O16" s="316" t="s">
        <v>2514</v>
      </c>
      <c r="P16" s="317"/>
      <c r="Q16" s="316" t="s">
        <v>4460</v>
      </c>
      <c r="R16" s="228"/>
      <c r="S16" s="226" t="s">
        <v>237</v>
      </c>
      <c r="T16" s="320" t="s">
        <v>7265</v>
      </c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244">
        <f t="shared" si="4"/>
        <v>0</v>
      </c>
      <c r="AI16" s="291">
        <f t="shared" ref="AI16:AI79" si="5">SUM(U16)</f>
        <v>0</v>
      </c>
      <c r="AJ16" s="291">
        <f t="shared" ref="AJ16:AJ79" si="6">SUM(U16:V16)</f>
        <v>0</v>
      </c>
      <c r="AK16" s="291">
        <f t="shared" ref="AK16:AK79" si="7">SUM(U16:W16)</f>
        <v>0</v>
      </c>
      <c r="AL16" s="291">
        <f t="shared" ref="AL16:AL79" si="8">SUM(U16:X16)</f>
        <v>0</v>
      </c>
      <c r="AM16" s="291">
        <f t="shared" ref="AM16:AM79" si="9">SUM(U16:Y16)</f>
        <v>0</v>
      </c>
      <c r="AN16" s="291">
        <f t="shared" ref="AN16:AN79" si="10">SUM(U16:Z16)</f>
        <v>0</v>
      </c>
      <c r="AO16" s="291">
        <f t="shared" ref="AO16:AO79" si="11">SUM(U16:AA16)</f>
        <v>0</v>
      </c>
      <c r="AP16" s="291">
        <f t="shared" ref="AP16:AP79" si="12">SUM(U16:AB16)</f>
        <v>0</v>
      </c>
      <c r="AQ16" s="291">
        <f t="shared" ref="AQ16:AQ79" si="13">SUM(U16:AC16)</f>
        <v>0</v>
      </c>
      <c r="AR16" s="291">
        <f t="shared" ref="AR16:AR79" si="14">SUM(U16:AD16)</f>
        <v>0</v>
      </c>
      <c r="AS16" s="291">
        <f t="shared" ref="AS16:AS79" si="15">SUM(U16:AE16)</f>
        <v>0</v>
      </c>
      <c r="AT16" s="291">
        <f t="shared" ref="AT16:AT79" si="16">SUM(U16:AF16)</f>
        <v>0</v>
      </c>
      <c r="AU16" s="295">
        <f t="shared" ref="AU16:AU79" si="17">AT16-AG16</f>
        <v>0</v>
      </c>
    </row>
    <row r="17" spans="1:47" x14ac:dyDescent="0.25">
      <c r="A17" s="226" t="str">
        <f t="shared" si="3"/>
        <v>update_data,visible</v>
      </c>
      <c r="E17" s="228">
        <v>44200</v>
      </c>
      <c r="F17" s="228" t="str">
        <f>IF(ISBLANK(E17),"",VLOOKUP(E17,[2]_accgrp!A:B,2,FALSE))</f>
        <v>Gain on Sale of Asset</v>
      </c>
      <c r="N17" s="316" t="s">
        <v>1352</v>
      </c>
      <c r="O17" s="316" t="s">
        <v>2514</v>
      </c>
      <c r="P17" s="317"/>
      <c r="Q17" s="316" t="s">
        <v>4460</v>
      </c>
      <c r="R17" s="243"/>
      <c r="S17" s="226" t="s">
        <v>237</v>
      </c>
      <c r="T17" s="320" t="s">
        <v>7265</v>
      </c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244">
        <f t="shared" si="4"/>
        <v>0</v>
      </c>
      <c r="AI17" s="291">
        <f t="shared" si="5"/>
        <v>0</v>
      </c>
      <c r="AJ17" s="291">
        <f t="shared" si="6"/>
        <v>0</v>
      </c>
      <c r="AK17" s="291">
        <f t="shared" si="7"/>
        <v>0</v>
      </c>
      <c r="AL17" s="291">
        <f t="shared" si="8"/>
        <v>0</v>
      </c>
      <c r="AM17" s="291">
        <f t="shared" si="9"/>
        <v>0</v>
      </c>
      <c r="AN17" s="291">
        <f t="shared" si="10"/>
        <v>0</v>
      </c>
      <c r="AO17" s="291">
        <f t="shared" si="11"/>
        <v>0</v>
      </c>
      <c r="AP17" s="291">
        <f t="shared" si="12"/>
        <v>0</v>
      </c>
      <c r="AQ17" s="291">
        <f t="shared" si="13"/>
        <v>0</v>
      </c>
      <c r="AR17" s="291">
        <f t="shared" si="14"/>
        <v>0</v>
      </c>
      <c r="AS17" s="291">
        <f t="shared" si="15"/>
        <v>0</v>
      </c>
      <c r="AT17" s="291">
        <f t="shared" si="16"/>
        <v>0</v>
      </c>
      <c r="AU17" s="295">
        <f t="shared" si="17"/>
        <v>0</v>
      </c>
    </row>
    <row r="18" spans="1:47" x14ac:dyDescent="0.25">
      <c r="A18" s="226" t="str">
        <f t="shared" si="3"/>
        <v>update_data,visible</v>
      </c>
      <c r="E18" s="228">
        <v>44280</v>
      </c>
      <c r="F18" s="228" t="str">
        <f>IF(ISBLANK(E18),"",VLOOKUP(E18,[2]_accgrp!A:B,2,FALSE))</f>
        <v>Donations</v>
      </c>
      <c r="G18" s="226" t="str">
        <f>_xlfn.IFNA(VLOOKUP($E18,[2]_accgrp!$A:$X,2+(3*(COLUMN(G18)-6)),FALSE),"")</f>
        <v>C1</v>
      </c>
      <c r="H18" s="226" t="str">
        <f>_xlfn.IFNA(VLOOKUP($E18,[2]_accgrp!$A:$X,2+(3*(COLUMN(H18)-6)),FALSE),"")</f>
        <v>B0</v>
      </c>
      <c r="I18" s="226">
        <f>_xlfn.IFNA(VLOOKUP($E18,[2]_accgrp!$A:$X,2+(3*(COLUMN(I18)-6)),FALSE),"")</f>
        <v>0</v>
      </c>
      <c r="J18" s="226" t="str">
        <f>_xlfn.IFNA(VLOOKUP($E18,[2]_accgrp!$A:$X,2+(3*(COLUMN(J18)-6)),FALSE),"")</f>
        <v>BF</v>
      </c>
      <c r="K18" s="226">
        <f>_xlfn.IFNA(VLOOKUP($E18,[2]_accgrp!$A:$X,2+(3*(COLUMN(K18)-6)),FALSE),"")</f>
        <v>0</v>
      </c>
      <c r="L18" s="226">
        <f>_xlfn.IFNA(VLOOKUP($E18,[2]_accgrp!$A:$X,2+(3*(COLUMN(L18)-6)),FALSE),"")</f>
        <v>0</v>
      </c>
      <c r="M18" s="226" t="str">
        <f>_xlfn.IFNA(VLOOKUP($E18,[2]_accgrp!$A:$X,2+(3*(COLUMN(M18)-6)),FALSE),"")</f>
        <v>A28</v>
      </c>
      <c r="N18" s="316" t="s">
        <v>1352</v>
      </c>
      <c r="O18" s="316" t="s">
        <v>2514</v>
      </c>
      <c r="P18" s="317"/>
      <c r="Q18" s="316" t="s">
        <v>4460</v>
      </c>
      <c r="R18" s="228"/>
      <c r="S18" s="226" t="s">
        <v>237</v>
      </c>
      <c r="T18" s="320" t="s">
        <v>7265</v>
      </c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244">
        <f t="shared" si="4"/>
        <v>0</v>
      </c>
      <c r="AI18" s="291">
        <f t="shared" si="5"/>
        <v>0</v>
      </c>
      <c r="AJ18" s="291">
        <f t="shared" si="6"/>
        <v>0</v>
      </c>
      <c r="AK18" s="291">
        <f t="shared" si="7"/>
        <v>0</v>
      </c>
      <c r="AL18" s="291">
        <f t="shared" si="8"/>
        <v>0</v>
      </c>
      <c r="AM18" s="291">
        <f t="shared" si="9"/>
        <v>0</v>
      </c>
      <c r="AN18" s="291">
        <f t="shared" si="10"/>
        <v>0</v>
      </c>
      <c r="AO18" s="291">
        <f t="shared" si="11"/>
        <v>0</v>
      </c>
      <c r="AP18" s="291">
        <f t="shared" si="12"/>
        <v>0</v>
      </c>
      <c r="AQ18" s="291">
        <f t="shared" si="13"/>
        <v>0</v>
      </c>
      <c r="AR18" s="291">
        <f t="shared" si="14"/>
        <v>0</v>
      </c>
      <c r="AS18" s="291">
        <f t="shared" si="15"/>
        <v>0</v>
      </c>
      <c r="AT18" s="291">
        <f t="shared" si="16"/>
        <v>0</v>
      </c>
      <c r="AU18" s="295">
        <f t="shared" si="17"/>
        <v>0</v>
      </c>
    </row>
    <row r="19" spans="1:47" x14ac:dyDescent="0.25">
      <c r="A19" s="226" t="str">
        <f t="shared" si="3"/>
        <v>update_data,visible</v>
      </c>
      <c r="E19" s="228">
        <v>44300</v>
      </c>
      <c r="F19" s="228" t="str">
        <f>IF(ISBLANK(E19),"",VLOOKUP(E19,[2]_accgrp!A:B,2,FALSE))</f>
        <v>Other Income</v>
      </c>
      <c r="G19" s="226" t="str">
        <f>_xlfn.IFNA(VLOOKUP($E19,[2]_accgrp!$A:$X,2+(3*(COLUMN(G19)-6)),FALSE),"")</f>
        <v>C1</v>
      </c>
      <c r="H19" s="226" t="str">
        <f>_xlfn.IFNA(VLOOKUP($E19,[2]_accgrp!$A:$X,2+(3*(COLUMN(H19)-6)),FALSE),"")</f>
        <v>B0</v>
      </c>
      <c r="I19" s="226">
        <f>_xlfn.IFNA(VLOOKUP($E19,[2]_accgrp!$A:$X,2+(3*(COLUMN(I19)-6)),FALSE),"")</f>
        <v>0</v>
      </c>
      <c r="J19" s="226" t="str">
        <f>_xlfn.IFNA(VLOOKUP($E19,[2]_accgrp!$A:$X,2+(3*(COLUMN(J19)-6)),FALSE),"")</f>
        <v>BF</v>
      </c>
      <c r="K19" s="226">
        <f>_xlfn.IFNA(VLOOKUP($E19,[2]_accgrp!$A:$X,2+(3*(COLUMN(K19)-6)),FALSE),"")</f>
        <v>0</v>
      </c>
      <c r="L19" s="226">
        <f>_xlfn.IFNA(VLOOKUP($E19,[2]_accgrp!$A:$X,2+(3*(COLUMN(L19)-6)),FALSE),"")</f>
        <v>0</v>
      </c>
      <c r="M19" s="226" t="str">
        <f>_xlfn.IFNA(VLOOKUP($E19,[2]_accgrp!$A:$X,2+(3*(COLUMN(M19)-6)),FALSE),"")</f>
        <v>A28</v>
      </c>
      <c r="N19" s="316" t="s">
        <v>1352</v>
      </c>
      <c r="O19" s="316" t="s">
        <v>2514</v>
      </c>
      <c r="P19" s="317"/>
      <c r="Q19" s="316" t="s">
        <v>4460</v>
      </c>
      <c r="R19" s="228"/>
      <c r="S19" s="226" t="s">
        <v>237</v>
      </c>
      <c r="T19" s="320" t="s">
        <v>7265</v>
      </c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244">
        <f t="shared" si="4"/>
        <v>0</v>
      </c>
      <c r="AI19" s="291">
        <f t="shared" si="5"/>
        <v>0</v>
      </c>
      <c r="AJ19" s="291">
        <f t="shared" si="6"/>
        <v>0</v>
      </c>
      <c r="AK19" s="291">
        <f t="shared" si="7"/>
        <v>0</v>
      </c>
      <c r="AL19" s="291">
        <f t="shared" si="8"/>
        <v>0</v>
      </c>
      <c r="AM19" s="291">
        <f t="shared" si="9"/>
        <v>0</v>
      </c>
      <c r="AN19" s="291">
        <f t="shared" si="10"/>
        <v>0</v>
      </c>
      <c r="AO19" s="291">
        <f t="shared" si="11"/>
        <v>0</v>
      </c>
      <c r="AP19" s="291">
        <f t="shared" si="12"/>
        <v>0</v>
      </c>
      <c r="AQ19" s="291">
        <f t="shared" si="13"/>
        <v>0</v>
      </c>
      <c r="AR19" s="291">
        <f t="shared" si="14"/>
        <v>0</v>
      </c>
      <c r="AS19" s="291">
        <f t="shared" si="15"/>
        <v>0</v>
      </c>
      <c r="AT19" s="291">
        <f t="shared" si="16"/>
        <v>0</v>
      </c>
      <c r="AU19" s="295">
        <f t="shared" si="17"/>
        <v>0</v>
      </c>
    </row>
    <row r="20" spans="1:47" x14ac:dyDescent="0.25">
      <c r="A20" s="226" t="str">
        <f t="shared" si="3"/>
        <v>update_data,visible</v>
      </c>
      <c r="E20" s="228">
        <v>44205</v>
      </c>
      <c r="F20" s="228" t="str">
        <f>IF(ISBLANK(E20),"",VLOOKUP(E20,[2]_accgrp!A:B,2,FALSE))</f>
        <v>Cost of Sales</v>
      </c>
      <c r="G20" s="226" t="str">
        <f>_xlfn.IFNA(VLOOKUP($E20,[2]_accgrp!$A:$X,2+(3*(COLUMN(G20)-6)),FALSE),"")</f>
        <v>C1</v>
      </c>
      <c r="H20" s="226" t="str">
        <f>_xlfn.IFNA(VLOOKUP($E20,[2]_accgrp!$A:$X,2+(3*(COLUMN(H20)-6)),FALSE),"")</f>
        <v>B0</v>
      </c>
      <c r="I20" s="226">
        <f>_xlfn.IFNA(VLOOKUP($E20,[2]_accgrp!$A:$X,2+(3*(COLUMN(I20)-6)),FALSE),"")</f>
        <v>0</v>
      </c>
      <c r="J20" s="226" t="str">
        <f>_xlfn.IFNA(VLOOKUP($E20,[2]_accgrp!$A:$X,2+(3*(COLUMN(J20)-6)),FALSE),"")</f>
        <v>BF</v>
      </c>
      <c r="K20" s="226">
        <f>_xlfn.IFNA(VLOOKUP($E20,[2]_accgrp!$A:$X,2+(3*(COLUMN(K20)-6)),FALSE),"")</f>
        <v>0</v>
      </c>
      <c r="L20" s="226">
        <f>_xlfn.IFNA(VLOOKUP($E20,[2]_accgrp!$A:$X,2+(3*(COLUMN(L20)-6)),FALSE),"")</f>
        <v>0</v>
      </c>
      <c r="M20" s="226" t="str">
        <f>_xlfn.IFNA(VLOOKUP($E20,[2]_accgrp!$A:$X,2+(3*(COLUMN(M20)-6)),FALSE),"")</f>
        <v>A28</v>
      </c>
      <c r="N20" s="316" t="s">
        <v>1352</v>
      </c>
      <c r="O20" s="316" t="s">
        <v>2514</v>
      </c>
      <c r="P20" s="317"/>
      <c r="Q20" s="316" t="s">
        <v>4460</v>
      </c>
      <c r="R20" s="228"/>
      <c r="S20" s="226" t="s">
        <v>237</v>
      </c>
      <c r="T20" s="320" t="s">
        <v>7265</v>
      </c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244">
        <f t="shared" si="4"/>
        <v>0</v>
      </c>
      <c r="AI20" s="291">
        <f t="shared" si="5"/>
        <v>0</v>
      </c>
      <c r="AJ20" s="291">
        <f t="shared" si="6"/>
        <v>0</v>
      </c>
      <c r="AK20" s="291">
        <f t="shared" si="7"/>
        <v>0</v>
      </c>
      <c r="AL20" s="291">
        <f t="shared" si="8"/>
        <v>0</v>
      </c>
      <c r="AM20" s="291">
        <f t="shared" si="9"/>
        <v>0</v>
      </c>
      <c r="AN20" s="291">
        <f t="shared" si="10"/>
        <v>0</v>
      </c>
      <c r="AO20" s="291">
        <f t="shared" si="11"/>
        <v>0</v>
      </c>
      <c r="AP20" s="291">
        <f t="shared" si="12"/>
        <v>0</v>
      </c>
      <c r="AQ20" s="291">
        <f t="shared" si="13"/>
        <v>0</v>
      </c>
      <c r="AR20" s="291">
        <f t="shared" si="14"/>
        <v>0</v>
      </c>
      <c r="AS20" s="291">
        <f t="shared" si="15"/>
        <v>0</v>
      </c>
      <c r="AT20" s="291">
        <f t="shared" si="16"/>
        <v>0</v>
      </c>
      <c r="AU20" s="295">
        <f t="shared" si="17"/>
        <v>0</v>
      </c>
    </row>
    <row r="21" spans="1:47" x14ac:dyDescent="0.25">
      <c r="A21" s="226" t="str">
        <f t="shared" si="3"/>
        <v>update_data,visible</v>
      </c>
      <c r="E21" s="228">
        <v>50000</v>
      </c>
      <c r="F21" s="228" t="str">
        <f>IF(ISBLANK(E21),"",VLOOKUP(E21,[2]_accgrp!A:B,2,FALSE))</f>
        <v>Salaries - Paid by MFEM</v>
      </c>
      <c r="G21" s="226" t="str">
        <f>_xlfn.IFNA(VLOOKUP($E21,[2]_accgrp!$A:$X,2+(3*(COLUMN(G21)-6)),FALSE),"")</f>
        <v>C1</v>
      </c>
      <c r="H21" s="226" t="str">
        <f>_xlfn.IFNA(VLOOKUP($E21,[2]_accgrp!$A:$X,2+(3*(COLUMN(H21)-6)),FALSE),"")</f>
        <v>B0</v>
      </c>
      <c r="I21" s="226">
        <f>_xlfn.IFNA(VLOOKUP($E21,[2]_accgrp!$A:$X,2+(3*(COLUMN(I21)-6)),FALSE),"")</f>
        <v>0</v>
      </c>
      <c r="J21" s="226" t="str">
        <f>_xlfn.IFNA(VLOOKUP($E21,[2]_accgrp!$A:$X,2+(3*(COLUMN(J21)-6)),FALSE),"")</f>
        <v>BF</v>
      </c>
      <c r="K21" s="226">
        <f>_xlfn.IFNA(VLOOKUP($E21,[2]_accgrp!$A:$X,2+(3*(COLUMN(K21)-6)),FALSE),"")</f>
        <v>0</v>
      </c>
      <c r="L21" s="226" t="str">
        <f>_xlfn.IFNA(VLOOKUP($E21,[2]_accgrp!$A:$X,2+(3*(COLUMN(L21)-6)),FALSE),"")</f>
        <v>CK02</v>
      </c>
      <c r="M21" s="226" t="str">
        <f>_xlfn.IFNA(VLOOKUP($E21,[2]_accgrp!$A:$X,2+(3*(COLUMN(M21)-6)),FALSE),"")</f>
        <v>A28</v>
      </c>
      <c r="N21" s="316" t="s">
        <v>1352</v>
      </c>
      <c r="O21" s="316" t="s">
        <v>2514</v>
      </c>
      <c r="P21" s="317"/>
      <c r="Q21" s="316" t="s">
        <v>4460</v>
      </c>
      <c r="R21" s="228" t="s">
        <v>7998</v>
      </c>
      <c r="S21" s="226" t="s">
        <v>237</v>
      </c>
      <c r="T21" s="320" t="s">
        <v>7265</v>
      </c>
      <c r="U21" s="310"/>
      <c r="V21" s="311"/>
      <c r="W21" s="310"/>
      <c r="X21" s="310"/>
      <c r="Y21" s="310"/>
      <c r="Z21" s="310"/>
      <c r="AA21" s="310"/>
      <c r="AB21" s="310"/>
      <c r="AC21" s="311"/>
      <c r="AD21" s="310"/>
      <c r="AE21" s="310"/>
      <c r="AF21" s="311"/>
      <c r="AG21" s="244">
        <f t="shared" si="4"/>
        <v>0</v>
      </c>
      <c r="AI21" s="291">
        <f t="shared" si="5"/>
        <v>0</v>
      </c>
      <c r="AJ21" s="291">
        <f t="shared" si="6"/>
        <v>0</v>
      </c>
      <c r="AK21" s="291">
        <f t="shared" si="7"/>
        <v>0</v>
      </c>
      <c r="AL21" s="291">
        <f t="shared" si="8"/>
        <v>0</v>
      </c>
      <c r="AM21" s="291">
        <f t="shared" si="9"/>
        <v>0</v>
      </c>
      <c r="AN21" s="291">
        <f t="shared" si="10"/>
        <v>0</v>
      </c>
      <c r="AO21" s="291">
        <f t="shared" si="11"/>
        <v>0</v>
      </c>
      <c r="AP21" s="291">
        <f t="shared" si="12"/>
        <v>0</v>
      </c>
      <c r="AQ21" s="291">
        <f t="shared" si="13"/>
        <v>0</v>
      </c>
      <c r="AR21" s="291">
        <f t="shared" si="14"/>
        <v>0</v>
      </c>
      <c r="AS21" s="291">
        <f t="shared" si="15"/>
        <v>0</v>
      </c>
      <c r="AT21" s="291">
        <f t="shared" si="16"/>
        <v>0</v>
      </c>
      <c r="AU21" s="295">
        <f t="shared" si="17"/>
        <v>0</v>
      </c>
    </row>
    <row r="22" spans="1:47" x14ac:dyDescent="0.25">
      <c r="A22" s="226" t="str">
        <f t="shared" si="3"/>
        <v>update_data,visible</v>
      </c>
      <c r="E22" s="228">
        <v>50010</v>
      </c>
      <c r="F22" s="228" t="str">
        <f>IF(ISBLANK(E22),"",VLOOKUP(E22,[2]_accgrp!A:B,2,FALSE))</f>
        <v>Wages - Paid by MFEM</v>
      </c>
      <c r="G22" s="226" t="str">
        <f>_xlfn.IFNA(VLOOKUP($E22,[2]_accgrp!$A:$X,2+(3*(COLUMN(G22)-6)),FALSE),"")</f>
        <v>C1</v>
      </c>
      <c r="H22" s="226" t="str">
        <f>_xlfn.IFNA(VLOOKUP($E22,[2]_accgrp!$A:$X,2+(3*(COLUMN(H22)-6)),FALSE),"")</f>
        <v>B0</v>
      </c>
      <c r="I22" s="226">
        <f>_xlfn.IFNA(VLOOKUP($E22,[2]_accgrp!$A:$X,2+(3*(COLUMN(I22)-6)),FALSE),"")</f>
        <v>0</v>
      </c>
      <c r="J22" s="226" t="str">
        <f>_xlfn.IFNA(VLOOKUP($E22,[2]_accgrp!$A:$X,2+(3*(COLUMN(J22)-6)),FALSE),"")</f>
        <v>BF</v>
      </c>
      <c r="K22" s="226">
        <f>_xlfn.IFNA(VLOOKUP($E22,[2]_accgrp!$A:$X,2+(3*(COLUMN(K22)-6)),FALSE),"")</f>
        <v>0</v>
      </c>
      <c r="L22" s="226" t="str">
        <f>_xlfn.IFNA(VLOOKUP($E22,[2]_accgrp!$A:$X,2+(3*(COLUMN(L22)-6)),FALSE),"")</f>
        <v>CK02</v>
      </c>
      <c r="M22" s="226" t="str">
        <f>_xlfn.IFNA(VLOOKUP($E22,[2]_accgrp!$A:$X,2+(3*(COLUMN(M22)-6)),FALSE),"")</f>
        <v>A28</v>
      </c>
      <c r="N22" s="316" t="s">
        <v>1352</v>
      </c>
      <c r="O22" s="316" t="s">
        <v>2514</v>
      </c>
      <c r="P22" s="317"/>
      <c r="Q22" s="316" t="s">
        <v>4460</v>
      </c>
      <c r="R22" s="228" t="s">
        <v>7998</v>
      </c>
      <c r="S22" s="226" t="s">
        <v>237</v>
      </c>
      <c r="T22" s="320" t="s">
        <v>7265</v>
      </c>
      <c r="U22" s="310"/>
      <c r="V22" s="310"/>
      <c r="W22" s="310"/>
      <c r="X22" s="310"/>
      <c r="Y22" s="310"/>
      <c r="Z22" s="311"/>
      <c r="AA22" s="311"/>
      <c r="AB22" s="311"/>
      <c r="AC22" s="310"/>
      <c r="AD22" s="311"/>
      <c r="AE22" s="311"/>
      <c r="AF22" s="310"/>
      <c r="AG22" s="244">
        <f t="shared" si="4"/>
        <v>0</v>
      </c>
      <c r="AI22" s="291">
        <f t="shared" si="5"/>
        <v>0</v>
      </c>
      <c r="AJ22" s="291">
        <f t="shared" si="6"/>
        <v>0</v>
      </c>
      <c r="AK22" s="291">
        <f t="shared" si="7"/>
        <v>0</v>
      </c>
      <c r="AL22" s="291">
        <f t="shared" si="8"/>
        <v>0</v>
      </c>
      <c r="AM22" s="291">
        <f t="shared" si="9"/>
        <v>0</v>
      </c>
      <c r="AN22" s="291">
        <f t="shared" si="10"/>
        <v>0</v>
      </c>
      <c r="AO22" s="291">
        <f t="shared" si="11"/>
        <v>0</v>
      </c>
      <c r="AP22" s="291">
        <f t="shared" si="12"/>
        <v>0</v>
      </c>
      <c r="AQ22" s="291">
        <f t="shared" si="13"/>
        <v>0</v>
      </c>
      <c r="AR22" s="291">
        <f t="shared" si="14"/>
        <v>0</v>
      </c>
      <c r="AS22" s="291">
        <f t="shared" si="15"/>
        <v>0</v>
      </c>
      <c r="AT22" s="291">
        <f t="shared" si="16"/>
        <v>0</v>
      </c>
      <c r="AU22" s="295">
        <f t="shared" si="17"/>
        <v>0</v>
      </c>
    </row>
    <row r="23" spans="1:47" x14ac:dyDescent="0.25">
      <c r="A23" s="226" t="str">
        <f t="shared" si="3"/>
        <v>update_data,visible</v>
      </c>
      <c r="E23" s="228">
        <v>50020</v>
      </c>
      <c r="F23" s="228" t="str">
        <f>IF(ISBLANK(E23),"",VLOOKUP(E23,[2]_accgrp!A:B,2,FALSE))</f>
        <v>Overtime - Paid by MFEM</v>
      </c>
      <c r="G23" s="226" t="str">
        <f>_xlfn.IFNA(VLOOKUP($E23,[2]_accgrp!$A:$X,2+(3*(COLUMN(G23)-6)),FALSE),"")</f>
        <v>C1</v>
      </c>
      <c r="H23" s="226" t="str">
        <f>_xlfn.IFNA(VLOOKUP($E23,[2]_accgrp!$A:$X,2+(3*(COLUMN(H23)-6)),FALSE),"")</f>
        <v>B0</v>
      </c>
      <c r="I23" s="226">
        <f>_xlfn.IFNA(VLOOKUP($E23,[2]_accgrp!$A:$X,2+(3*(COLUMN(I23)-6)),FALSE),"")</f>
        <v>0</v>
      </c>
      <c r="J23" s="226" t="str">
        <f>_xlfn.IFNA(VLOOKUP($E23,[2]_accgrp!$A:$X,2+(3*(COLUMN(J23)-6)),FALSE),"")</f>
        <v>BF</v>
      </c>
      <c r="K23" s="226">
        <f>_xlfn.IFNA(VLOOKUP($E23,[2]_accgrp!$A:$X,2+(3*(COLUMN(K23)-6)),FALSE),"")</f>
        <v>0</v>
      </c>
      <c r="L23" s="226" t="str">
        <f>_xlfn.IFNA(VLOOKUP($E23,[2]_accgrp!$A:$X,2+(3*(COLUMN(L23)-6)),FALSE),"")</f>
        <v>CK02</v>
      </c>
      <c r="M23" s="226" t="str">
        <f>_xlfn.IFNA(VLOOKUP($E23,[2]_accgrp!$A:$X,2+(3*(COLUMN(M23)-6)),FALSE),"")</f>
        <v>A28</v>
      </c>
      <c r="N23" s="316" t="s">
        <v>1352</v>
      </c>
      <c r="O23" s="316" t="s">
        <v>2514</v>
      </c>
      <c r="P23" s="317"/>
      <c r="Q23" s="316" t="s">
        <v>4460</v>
      </c>
      <c r="R23" s="228" t="s">
        <v>7998</v>
      </c>
      <c r="S23" s="226" t="s">
        <v>237</v>
      </c>
      <c r="T23" s="320" t="s">
        <v>7265</v>
      </c>
      <c r="U23" s="310"/>
      <c r="V23" s="310"/>
      <c r="W23" s="310"/>
      <c r="X23" s="310"/>
      <c r="Y23" s="310"/>
      <c r="Z23" s="311"/>
      <c r="AA23" s="311"/>
      <c r="AB23" s="311"/>
      <c r="AC23" s="310"/>
      <c r="AD23" s="311"/>
      <c r="AE23" s="311"/>
      <c r="AF23" s="310"/>
      <c r="AG23" s="244">
        <f t="shared" si="4"/>
        <v>0</v>
      </c>
      <c r="AI23" s="291">
        <f t="shared" si="5"/>
        <v>0</v>
      </c>
      <c r="AJ23" s="291">
        <f t="shared" si="6"/>
        <v>0</v>
      </c>
      <c r="AK23" s="291">
        <f t="shared" si="7"/>
        <v>0</v>
      </c>
      <c r="AL23" s="291">
        <f t="shared" si="8"/>
        <v>0</v>
      </c>
      <c r="AM23" s="291">
        <f t="shared" si="9"/>
        <v>0</v>
      </c>
      <c r="AN23" s="291">
        <f t="shared" si="10"/>
        <v>0</v>
      </c>
      <c r="AO23" s="291">
        <f t="shared" si="11"/>
        <v>0</v>
      </c>
      <c r="AP23" s="291">
        <f t="shared" si="12"/>
        <v>0</v>
      </c>
      <c r="AQ23" s="291">
        <f t="shared" si="13"/>
        <v>0</v>
      </c>
      <c r="AR23" s="291">
        <f t="shared" si="14"/>
        <v>0</v>
      </c>
      <c r="AS23" s="291">
        <f t="shared" si="15"/>
        <v>0</v>
      </c>
      <c r="AT23" s="291">
        <f t="shared" si="16"/>
        <v>0</v>
      </c>
      <c r="AU23" s="295">
        <f t="shared" si="17"/>
        <v>0</v>
      </c>
    </row>
    <row r="24" spans="1:47" x14ac:dyDescent="0.25">
      <c r="A24" s="226" t="str">
        <f t="shared" si="3"/>
        <v>update_data,visible</v>
      </c>
      <c r="E24" s="228">
        <v>50030</v>
      </c>
      <c r="F24" s="228" t="str">
        <f>IF(ISBLANK(E24),"",VLOOKUP(E24,[2]_accgrp!A:B,2,FALSE))</f>
        <v>PAYE - Paid by MFEM</v>
      </c>
      <c r="G24" s="226" t="str">
        <f>_xlfn.IFNA(VLOOKUP($E24,[2]_accgrp!$A:$X,2+(3*(COLUMN(G24)-6)),FALSE),"")</f>
        <v>C1</v>
      </c>
      <c r="H24" s="226" t="str">
        <f>_xlfn.IFNA(VLOOKUP($E24,[2]_accgrp!$A:$X,2+(3*(COLUMN(H24)-6)),FALSE),"")</f>
        <v>B0</v>
      </c>
      <c r="I24" s="226">
        <f>_xlfn.IFNA(VLOOKUP($E24,[2]_accgrp!$A:$X,2+(3*(COLUMN(I24)-6)),FALSE),"")</f>
        <v>0</v>
      </c>
      <c r="J24" s="226" t="str">
        <f>_xlfn.IFNA(VLOOKUP($E24,[2]_accgrp!$A:$X,2+(3*(COLUMN(J24)-6)),FALSE),"")</f>
        <v>BF</v>
      </c>
      <c r="K24" s="226">
        <f>_xlfn.IFNA(VLOOKUP($E24,[2]_accgrp!$A:$X,2+(3*(COLUMN(K24)-6)),FALSE),"")</f>
        <v>0</v>
      </c>
      <c r="L24" s="226" t="str">
        <f>_xlfn.IFNA(VLOOKUP($E24,[2]_accgrp!$A:$X,2+(3*(COLUMN(L24)-6)),FALSE),"")</f>
        <v>CK02</v>
      </c>
      <c r="M24" s="226" t="str">
        <f>_xlfn.IFNA(VLOOKUP($E24,[2]_accgrp!$A:$X,2+(3*(COLUMN(M24)-6)),FALSE),"")</f>
        <v>A28</v>
      </c>
      <c r="N24" s="316" t="s">
        <v>1352</v>
      </c>
      <c r="O24" s="316" t="s">
        <v>2514</v>
      </c>
      <c r="P24" s="317"/>
      <c r="Q24" s="316" t="s">
        <v>4460</v>
      </c>
      <c r="R24" s="228" t="s">
        <v>7998</v>
      </c>
      <c r="S24" s="226" t="s">
        <v>237</v>
      </c>
      <c r="T24" s="320" t="s">
        <v>7265</v>
      </c>
      <c r="U24" s="310"/>
      <c r="V24" s="311"/>
      <c r="W24" s="310"/>
      <c r="X24" s="310"/>
      <c r="Y24" s="310"/>
      <c r="Z24" s="310"/>
      <c r="AA24" s="310"/>
      <c r="AB24" s="310"/>
      <c r="AC24" s="311"/>
      <c r="AD24" s="310"/>
      <c r="AE24" s="310"/>
      <c r="AF24" s="311"/>
      <c r="AG24" s="244">
        <f t="shared" si="4"/>
        <v>0</v>
      </c>
      <c r="AI24" s="291">
        <f t="shared" si="5"/>
        <v>0</v>
      </c>
      <c r="AJ24" s="291">
        <f t="shared" si="6"/>
        <v>0</v>
      </c>
      <c r="AK24" s="291">
        <f t="shared" si="7"/>
        <v>0</v>
      </c>
      <c r="AL24" s="291">
        <f t="shared" si="8"/>
        <v>0</v>
      </c>
      <c r="AM24" s="291">
        <f t="shared" si="9"/>
        <v>0</v>
      </c>
      <c r="AN24" s="291">
        <f t="shared" si="10"/>
        <v>0</v>
      </c>
      <c r="AO24" s="291">
        <f t="shared" si="11"/>
        <v>0</v>
      </c>
      <c r="AP24" s="291">
        <f t="shared" si="12"/>
        <v>0</v>
      </c>
      <c r="AQ24" s="291">
        <f t="shared" si="13"/>
        <v>0</v>
      </c>
      <c r="AR24" s="291">
        <f t="shared" si="14"/>
        <v>0</v>
      </c>
      <c r="AS24" s="291">
        <f t="shared" si="15"/>
        <v>0</v>
      </c>
      <c r="AT24" s="291">
        <f t="shared" si="16"/>
        <v>0</v>
      </c>
      <c r="AU24" s="295">
        <f t="shared" si="17"/>
        <v>0</v>
      </c>
    </row>
    <row r="25" spans="1:47" x14ac:dyDescent="0.25">
      <c r="A25" s="226" t="str">
        <f t="shared" si="3"/>
        <v>update_data,visible</v>
      </c>
      <c r="E25" s="228">
        <v>50040</v>
      </c>
      <c r="F25" s="228" t="str">
        <f>IF(ISBLANK(E25),"",VLOOKUP(E25,[2]_accgrp!A:B,2,FALSE))</f>
        <v>Superannuation - Paid by MFEM</v>
      </c>
      <c r="G25" s="226" t="str">
        <f>_xlfn.IFNA(VLOOKUP($E25,[2]_accgrp!$A:$X,2+(3*(COLUMN(G25)-6)),FALSE),"")</f>
        <v>C1</v>
      </c>
      <c r="H25" s="226" t="str">
        <f>_xlfn.IFNA(VLOOKUP($E25,[2]_accgrp!$A:$X,2+(3*(COLUMN(H25)-6)),FALSE),"")</f>
        <v>B0</v>
      </c>
      <c r="I25" s="226">
        <f>_xlfn.IFNA(VLOOKUP($E25,[2]_accgrp!$A:$X,2+(3*(COLUMN(I25)-6)),FALSE),"")</f>
        <v>0</v>
      </c>
      <c r="J25" s="226" t="str">
        <f>_xlfn.IFNA(VLOOKUP($E25,[2]_accgrp!$A:$X,2+(3*(COLUMN(J25)-6)),FALSE),"")</f>
        <v>BF</v>
      </c>
      <c r="K25" s="226">
        <f>_xlfn.IFNA(VLOOKUP($E25,[2]_accgrp!$A:$X,2+(3*(COLUMN(K25)-6)),FALSE),"")</f>
        <v>0</v>
      </c>
      <c r="L25" s="226" t="str">
        <f>_xlfn.IFNA(VLOOKUP($E25,[2]_accgrp!$A:$X,2+(3*(COLUMN(L25)-6)),FALSE),"")</f>
        <v>CK02</v>
      </c>
      <c r="M25" s="226" t="str">
        <f>_xlfn.IFNA(VLOOKUP($E25,[2]_accgrp!$A:$X,2+(3*(COLUMN(M25)-6)),FALSE),"")</f>
        <v>A28</v>
      </c>
      <c r="N25" s="316" t="s">
        <v>1352</v>
      </c>
      <c r="O25" s="316" t="s">
        <v>2514</v>
      </c>
      <c r="P25" s="317"/>
      <c r="Q25" s="316" t="s">
        <v>4460</v>
      </c>
      <c r="R25" s="228" t="s">
        <v>7998</v>
      </c>
      <c r="S25" s="226" t="s">
        <v>237</v>
      </c>
      <c r="T25" s="320" t="s">
        <v>7265</v>
      </c>
      <c r="U25" s="310"/>
      <c r="V25" s="311"/>
      <c r="W25" s="310"/>
      <c r="X25" s="310"/>
      <c r="Y25" s="310"/>
      <c r="Z25" s="310"/>
      <c r="AA25" s="310"/>
      <c r="AB25" s="310"/>
      <c r="AC25" s="311"/>
      <c r="AD25" s="310"/>
      <c r="AE25" s="310"/>
      <c r="AF25" s="311"/>
      <c r="AG25" s="244">
        <f t="shared" si="4"/>
        <v>0</v>
      </c>
      <c r="AI25" s="291">
        <f t="shared" si="5"/>
        <v>0</v>
      </c>
      <c r="AJ25" s="291">
        <f t="shared" si="6"/>
        <v>0</v>
      </c>
      <c r="AK25" s="291">
        <f t="shared" si="7"/>
        <v>0</v>
      </c>
      <c r="AL25" s="291">
        <f t="shared" si="8"/>
        <v>0</v>
      </c>
      <c r="AM25" s="291">
        <f t="shared" si="9"/>
        <v>0</v>
      </c>
      <c r="AN25" s="291">
        <f t="shared" si="10"/>
        <v>0</v>
      </c>
      <c r="AO25" s="291">
        <f t="shared" si="11"/>
        <v>0</v>
      </c>
      <c r="AP25" s="291">
        <f t="shared" si="12"/>
        <v>0</v>
      </c>
      <c r="AQ25" s="291">
        <f t="shared" si="13"/>
        <v>0</v>
      </c>
      <c r="AR25" s="291">
        <f t="shared" si="14"/>
        <v>0</v>
      </c>
      <c r="AS25" s="291">
        <f t="shared" si="15"/>
        <v>0</v>
      </c>
      <c r="AT25" s="291">
        <f t="shared" si="16"/>
        <v>0</v>
      </c>
      <c r="AU25" s="295">
        <f t="shared" si="17"/>
        <v>0</v>
      </c>
    </row>
    <row r="26" spans="1:47" x14ac:dyDescent="0.25">
      <c r="A26" s="226" t="str">
        <f t="shared" si="3"/>
        <v>update_data,visible</v>
      </c>
      <c r="E26" s="228">
        <v>50070</v>
      </c>
      <c r="F26" s="228" t="str">
        <f>IF(ISBLANK(E26),"",VLOOKUP(E26,[2]_accgrp!A:B,2,FALSE))</f>
        <v>Allowances</v>
      </c>
      <c r="G26" s="226" t="str">
        <f>_xlfn.IFNA(VLOOKUP($E26,[2]_accgrp!$A:$X,2+(3*(COLUMN(G26)-6)),FALSE),"")</f>
        <v>C1</v>
      </c>
      <c r="H26" s="226" t="str">
        <f>_xlfn.IFNA(VLOOKUP($E26,[2]_accgrp!$A:$X,2+(3*(COLUMN(H26)-6)),FALSE),"")</f>
        <v>B0</v>
      </c>
      <c r="I26" s="226">
        <f>_xlfn.IFNA(VLOOKUP($E26,[2]_accgrp!$A:$X,2+(3*(COLUMN(I26)-6)),FALSE),"")</f>
        <v>0</v>
      </c>
      <c r="J26" s="226" t="str">
        <f>_xlfn.IFNA(VLOOKUP($E26,[2]_accgrp!$A:$X,2+(3*(COLUMN(J26)-6)),FALSE),"")</f>
        <v>BF</v>
      </c>
      <c r="K26" s="226">
        <f>_xlfn.IFNA(VLOOKUP($E26,[2]_accgrp!$A:$X,2+(3*(COLUMN(K26)-6)),FALSE),"")</f>
        <v>0</v>
      </c>
      <c r="L26" s="226" t="str">
        <f>_xlfn.IFNA(VLOOKUP($E26,[2]_accgrp!$A:$X,2+(3*(COLUMN(L26)-6)),FALSE),"")</f>
        <v>CK02</v>
      </c>
      <c r="M26" s="226" t="str">
        <f>_xlfn.IFNA(VLOOKUP($E26,[2]_accgrp!$A:$X,2+(3*(COLUMN(M26)-6)),FALSE),"")</f>
        <v>A28</v>
      </c>
      <c r="N26" s="316" t="s">
        <v>1352</v>
      </c>
      <c r="O26" s="316" t="s">
        <v>2514</v>
      </c>
      <c r="P26" s="317"/>
      <c r="Q26" s="316" t="s">
        <v>4460</v>
      </c>
      <c r="R26" s="228" t="s">
        <v>7998</v>
      </c>
      <c r="S26" s="226" t="s">
        <v>237</v>
      </c>
      <c r="T26" s="320" t="s">
        <v>7265</v>
      </c>
      <c r="U26" s="310"/>
      <c r="V26" s="311"/>
      <c r="W26" s="311"/>
      <c r="X26" s="311"/>
      <c r="Y26" s="311"/>
      <c r="Z26" s="311"/>
      <c r="AA26" s="310"/>
      <c r="AB26" s="310"/>
      <c r="AC26" s="310"/>
      <c r="AD26" s="310"/>
      <c r="AE26" s="310"/>
      <c r="AF26" s="310"/>
      <c r="AG26" s="244">
        <f t="shared" si="4"/>
        <v>0</v>
      </c>
      <c r="AI26" s="291">
        <f t="shared" si="5"/>
        <v>0</v>
      </c>
      <c r="AJ26" s="291">
        <f t="shared" si="6"/>
        <v>0</v>
      </c>
      <c r="AK26" s="291">
        <f t="shared" si="7"/>
        <v>0</v>
      </c>
      <c r="AL26" s="291">
        <f t="shared" si="8"/>
        <v>0</v>
      </c>
      <c r="AM26" s="291">
        <f t="shared" si="9"/>
        <v>0</v>
      </c>
      <c r="AN26" s="291">
        <f t="shared" si="10"/>
        <v>0</v>
      </c>
      <c r="AO26" s="291">
        <f t="shared" si="11"/>
        <v>0</v>
      </c>
      <c r="AP26" s="291">
        <f t="shared" si="12"/>
        <v>0</v>
      </c>
      <c r="AQ26" s="291">
        <f t="shared" si="13"/>
        <v>0</v>
      </c>
      <c r="AR26" s="291">
        <f t="shared" si="14"/>
        <v>0</v>
      </c>
      <c r="AS26" s="291">
        <f t="shared" si="15"/>
        <v>0</v>
      </c>
      <c r="AT26" s="291">
        <f t="shared" si="16"/>
        <v>0</v>
      </c>
      <c r="AU26" s="295">
        <f t="shared" si="17"/>
        <v>0</v>
      </c>
    </row>
    <row r="27" spans="1:47" x14ac:dyDescent="0.25">
      <c r="A27" s="226" t="str">
        <f t="shared" si="3"/>
        <v>update_data,visible</v>
      </c>
      <c r="E27" s="228">
        <v>50110</v>
      </c>
      <c r="F27" s="228" t="str">
        <f>IF(ISBLANK(E27),"",VLOOKUP(E27,[2]_accgrp!A:B,2,FALSE))</f>
        <v>Wages - Paid by Agency</v>
      </c>
      <c r="G27" s="226" t="str">
        <f>_xlfn.IFNA(VLOOKUP($E27,[2]_accgrp!$A:$X,2+(3*(COLUMN(G27)-6)),FALSE),"")</f>
        <v>C1</v>
      </c>
      <c r="H27" s="226" t="str">
        <f>_xlfn.IFNA(VLOOKUP($E27,[2]_accgrp!$A:$X,2+(3*(COLUMN(H27)-6)),FALSE),"")</f>
        <v>B0</v>
      </c>
      <c r="I27" s="226">
        <f>_xlfn.IFNA(VLOOKUP($E27,[2]_accgrp!$A:$X,2+(3*(COLUMN(I27)-6)),FALSE),"")</f>
        <v>0</v>
      </c>
      <c r="J27" s="226" t="str">
        <f>_xlfn.IFNA(VLOOKUP($E27,[2]_accgrp!$A:$X,2+(3*(COLUMN(J27)-6)),FALSE),"")</f>
        <v>BF</v>
      </c>
      <c r="K27" s="226">
        <f>_xlfn.IFNA(VLOOKUP($E27,[2]_accgrp!$A:$X,2+(3*(COLUMN(K27)-6)),FALSE),"")</f>
        <v>0</v>
      </c>
      <c r="L27" s="226" t="str">
        <f>_xlfn.IFNA(VLOOKUP($E27,[2]_accgrp!$A:$X,2+(3*(COLUMN(L27)-6)),FALSE),"")</f>
        <v>CK02</v>
      </c>
      <c r="M27" s="226" t="str">
        <f>_xlfn.IFNA(VLOOKUP($E27,[2]_accgrp!$A:$X,2+(3*(COLUMN(M27)-6)),FALSE),"")</f>
        <v>A28</v>
      </c>
      <c r="N27" s="316" t="s">
        <v>1352</v>
      </c>
      <c r="O27" s="316" t="s">
        <v>2514</v>
      </c>
      <c r="P27" s="317"/>
      <c r="Q27" s="316" t="s">
        <v>4460</v>
      </c>
      <c r="R27" s="228" t="s">
        <v>7998</v>
      </c>
      <c r="S27" s="226" t="s">
        <v>237</v>
      </c>
      <c r="T27" s="320" t="s">
        <v>7265</v>
      </c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244">
        <f t="shared" si="4"/>
        <v>0</v>
      </c>
      <c r="AI27" s="291">
        <f t="shared" si="5"/>
        <v>0</v>
      </c>
      <c r="AJ27" s="291">
        <f t="shared" si="6"/>
        <v>0</v>
      </c>
      <c r="AK27" s="291">
        <f t="shared" si="7"/>
        <v>0</v>
      </c>
      <c r="AL27" s="291">
        <f t="shared" si="8"/>
        <v>0</v>
      </c>
      <c r="AM27" s="291">
        <f t="shared" si="9"/>
        <v>0</v>
      </c>
      <c r="AN27" s="291">
        <f t="shared" si="10"/>
        <v>0</v>
      </c>
      <c r="AO27" s="291">
        <f t="shared" si="11"/>
        <v>0</v>
      </c>
      <c r="AP27" s="291">
        <f t="shared" si="12"/>
        <v>0</v>
      </c>
      <c r="AQ27" s="291">
        <f t="shared" si="13"/>
        <v>0</v>
      </c>
      <c r="AR27" s="291">
        <f t="shared" si="14"/>
        <v>0</v>
      </c>
      <c r="AS27" s="291">
        <f t="shared" si="15"/>
        <v>0</v>
      </c>
      <c r="AT27" s="291">
        <f t="shared" si="16"/>
        <v>0</v>
      </c>
      <c r="AU27" s="295">
        <f t="shared" si="17"/>
        <v>0</v>
      </c>
    </row>
    <row r="28" spans="1:47" x14ac:dyDescent="0.25">
      <c r="A28" s="226" t="str">
        <f t="shared" si="3"/>
        <v>update_data,visible</v>
      </c>
      <c r="E28" s="228">
        <v>50120</v>
      </c>
      <c r="F28" s="228" t="str">
        <f>IF(ISBLANK(E28),"",VLOOKUP(E28,[2]_accgrp!A:B,2,FALSE))</f>
        <v>Overtime - Paid by Agency</v>
      </c>
      <c r="G28" s="226" t="str">
        <f>_xlfn.IFNA(VLOOKUP($E28,[2]_accgrp!$A:$X,2+(3*(COLUMN(G28)-6)),FALSE),"")</f>
        <v>C1</v>
      </c>
      <c r="H28" s="226" t="str">
        <f>_xlfn.IFNA(VLOOKUP($E28,[2]_accgrp!$A:$X,2+(3*(COLUMN(H28)-6)),FALSE),"")</f>
        <v>B0</v>
      </c>
      <c r="I28" s="226">
        <f>_xlfn.IFNA(VLOOKUP($E28,[2]_accgrp!$A:$X,2+(3*(COLUMN(I28)-6)),FALSE),"")</f>
        <v>0</v>
      </c>
      <c r="J28" s="226" t="str">
        <f>_xlfn.IFNA(VLOOKUP($E28,[2]_accgrp!$A:$X,2+(3*(COLUMN(J28)-6)),FALSE),"")</f>
        <v>BF</v>
      </c>
      <c r="K28" s="226">
        <f>_xlfn.IFNA(VLOOKUP($E28,[2]_accgrp!$A:$X,2+(3*(COLUMN(K28)-6)),FALSE),"")</f>
        <v>0</v>
      </c>
      <c r="L28" s="226" t="str">
        <f>_xlfn.IFNA(VLOOKUP($E28,[2]_accgrp!$A:$X,2+(3*(COLUMN(L28)-6)),FALSE),"")</f>
        <v>CK02</v>
      </c>
      <c r="M28" s="226" t="str">
        <f>_xlfn.IFNA(VLOOKUP($E28,[2]_accgrp!$A:$X,2+(3*(COLUMN(M28)-6)),FALSE),"")</f>
        <v>A28</v>
      </c>
      <c r="N28" s="316" t="s">
        <v>1352</v>
      </c>
      <c r="O28" s="316" t="s">
        <v>2514</v>
      </c>
      <c r="P28" s="317"/>
      <c r="Q28" s="316" t="s">
        <v>4460</v>
      </c>
      <c r="R28" s="228" t="s">
        <v>7998</v>
      </c>
      <c r="S28" s="226" t="s">
        <v>237</v>
      </c>
      <c r="T28" s="320" t="s">
        <v>7265</v>
      </c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244">
        <f t="shared" si="4"/>
        <v>0</v>
      </c>
      <c r="AI28" s="291">
        <f t="shared" si="5"/>
        <v>0</v>
      </c>
      <c r="AJ28" s="291">
        <f t="shared" si="6"/>
        <v>0</v>
      </c>
      <c r="AK28" s="291">
        <f t="shared" si="7"/>
        <v>0</v>
      </c>
      <c r="AL28" s="291">
        <f t="shared" si="8"/>
        <v>0</v>
      </c>
      <c r="AM28" s="291">
        <f t="shared" si="9"/>
        <v>0</v>
      </c>
      <c r="AN28" s="291">
        <f t="shared" si="10"/>
        <v>0</v>
      </c>
      <c r="AO28" s="291">
        <f t="shared" si="11"/>
        <v>0</v>
      </c>
      <c r="AP28" s="291">
        <f t="shared" si="12"/>
        <v>0</v>
      </c>
      <c r="AQ28" s="291">
        <f t="shared" si="13"/>
        <v>0</v>
      </c>
      <c r="AR28" s="291">
        <f t="shared" si="14"/>
        <v>0</v>
      </c>
      <c r="AS28" s="291">
        <f t="shared" si="15"/>
        <v>0</v>
      </c>
      <c r="AT28" s="291">
        <f t="shared" si="16"/>
        <v>0</v>
      </c>
      <c r="AU28" s="295">
        <f t="shared" si="17"/>
        <v>0</v>
      </c>
    </row>
    <row r="29" spans="1:47" x14ac:dyDescent="0.25">
      <c r="A29" s="226" t="str">
        <f t="shared" si="3"/>
        <v>update_data,visible</v>
      </c>
      <c r="E29" s="228">
        <v>50130</v>
      </c>
      <c r="F29" s="228" t="str">
        <f>IF(ISBLANK(E29),"",VLOOKUP(E29,[2]_accgrp!A:B,2,FALSE))</f>
        <v>PAYE - Paid by Agency</v>
      </c>
      <c r="G29" s="226" t="str">
        <f>_xlfn.IFNA(VLOOKUP($E29,[2]_accgrp!$A:$X,2+(3*(COLUMN(G29)-6)),FALSE),"")</f>
        <v>C1</v>
      </c>
      <c r="H29" s="226" t="str">
        <f>_xlfn.IFNA(VLOOKUP($E29,[2]_accgrp!$A:$X,2+(3*(COLUMN(H29)-6)),FALSE),"")</f>
        <v>B0</v>
      </c>
      <c r="I29" s="226">
        <f>_xlfn.IFNA(VLOOKUP($E29,[2]_accgrp!$A:$X,2+(3*(COLUMN(I29)-6)),FALSE),"")</f>
        <v>0</v>
      </c>
      <c r="J29" s="226" t="str">
        <f>_xlfn.IFNA(VLOOKUP($E29,[2]_accgrp!$A:$X,2+(3*(COLUMN(J29)-6)),FALSE),"")</f>
        <v>BF</v>
      </c>
      <c r="K29" s="226">
        <f>_xlfn.IFNA(VLOOKUP($E29,[2]_accgrp!$A:$X,2+(3*(COLUMN(K29)-6)),FALSE),"")</f>
        <v>0</v>
      </c>
      <c r="L29" s="226" t="str">
        <f>_xlfn.IFNA(VLOOKUP($E29,[2]_accgrp!$A:$X,2+(3*(COLUMN(L29)-6)),FALSE),"")</f>
        <v>CK02</v>
      </c>
      <c r="M29" s="226" t="str">
        <f>_xlfn.IFNA(VLOOKUP($E29,[2]_accgrp!$A:$X,2+(3*(COLUMN(M29)-6)),FALSE),"")</f>
        <v>A28</v>
      </c>
      <c r="N29" s="316" t="s">
        <v>1352</v>
      </c>
      <c r="O29" s="316" t="s">
        <v>2514</v>
      </c>
      <c r="P29" s="317"/>
      <c r="Q29" s="316" t="s">
        <v>4460</v>
      </c>
      <c r="R29" s="228" t="s">
        <v>7998</v>
      </c>
      <c r="S29" s="226" t="s">
        <v>237</v>
      </c>
      <c r="T29" s="320" t="s">
        <v>7265</v>
      </c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244">
        <f t="shared" si="4"/>
        <v>0</v>
      </c>
      <c r="AI29" s="291">
        <f t="shared" si="5"/>
        <v>0</v>
      </c>
      <c r="AJ29" s="291">
        <f t="shared" si="6"/>
        <v>0</v>
      </c>
      <c r="AK29" s="291">
        <f t="shared" si="7"/>
        <v>0</v>
      </c>
      <c r="AL29" s="291">
        <f t="shared" si="8"/>
        <v>0</v>
      </c>
      <c r="AM29" s="291">
        <f t="shared" si="9"/>
        <v>0</v>
      </c>
      <c r="AN29" s="291">
        <f t="shared" si="10"/>
        <v>0</v>
      </c>
      <c r="AO29" s="291">
        <f t="shared" si="11"/>
        <v>0</v>
      </c>
      <c r="AP29" s="291">
        <f t="shared" si="12"/>
        <v>0</v>
      </c>
      <c r="AQ29" s="291">
        <f t="shared" si="13"/>
        <v>0</v>
      </c>
      <c r="AR29" s="291">
        <f t="shared" si="14"/>
        <v>0</v>
      </c>
      <c r="AS29" s="291">
        <f t="shared" si="15"/>
        <v>0</v>
      </c>
      <c r="AT29" s="291">
        <f t="shared" si="16"/>
        <v>0</v>
      </c>
      <c r="AU29" s="295">
        <f t="shared" si="17"/>
        <v>0</v>
      </c>
    </row>
    <row r="30" spans="1:47" x14ac:dyDescent="0.25">
      <c r="A30" s="226" t="str">
        <f t="shared" si="3"/>
        <v>update_data,visible</v>
      </c>
      <c r="E30" s="228">
        <v>50140</v>
      </c>
      <c r="F30" s="228" t="str">
        <f>IF(ISBLANK(E30),"",VLOOKUP(E30,[2]_accgrp!A:B,2,FALSE))</f>
        <v>Superannuation - Paid by Agency</v>
      </c>
      <c r="G30" s="226" t="str">
        <f>_xlfn.IFNA(VLOOKUP($E30,[2]_accgrp!$A:$X,2+(3*(COLUMN(G30)-6)),FALSE),"")</f>
        <v>C1</v>
      </c>
      <c r="H30" s="226" t="str">
        <f>_xlfn.IFNA(VLOOKUP($E30,[2]_accgrp!$A:$X,2+(3*(COLUMN(H30)-6)),FALSE),"")</f>
        <v>B0</v>
      </c>
      <c r="I30" s="226">
        <f>_xlfn.IFNA(VLOOKUP($E30,[2]_accgrp!$A:$X,2+(3*(COLUMN(I30)-6)),FALSE),"")</f>
        <v>0</v>
      </c>
      <c r="J30" s="226" t="str">
        <f>_xlfn.IFNA(VLOOKUP($E30,[2]_accgrp!$A:$X,2+(3*(COLUMN(J30)-6)),FALSE),"")</f>
        <v>BF</v>
      </c>
      <c r="K30" s="226">
        <f>_xlfn.IFNA(VLOOKUP($E30,[2]_accgrp!$A:$X,2+(3*(COLUMN(K30)-6)),FALSE),"")</f>
        <v>0</v>
      </c>
      <c r="L30" s="226" t="str">
        <f>_xlfn.IFNA(VLOOKUP($E30,[2]_accgrp!$A:$X,2+(3*(COLUMN(L30)-6)),FALSE),"")</f>
        <v>CK02</v>
      </c>
      <c r="M30" s="226" t="str">
        <f>_xlfn.IFNA(VLOOKUP($E30,[2]_accgrp!$A:$X,2+(3*(COLUMN(M30)-6)),FALSE),"")</f>
        <v>A28</v>
      </c>
      <c r="N30" s="316" t="s">
        <v>1352</v>
      </c>
      <c r="O30" s="316" t="s">
        <v>2514</v>
      </c>
      <c r="P30" s="317"/>
      <c r="Q30" s="316" t="s">
        <v>4460</v>
      </c>
      <c r="R30" s="228" t="s">
        <v>7998</v>
      </c>
      <c r="S30" s="226" t="s">
        <v>237</v>
      </c>
      <c r="T30" s="320" t="s">
        <v>7265</v>
      </c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244">
        <f t="shared" si="4"/>
        <v>0</v>
      </c>
      <c r="AI30" s="291">
        <f t="shared" si="5"/>
        <v>0</v>
      </c>
      <c r="AJ30" s="291">
        <f t="shared" si="6"/>
        <v>0</v>
      </c>
      <c r="AK30" s="291">
        <f t="shared" si="7"/>
        <v>0</v>
      </c>
      <c r="AL30" s="291">
        <f t="shared" si="8"/>
        <v>0</v>
      </c>
      <c r="AM30" s="291">
        <f t="shared" si="9"/>
        <v>0</v>
      </c>
      <c r="AN30" s="291">
        <f t="shared" si="10"/>
        <v>0</v>
      </c>
      <c r="AO30" s="291">
        <f t="shared" si="11"/>
        <v>0</v>
      </c>
      <c r="AP30" s="291">
        <f t="shared" si="12"/>
        <v>0</v>
      </c>
      <c r="AQ30" s="291">
        <f t="shared" si="13"/>
        <v>0</v>
      </c>
      <c r="AR30" s="291">
        <f t="shared" si="14"/>
        <v>0</v>
      </c>
      <c r="AS30" s="291">
        <f t="shared" si="15"/>
        <v>0</v>
      </c>
      <c r="AT30" s="291">
        <f t="shared" si="16"/>
        <v>0</v>
      </c>
      <c r="AU30" s="295">
        <f t="shared" si="17"/>
        <v>0</v>
      </c>
    </row>
    <row r="31" spans="1:47" x14ac:dyDescent="0.25">
      <c r="A31" s="226" t="str">
        <f t="shared" si="3"/>
        <v>update_data,visible</v>
      </c>
      <c r="E31" s="228">
        <v>50200</v>
      </c>
      <c r="F31" s="228" t="str">
        <f>IF(ISBLANK(E31),"",VLOOKUP(E31,[2]_accgrp!A:B,2,FALSE))</f>
        <v>Higher Duty Allowance</v>
      </c>
      <c r="G31" s="226" t="str">
        <f>_xlfn.IFNA(VLOOKUP($E31,[2]_accgrp!$A:$X,2+(3*(COLUMN(G31)-6)),FALSE),"")</f>
        <v>C1</v>
      </c>
      <c r="H31" s="226" t="str">
        <f>_xlfn.IFNA(VLOOKUP($E31,[2]_accgrp!$A:$X,2+(3*(COLUMN(H31)-6)),FALSE),"")</f>
        <v>B0</v>
      </c>
      <c r="I31" s="226">
        <f>_xlfn.IFNA(VLOOKUP($E31,[2]_accgrp!$A:$X,2+(3*(COLUMN(I31)-6)),FALSE),"")</f>
        <v>0</v>
      </c>
      <c r="J31" s="226" t="str">
        <f>_xlfn.IFNA(VLOOKUP($E31,[2]_accgrp!$A:$X,2+(3*(COLUMN(J31)-6)),FALSE),"")</f>
        <v>BF</v>
      </c>
      <c r="K31" s="226">
        <f>_xlfn.IFNA(VLOOKUP($E31,[2]_accgrp!$A:$X,2+(3*(COLUMN(K31)-6)),FALSE),"")</f>
        <v>0</v>
      </c>
      <c r="L31" s="226" t="str">
        <f>_xlfn.IFNA(VLOOKUP($E31,[2]_accgrp!$A:$X,2+(3*(COLUMN(L31)-6)),FALSE),"")</f>
        <v>CK02</v>
      </c>
      <c r="M31" s="226" t="str">
        <f>_xlfn.IFNA(VLOOKUP($E31,[2]_accgrp!$A:$X,2+(3*(COLUMN(M31)-6)),FALSE),"")</f>
        <v>A28</v>
      </c>
      <c r="N31" s="316" t="s">
        <v>1352</v>
      </c>
      <c r="O31" s="316" t="s">
        <v>2514</v>
      </c>
      <c r="P31" s="317"/>
      <c r="Q31" s="316" t="s">
        <v>4460</v>
      </c>
      <c r="R31" s="228" t="s">
        <v>7998</v>
      </c>
      <c r="S31" s="226" t="s">
        <v>237</v>
      </c>
      <c r="T31" s="320" t="s">
        <v>7265</v>
      </c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244">
        <f t="shared" si="4"/>
        <v>0</v>
      </c>
      <c r="AI31" s="291">
        <f t="shared" si="5"/>
        <v>0</v>
      </c>
      <c r="AJ31" s="291">
        <f t="shared" si="6"/>
        <v>0</v>
      </c>
      <c r="AK31" s="291">
        <f t="shared" si="7"/>
        <v>0</v>
      </c>
      <c r="AL31" s="291">
        <f t="shared" si="8"/>
        <v>0</v>
      </c>
      <c r="AM31" s="291">
        <f t="shared" si="9"/>
        <v>0</v>
      </c>
      <c r="AN31" s="291">
        <f t="shared" si="10"/>
        <v>0</v>
      </c>
      <c r="AO31" s="291">
        <f t="shared" si="11"/>
        <v>0</v>
      </c>
      <c r="AP31" s="291">
        <f t="shared" si="12"/>
        <v>0</v>
      </c>
      <c r="AQ31" s="291">
        <f t="shared" si="13"/>
        <v>0</v>
      </c>
      <c r="AR31" s="291">
        <f t="shared" si="14"/>
        <v>0</v>
      </c>
      <c r="AS31" s="291">
        <f t="shared" si="15"/>
        <v>0</v>
      </c>
      <c r="AT31" s="291">
        <f t="shared" si="16"/>
        <v>0</v>
      </c>
      <c r="AU31" s="295">
        <f t="shared" si="17"/>
        <v>0</v>
      </c>
    </row>
    <row r="32" spans="1:47" x14ac:dyDescent="0.25">
      <c r="A32" s="226" t="str">
        <f t="shared" si="3"/>
        <v>update_data,visible</v>
      </c>
      <c r="E32" s="228">
        <v>50201</v>
      </c>
      <c r="F32" s="228" t="str">
        <f>IF(ISBLANK(E32),"",VLOOKUP(E32,[2]_accgrp!A:B,2,FALSE))</f>
        <v>Staff Relocation Costs</v>
      </c>
      <c r="G32" s="226" t="str">
        <f>_xlfn.IFNA(VLOOKUP($E32,[2]_accgrp!$A:$X,2+(3*(COLUMN(G32)-6)),FALSE),"")</f>
        <v>C1</v>
      </c>
      <c r="H32" s="226" t="str">
        <f>_xlfn.IFNA(VLOOKUP($E32,[2]_accgrp!$A:$X,2+(3*(COLUMN(H32)-6)),FALSE),"")</f>
        <v>B0</v>
      </c>
      <c r="I32" s="226">
        <f>_xlfn.IFNA(VLOOKUP($E32,[2]_accgrp!$A:$X,2+(3*(COLUMN(I32)-6)),FALSE),"")</f>
        <v>0</v>
      </c>
      <c r="J32" s="226" t="str">
        <f>_xlfn.IFNA(VLOOKUP($E32,[2]_accgrp!$A:$X,2+(3*(COLUMN(J32)-6)),FALSE),"")</f>
        <v>BF</v>
      </c>
      <c r="K32" s="226">
        <f>_xlfn.IFNA(VLOOKUP($E32,[2]_accgrp!$A:$X,2+(3*(COLUMN(K32)-6)),FALSE),"")</f>
        <v>0</v>
      </c>
      <c r="L32" s="226" t="str">
        <f>_xlfn.IFNA(VLOOKUP($E32,[2]_accgrp!$A:$X,2+(3*(COLUMN(L32)-6)),FALSE),"")</f>
        <v>CK02</v>
      </c>
      <c r="M32" s="226" t="str">
        <f>_xlfn.IFNA(VLOOKUP($E32,[2]_accgrp!$A:$X,2+(3*(COLUMN(M32)-6)),FALSE),"")</f>
        <v>A28</v>
      </c>
      <c r="N32" s="316" t="s">
        <v>1352</v>
      </c>
      <c r="O32" s="316" t="s">
        <v>2514</v>
      </c>
      <c r="P32" s="317"/>
      <c r="Q32" s="316" t="s">
        <v>4460</v>
      </c>
      <c r="R32" s="228" t="s">
        <v>7998</v>
      </c>
      <c r="S32" s="226" t="s">
        <v>237</v>
      </c>
      <c r="T32" s="320" t="s">
        <v>7265</v>
      </c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244">
        <f t="shared" si="4"/>
        <v>0</v>
      </c>
      <c r="AI32" s="291">
        <f t="shared" si="5"/>
        <v>0</v>
      </c>
      <c r="AJ32" s="291">
        <f t="shared" si="6"/>
        <v>0</v>
      </c>
      <c r="AK32" s="291">
        <f t="shared" si="7"/>
        <v>0</v>
      </c>
      <c r="AL32" s="291">
        <f t="shared" si="8"/>
        <v>0</v>
      </c>
      <c r="AM32" s="291">
        <f t="shared" si="9"/>
        <v>0</v>
      </c>
      <c r="AN32" s="291">
        <f t="shared" si="10"/>
        <v>0</v>
      </c>
      <c r="AO32" s="291">
        <f t="shared" si="11"/>
        <v>0</v>
      </c>
      <c r="AP32" s="291">
        <f t="shared" si="12"/>
        <v>0</v>
      </c>
      <c r="AQ32" s="291">
        <f t="shared" si="13"/>
        <v>0</v>
      </c>
      <c r="AR32" s="291">
        <f t="shared" si="14"/>
        <v>0</v>
      </c>
      <c r="AS32" s="291">
        <f t="shared" si="15"/>
        <v>0</v>
      </c>
      <c r="AT32" s="291">
        <f t="shared" si="16"/>
        <v>0</v>
      </c>
      <c r="AU32" s="295">
        <f t="shared" si="17"/>
        <v>0</v>
      </c>
    </row>
    <row r="33" spans="1:47" x14ac:dyDescent="0.25">
      <c r="A33" s="226" t="str">
        <f t="shared" si="3"/>
        <v>update_data,visible</v>
      </c>
      <c r="E33" s="228">
        <v>50202</v>
      </c>
      <c r="F33" s="228" t="str">
        <f>IF(ISBLANK(E33),"",VLOOKUP(E33,[2]_accgrp!A:B,2,FALSE))</f>
        <v>Employee Insurance Liability</v>
      </c>
      <c r="G33" s="226" t="str">
        <f>_xlfn.IFNA(VLOOKUP($E33,[2]_accgrp!$A:$X,2+(3*(COLUMN(G33)-6)),FALSE),"")</f>
        <v>C1</v>
      </c>
      <c r="H33" s="226" t="str">
        <f>_xlfn.IFNA(VLOOKUP($E33,[2]_accgrp!$A:$X,2+(3*(COLUMN(H33)-6)),FALSE),"")</f>
        <v>B0</v>
      </c>
      <c r="I33" s="226">
        <f>_xlfn.IFNA(VLOOKUP($E33,[2]_accgrp!$A:$X,2+(3*(COLUMN(I33)-6)),FALSE),"")</f>
        <v>0</v>
      </c>
      <c r="J33" s="226" t="str">
        <f>_xlfn.IFNA(VLOOKUP($E33,[2]_accgrp!$A:$X,2+(3*(COLUMN(J33)-6)),FALSE),"")</f>
        <v>BF</v>
      </c>
      <c r="K33" s="226">
        <f>_xlfn.IFNA(VLOOKUP($E33,[2]_accgrp!$A:$X,2+(3*(COLUMN(K33)-6)),FALSE),"")</f>
        <v>0</v>
      </c>
      <c r="L33" s="226" t="str">
        <f>_xlfn.IFNA(VLOOKUP($E33,[2]_accgrp!$A:$X,2+(3*(COLUMN(L33)-6)),FALSE),"")</f>
        <v>CK02</v>
      </c>
      <c r="M33" s="226" t="str">
        <f>_xlfn.IFNA(VLOOKUP($E33,[2]_accgrp!$A:$X,2+(3*(COLUMN(M33)-6)),FALSE),"")</f>
        <v>A28</v>
      </c>
      <c r="N33" s="316" t="s">
        <v>1352</v>
      </c>
      <c r="O33" s="316" t="s">
        <v>2514</v>
      </c>
      <c r="P33" s="317"/>
      <c r="Q33" s="316" t="s">
        <v>4460</v>
      </c>
      <c r="R33" s="228" t="s">
        <v>7998</v>
      </c>
      <c r="S33" s="226" t="s">
        <v>237</v>
      </c>
      <c r="T33" s="320" t="s">
        <v>7265</v>
      </c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244">
        <f t="shared" si="4"/>
        <v>0</v>
      </c>
      <c r="AI33" s="291">
        <f t="shared" si="5"/>
        <v>0</v>
      </c>
      <c r="AJ33" s="291">
        <f t="shared" si="6"/>
        <v>0</v>
      </c>
      <c r="AK33" s="291">
        <f t="shared" si="7"/>
        <v>0</v>
      </c>
      <c r="AL33" s="291">
        <f t="shared" si="8"/>
        <v>0</v>
      </c>
      <c r="AM33" s="291">
        <f t="shared" si="9"/>
        <v>0</v>
      </c>
      <c r="AN33" s="291">
        <f t="shared" si="10"/>
        <v>0</v>
      </c>
      <c r="AO33" s="291">
        <f t="shared" si="11"/>
        <v>0</v>
      </c>
      <c r="AP33" s="291">
        <f t="shared" si="12"/>
        <v>0</v>
      </c>
      <c r="AQ33" s="291">
        <f t="shared" si="13"/>
        <v>0</v>
      </c>
      <c r="AR33" s="291">
        <f t="shared" si="14"/>
        <v>0</v>
      </c>
      <c r="AS33" s="291">
        <f t="shared" si="15"/>
        <v>0</v>
      </c>
      <c r="AT33" s="291">
        <f t="shared" si="16"/>
        <v>0</v>
      </c>
      <c r="AU33" s="295">
        <f t="shared" si="17"/>
        <v>0</v>
      </c>
    </row>
    <row r="34" spans="1:47" x14ac:dyDescent="0.25">
      <c r="A34" s="226" t="str">
        <f t="shared" si="3"/>
        <v>update_data,visible</v>
      </c>
      <c r="E34" s="228">
        <v>50210</v>
      </c>
      <c r="F34" s="228" t="str">
        <f>IF(ISBLANK(E34),"",VLOOKUP(E34,[2]_accgrp!A:B,2,FALSE))</f>
        <v>Annual Leave Accruals</v>
      </c>
      <c r="G34" s="226" t="str">
        <f>_xlfn.IFNA(VLOOKUP($E34,[2]_accgrp!$A:$X,2+(3*(COLUMN(G34)-6)),FALSE),"")</f>
        <v>C1</v>
      </c>
      <c r="H34" s="226" t="str">
        <f>_xlfn.IFNA(VLOOKUP($E34,[2]_accgrp!$A:$X,2+(3*(COLUMN(H34)-6)),FALSE),"")</f>
        <v>B0</v>
      </c>
      <c r="I34" s="226">
        <f>_xlfn.IFNA(VLOOKUP($E34,[2]_accgrp!$A:$X,2+(3*(COLUMN(I34)-6)),FALSE),"")</f>
        <v>0</v>
      </c>
      <c r="J34" s="226" t="str">
        <f>_xlfn.IFNA(VLOOKUP($E34,[2]_accgrp!$A:$X,2+(3*(COLUMN(J34)-6)),FALSE),"")</f>
        <v>BF</v>
      </c>
      <c r="K34" s="226">
        <f>_xlfn.IFNA(VLOOKUP($E34,[2]_accgrp!$A:$X,2+(3*(COLUMN(K34)-6)),FALSE),"")</f>
        <v>0</v>
      </c>
      <c r="L34" s="226" t="str">
        <f>_xlfn.IFNA(VLOOKUP($E34,[2]_accgrp!$A:$X,2+(3*(COLUMN(L34)-6)),FALSE),"")</f>
        <v>CK02</v>
      </c>
      <c r="M34" s="226" t="str">
        <f>_xlfn.IFNA(VLOOKUP($E34,[2]_accgrp!$A:$X,2+(3*(COLUMN(M34)-6)),FALSE),"")</f>
        <v>A28</v>
      </c>
      <c r="N34" s="316" t="s">
        <v>1352</v>
      </c>
      <c r="O34" s="316" t="s">
        <v>2514</v>
      </c>
      <c r="P34" s="317"/>
      <c r="Q34" s="316" t="s">
        <v>4460</v>
      </c>
      <c r="R34" s="228" t="s">
        <v>7998</v>
      </c>
      <c r="S34" s="226" t="s">
        <v>237</v>
      </c>
      <c r="T34" s="320" t="s">
        <v>7265</v>
      </c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244">
        <f t="shared" si="4"/>
        <v>0</v>
      </c>
      <c r="AI34" s="291">
        <f t="shared" si="5"/>
        <v>0</v>
      </c>
      <c r="AJ34" s="291">
        <f t="shared" si="6"/>
        <v>0</v>
      </c>
      <c r="AK34" s="291">
        <f t="shared" si="7"/>
        <v>0</v>
      </c>
      <c r="AL34" s="291">
        <f t="shared" si="8"/>
        <v>0</v>
      </c>
      <c r="AM34" s="291">
        <f t="shared" si="9"/>
        <v>0</v>
      </c>
      <c r="AN34" s="291">
        <f t="shared" si="10"/>
        <v>0</v>
      </c>
      <c r="AO34" s="291">
        <f t="shared" si="11"/>
        <v>0</v>
      </c>
      <c r="AP34" s="291">
        <f t="shared" si="12"/>
        <v>0</v>
      </c>
      <c r="AQ34" s="291">
        <f t="shared" si="13"/>
        <v>0</v>
      </c>
      <c r="AR34" s="291">
        <f t="shared" si="14"/>
        <v>0</v>
      </c>
      <c r="AS34" s="291">
        <f t="shared" si="15"/>
        <v>0</v>
      </c>
      <c r="AT34" s="291">
        <f t="shared" si="16"/>
        <v>0</v>
      </c>
      <c r="AU34" s="295">
        <f t="shared" si="17"/>
        <v>0</v>
      </c>
    </row>
    <row r="35" spans="1:47" x14ac:dyDescent="0.25">
      <c r="A35" s="226" t="str">
        <f t="shared" si="3"/>
        <v>update_data,visible</v>
      </c>
      <c r="E35" s="228">
        <v>50211</v>
      </c>
      <c r="F35" s="228" t="str">
        <f>IF(ISBLANK(E35),"",VLOOKUP(E35,[2]_accgrp!A:B,2,FALSE))</f>
        <v>Payroll Accrual Expense</v>
      </c>
      <c r="G35" s="226" t="str">
        <f>_xlfn.IFNA(VLOOKUP($E35,[2]_accgrp!$A:$X,2+(3*(COLUMN(G35)-6)),FALSE),"")</f>
        <v>C1</v>
      </c>
      <c r="H35" s="226" t="str">
        <f>_xlfn.IFNA(VLOOKUP($E35,[2]_accgrp!$A:$X,2+(3*(COLUMN(H35)-6)),FALSE),"")</f>
        <v>B0</v>
      </c>
      <c r="I35" s="226">
        <f>_xlfn.IFNA(VLOOKUP($E35,[2]_accgrp!$A:$X,2+(3*(COLUMN(I35)-6)),FALSE),"")</f>
        <v>0</v>
      </c>
      <c r="J35" s="226" t="str">
        <f>_xlfn.IFNA(VLOOKUP($E35,[2]_accgrp!$A:$X,2+(3*(COLUMN(J35)-6)),FALSE),"")</f>
        <v>BF</v>
      </c>
      <c r="K35" s="226">
        <f>_xlfn.IFNA(VLOOKUP($E35,[2]_accgrp!$A:$X,2+(3*(COLUMN(K35)-6)),FALSE),"")</f>
        <v>0</v>
      </c>
      <c r="L35" s="226" t="str">
        <f>_xlfn.IFNA(VLOOKUP($E35,[2]_accgrp!$A:$X,2+(3*(COLUMN(L35)-6)),FALSE),"")</f>
        <v>CK02</v>
      </c>
      <c r="M35" s="226" t="str">
        <f>_xlfn.IFNA(VLOOKUP($E35,[2]_accgrp!$A:$X,2+(3*(COLUMN(M35)-6)),FALSE),"")</f>
        <v>A28</v>
      </c>
      <c r="N35" s="316" t="s">
        <v>1352</v>
      </c>
      <c r="O35" s="316" t="s">
        <v>2514</v>
      </c>
      <c r="P35" s="317"/>
      <c r="Q35" s="316" t="s">
        <v>4460</v>
      </c>
      <c r="R35" s="228" t="s">
        <v>7998</v>
      </c>
      <c r="S35" s="226" t="s">
        <v>237</v>
      </c>
      <c r="T35" s="320" t="s">
        <v>7265</v>
      </c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244">
        <f t="shared" si="4"/>
        <v>0</v>
      </c>
      <c r="AH35" s="389">
        <f>SUM(AG21:AG35)-AG12</f>
        <v>0</v>
      </c>
      <c r="AI35" s="291">
        <f t="shared" si="5"/>
        <v>0</v>
      </c>
      <c r="AJ35" s="291">
        <f t="shared" si="6"/>
        <v>0</v>
      </c>
      <c r="AK35" s="291">
        <f t="shared" si="7"/>
        <v>0</v>
      </c>
      <c r="AL35" s="291">
        <f t="shared" si="8"/>
        <v>0</v>
      </c>
      <c r="AM35" s="291">
        <f t="shared" si="9"/>
        <v>0</v>
      </c>
      <c r="AN35" s="291">
        <f t="shared" si="10"/>
        <v>0</v>
      </c>
      <c r="AO35" s="291">
        <f t="shared" si="11"/>
        <v>0</v>
      </c>
      <c r="AP35" s="291">
        <f t="shared" si="12"/>
        <v>0</v>
      </c>
      <c r="AQ35" s="291">
        <f t="shared" si="13"/>
        <v>0</v>
      </c>
      <c r="AR35" s="291">
        <f t="shared" si="14"/>
        <v>0</v>
      </c>
      <c r="AS35" s="291">
        <f t="shared" si="15"/>
        <v>0</v>
      </c>
      <c r="AT35" s="291">
        <f t="shared" si="16"/>
        <v>0</v>
      </c>
      <c r="AU35" s="295">
        <f t="shared" si="17"/>
        <v>0</v>
      </c>
    </row>
    <row r="36" spans="1:47" x14ac:dyDescent="0.25">
      <c r="A36" s="226" t="str">
        <f t="shared" si="3"/>
        <v>update_data,visible</v>
      </c>
      <c r="E36" s="228">
        <v>53000</v>
      </c>
      <c r="F36" s="228" t="str">
        <f>IF(ISBLANK(E36),"",VLOOKUP(E36,[2]_accgrp!A:B,2,FALSE))</f>
        <v>Depreciation on Computer Equipment</v>
      </c>
      <c r="G36" s="226" t="str">
        <f>_xlfn.IFNA(VLOOKUP($E36,[2]_accgrp!$A:$X,2+(3*(COLUMN(G36)-6)),FALSE),"")</f>
        <v>C1</v>
      </c>
      <c r="H36" s="226" t="str">
        <f>_xlfn.IFNA(VLOOKUP($E36,[2]_accgrp!$A:$X,2+(3*(COLUMN(H36)-6)),FALSE),"")</f>
        <v>B0</v>
      </c>
      <c r="I36" s="226" t="str">
        <f>_xlfn.IFNA(VLOOKUP($E36,[2]_accgrp!$A:$X,2+(3*(COLUMN(I36)-6)),FALSE),"")</f>
        <v>F0</v>
      </c>
      <c r="J36" s="226" t="str">
        <f>_xlfn.IFNA(VLOOKUP($E36,[2]_accgrp!$A:$X,2+(3*(COLUMN(J36)-6)),FALSE),"")</f>
        <v>BF</v>
      </c>
      <c r="K36" s="226">
        <f>_xlfn.IFNA(VLOOKUP($E36,[2]_accgrp!$A:$X,2+(3*(COLUMN(K36)-6)),FALSE),"")</f>
        <v>0</v>
      </c>
      <c r="L36" s="226" t="str">
        <f>_xlfn.IFNA(VLOOKUP($E36,[2]_accgrp!$A:$X,2+(3*(COLUMN(L36)-6)),FALSE),"")</f>
        <v>CK02</v>
      </c>
      <c r="M36" s="226" t="str">
        <f>_xlfn.IFNA(VLOOKUP($E36,[2]_accgrp!$A:$X,2+(3*(COLUMN(M36)-6)),FALSE),"")</f>
        <v>A28</v>
      </c>
      <c r="N36" s="316" t="s">
        <v>1352</v>
      </c>
      <c r="O36" s="316" t="s">
        <v>2514</v>
      </c>
      <c r="P36" s="313"/>
      <c r="Q36" s="316" t="s">
        <v>4460</v>
      </c>
      <c r="R36" s="298" t="s">
        <v>7999</v>
      </c>
      <c r="S36" s="226" t="s">
        <v>237</v>
      </c>
      <c r="T36" s="320" t="s">
        <v>7265</v>
      </c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244">
        <f t="shared" si="4"/>
        <v>0</v>
      </c>
      <c r="AI36" s="291">
        <f t="shared" si="5"/>
        <v>0</v>
      </c>
      <c r="AJ36" s="291">
        <f t="shared" si="6"/>
        <v>0</v>
      </c>
      <c r="AK36" s="291">
        <f t="shared" si="7"/>
        <v>0</v>
      </c>
      <c r="AL36" s="291">
        <f t="shared" si="8"/>
        <v>0</v>
      </c>
      <c r="AM36" s="291">
        <f t="shared" si="9"/>
        <v>0</v>
      </c>
      <c r="AN36" s="291">
        <f t="shared" si="10"/>
        <v>0</v>
      </c>
      <c r="AO36" s="291">
        <f t="shared" si="11"/>
        <v>0</v>
      </c>
      <c r="AP36" s="291">
        <f t="shared" si="12"/>
        <v>0</v>
      </c>
      <c r="AQ36" s="291">
        <f t="shared" si="13"/>
        <v>0</v>
      </c>
      <c r="AR36" s="291">
        <f t="shared" si="14"/>
        <v>0</v>
      </c>
      <c r="AS36" s="291">
        <f t="shared" si="15"/>
        <v>0</v>
      </c>
      <c r="AT36" s="291">
        <f t="shared" si="16"/>
        <v>0</v>
      </c>
      <c r="AU36" s="295">
        <f t="shared" si="17"/>
        <v>0</v>
      </c>
    </row>
    <row r="37" spans="1:47" x14ac:dyDescent="0.25">
      <c r="A37" s="226" t="str">
        <f t="shared" si="3"/>
        <v>update_data,visible</v>
      </c>
      <c r="E37" s="228">
        <v>53001</v>
      </c>
      <c r="F37" s="228" t="str">
        <f>IF(ISBLANK(E37),"",VLOOKUP(E37,[2]_accgrp!A:B,2,FALSE))</f>
        <v>Depreciation on Office Equipment</v>
      </c>
      <c r="G37" s="226" t="str">
        <f>_xlfn.IFNA(VLOOKUP($E37,[2]_accgrp!$A:$X,2+(3*(COLUMN(G37)-6)),FALSE),"")</f>
        <v>C1</v>
      </c>
      <c r="H37" s="226" t="str">
        <f>_xlfn.IFNA(VLOOKUP($E37,[2]_accgrp!$A:$X,2+(3*(COLUMN(H37)-6)),FALSE),"")</f>
        <v>B0</v>
      </c>
      <c r="I37" s="226" t="str">
        <f>_xlfn.IFNA(VLOOKUP($E37,[2]_accgrp!$A:$X,2+(3*(COLUMN(I37)-6)),FALSE),"")</f>
        <v>F0</v>
      </c>
      <c r="J37" s="226" t="str">
        <f>_xlfn.IFNA(VLOOKUP($E37,[2]_accgrp!$A:$X,2+(3*(COLUMN(J37)-6)),FALSE),"")</f>
        <v>BF</v>
      </c>
      <c r="K37" s="226">
        <f>_xlfn.IFNA(VLOOKUP($E37,[2]_accgrp!$A:$X,2+(3*(COLUMN(K37)-6)),FALSE),"")</f>
        <v>0</v>
      </c>
      <c r="L37" s="226" t="str">
        <f>_xlfn.IFNA(VLOOKUP($E37,[2]_accgrp!$A:$X,2+(3*(COLUMN(L37)-6)),FALSE),"")</f>
        <v>CK02</v>
      </c>
      <c r="M37" s="226" t="str">
        <f>_xlfn.IFNA(VLOOKUP($E37,[2]_accgrp!$A:$X,2+(3*(COLUMN(M37)-6)),FALSE),"")</f>
        <v>A28</v>
      </c>
      <c r="N37" s="316" t="s">
        <v>1352</v>
      </c>
      <c r="O37" s="316" t="s">
        <v>2514</v>
      </c>
      <c r="P37" s="318"/>
      <c r="Q37" s="316" t="s">
        <v>4460</v>
      </c>
      <c r="R37" s="298" t="s">
        <v>7999</v>
      </c>
      <c r="S37" s="226" t="s">
        <v>237</v>
      </c>
      <c r="T37" s="320" t="s">
        <v>7265</v>
      </c>
      <c r="U37" s="321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244">
        <f t="shared" si="4"/>
        <v>0</v>
      </c>
      <c r="AI37" s="291">
        <f t="shared" si="5"/>
        <v>0</v>
      </c>
      <c r="AJ37" s="291">
        <f t="shared" si="6"/>
        <v>0</v>
      </c>
      <c r="AK37" s="291">
        <f t="shared" si="7"/>
        <v>0</v>
      </c>
      <c r="AL37" s="291">
        <f t="shared" si="8"/>
        <v>0</v>
      </c>
      <c r="AM37" s="291">
        <f t="shared" si="9"/>
        <v>0</v>
      </c>
      <c r="AN37" s="291">
        <f t="shared" si="10"/>
        <v>0</v>
      </c>
      <c r="AO37" s="291">
        <f t="shared" si="11"/>
        <v>0</v>
      </c>
      <c r="AP37" s="291">
        <f t="shared" si="12"/>
        <v>0</v>
      </c>
      <c r="AQ37" s="291">
        <f t="shared" si="13"/>
        <v>0</v>
      </c>
      <c r="AR37" s="291">
        <f t="shared" si="14"/>
        <v>0</v>
      </c>
      <c r="AS37" s="291">
        <f t="shared" si="15"/>
        <v>0</v>
      </c>
      <c r="AT37" s="291">
        <f t="shared" si="16"/>
        <v>0</v>
      </c>
      <c r="AU37" s="295">
        <f t="shared" si="17"/>
        <v>0</v>
      </c>
    </row>
    <row r="38" spans="1:47" x14ac:dyDescent="0.25">
      <c r="A38" s="226" t="str">
        <f t="shared" si="3"/>
        <v>update_data,visible</v>
      </c>
      <c r="E38" s="228">
        <v>53002</v>
      </c>
      <c r="F38" s="228" t="str">
        <f>IF(ISBLANK(E38),"",VLOOKUP(E38,[2]_accgrp!A:B,2,FALSE))</f>
        <v>Depreciation on Furniture and Fittings</v>
      </c>
      <c r="G38" s="226" t="str">
        <f>_xlfn.IFNA(VLOOKUP($E38,[2]_accgrp!$A:$X,2+(3*(COLUMN(G38)-6)),FALSE),"")</f>
        <v>C1</v>
      </c>
      <c r="H38" s="226" t="str">
        <f>_xlfn.IFNA(VLOOKUP($E38,[2]_accgrp!$A:$X,2+(3*(COLUMN(H38)-6)),FALSE),"")</f>
        <v>B0</v>
      </c>
      <c r="I38" s="226" t="str">
        <f>_xlfn.IFNA(VLOOKUP($E38,[2]_accgrp!$A:$X,2+(3*(COLUMN(I38)-6)),FALSE),"")</f>
        <v>F0</v>
      </c>
      <c r="J38" s="226" t="str">
        <f>_xlfn.IFNA(VLOOKUP($E38,[2]_accgrp!$A:$X,2+(3*(COLUMN(J38)-6)),FALSE),"")</f>
        <v>BF</v>
      </c>
      <c r="K38" s="226">
        <f>_xlfn.IFNA(VLOOKUP($E38,[2]_accgrp!$A:$X,2+(3*(COLUMN(K38)-6)),FALSE),"")</f>
        <v>0</v>
      </c>
      <c r="L38" s="226" t="str">
        <f>_xlfn.IFNA(VLOOKUP($E38,[2]_accgrp!$A:$X,2+(3*(COLUMN(L38)-6)),FALSE),"")</f>
        <v>CK02</v>
      </c>
      <c r="M38" s="226" t="str">
        <f>_xlfn.IFNA(VLOOKUP($E38,[2]_accgrp!$A:$X,2+(3*(COLUMN(M38)-6)),FALSE),"")</f>
        <v>A28</v>
      </c>
      <c r="N38" s="316" t="s">
        <v>1352</v>
      </c>
      <c r="O38" s="316" t="s">
        <v>2514</v>
      </c>
      <c r="P38" s="318"/>
      <c r="Q38" s="316" t="s">
        <v>4460</v>
      </c>
      <c r="R38" s="298" t="s">
        <v>7999</v>
      </c>
      <c r="S38" s="226" t="s">
        <v>237</v>
      </c>
      <c r="T38" s="320" t="s">
        <v>7265</v>
      </c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244">
        <f t="shared" si="4"/>
        <v>0</v>
      </c>
      <c r="AI38" s="291">
        <f t="shared" si="5"/>
        <v>0</v>
      </c>
      <c r="AJ38" s="291">
        <f t="shared" si="6"/>
        <v>0</v>
      </c>
      <c r="AK38" s="291">
        <f t="shared" si="7"/>
        <v>0</v>
      </c>
      <c r="AL38" s="291">
        <f t="shared" si="8"/>
        <v>0</v>
      </c>
      <c r="AM38" s="291">
        <f t="shared" si="9"/>
        <v>0</v>
      </c>
      <c r="AN38" s="291">
        <f t="shared" si="10"/>
        <v>0</v>
      </c>
      <c r="AO38" s="291">
        <f t="shared" si="11"/>
        <v>0</v>
      </c>
      <c r="AP38" s="291">
        <f t="shared" si="12"/>
        <v>0</v>
      </c>
      <c r="AQ38" s="291">
        <f t="shared" si="13"/>
        <v>0</v>
      </c>
      <c r="AR38" s="291">
        <f t="shared" si="14"/>
        <v>0</v>
      </c>
      <c r="AS38" s="291">
        <f t="shared" si="15"/>
        <v>0</v>
      </c>
      <c r="AT38" s="291">
        <f t="shared" si="16"/>
        <v>0</v>
      </c>
      <c r="AU38" s="295">
        <f t="shared" si="17"/>
        <v>0</v>
      </c>
    </row>
    <row r="39" spans="1:47" x14ac:dyDescent="0.25">
      <c r="A39" s="226" t="str">
        <f t="shared" si="3"/>
        <v>update_data,visible</v>
      </c>
      <c r="E39" s="228">
        <v>53003</v>
      </c>
      <c r="F39" s="228" t="str">
        <f>IF(ISBLANK(E39),"",VLOOKUP(E39,[2]_accgrp!A:B,2,FALSE))</f>
        <v>Depreciation on Motor Vehicles</v>
      </c>
      <c r="G39" s="226" t="str">
        <f>_xlfn.IFNA(VLOOKUP($E39,[2]_accgrp!$A:$X,2+(3*(COLUMN(G39)-6)),FALSE),"")</f>
        <v>C1</v>
      </c>
      <c r="H39" s="226" t="str">
        <f>_xlfn.IFNA(VLOOKUP($E39,[2]_accgrp!$A:$X,2+(3*(COLUMN(H39)-6)),FALSE),"")</f>
        <v>B0</v>
      </c>
      <c r="I39" s="226" t="str">
        <f>_xlfn.IFNA(VLOOKUP($E39,[2]_accgrp!$A:$X,2+(3*(COLUMN(I39)-6)),FALSE),"")</f>
        <v>F0</v>
      </c>
      <c r="J39" s="226" t="str">
        <f>_xlfn.IFNA(VLOOKUP($E39,[2]_accgrp!$A:$X,2+(3*(COLUMN(J39)-6)),FALSE),"")</f>
        <v>BF</v>
      </c>
      <c r="K39" s="226">
        <f>_xlfn.IFNA(VLOOKUP($E39,[2]_accgrp!$A:$X,2+(3*(COLUMN(K39)-6)),FALSE),"")</f>
        <v>0</v>
      </c>
      <c r="L39" s="226" t="str">
        <f>_xlfn.IFNA(VLOOKUP($E39,[2]_accgrp!$A:$X,2+(3*(COLUMN(L39)-6)),FALSE),"")</f>
        <v>CK02</v>
      </c>
      <c r="M39" s="226" t="str">
        <f>_xlfn.IFNA(VLOOKUP($E39,[2]_accgrp!$A:$X,2+(3*(COLUMN(M39)-6)),FALSE),"")</f>
        <v>A28</v>
      </c>
      <c r="N39" s="316" t="s">
        <v>1352</v>
      </c>
      <c r="O39" s="316" t="s">
        <v>2514</v>
      </c>
      <c r="P39" s="318"/>
      <c r="Q39" s="316" t="s">
        <v>4460</v>
      </c>
      <c r="R39" s="298" t="s">
        <v>7999</v>
      </c>
      <c r="S39" s="226" t="s">
        <v>237</v>
      </c>
      <c r="T39" s="320" t="s">
        <v>7265</v>
      </c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244">
        <f t="shared" si="4"/>
        <v>0</v>
      </c>
      <c r="AI39" s="291">
        <f t="shared" si="5"/>
        <v>0</v>
      </c>
      <c r="AJ39" s="291">
        <f t="shared" si="6"/>
        <v>0</v>
      </c>
      <c r="AK39" s="291">
        <f t="shared" si="7"/>
        <v>0</v>
      </c>
      <c r="AL39" s="291">
        <f t="shared" si="8"/>
        <v>0</v>
      </c>
      <c r="AM39" s="291">
        <f t="shared" si="9"/>
        <v>0</v>
      </c>
      <c r="AN39" s="291">
        <f t="shared" si="10"/>
        <v>0</v>
      </c>
      <c r="AO39" s="291">
        <f t="shared" si="11"/>
        <v>0</v>
      </c>
      <c r="AP39" s="291">
        <f t="shared" si="12"/>
        <v>0</v>
      </c>
      <c r="AQ39" s="291">
        <f t="shared" si="13"/>
        <v>0</v>
      </c>
      <c r="AR39" s="291">
        <f t="shared" si="14"/>
        <v>0</v>
      </c>
      <c r="AS39" s="291">
        <f t="shared" si="15"/>
        <v>0</v>
      </c>
      <c r="AT39" s="291">
        <f t="shared" si="16"/>
        <v>0</v>
      </c>
      <c r="AU39" s="295">
        <f t="shared" si="17"/>
        <v>0</v>
      </c>
    </row>
    <row r="40" spans="1:47" x14ac:dyDescent="0.25">
      <c r="A40" s="226" t="str">
        <f t="shared" si="3"/>
        <v>update_data,visible</v>
      </c>
      <c r="E40" s="228">
        <v>53004</v>
      </c>
      <c r="F40" s="228" t="str">
        <f>IF(ISBLANK(E40),"",VLOOKUP(E40,[2]_accgrp!A:B,2,FALSE))</f>
        <v>Depreciation on Plant, Property &amp; Equipment</v>
      </c>
      <c r="G40" s="226" t="str">
        <f>_xlfn.IFNA(VLOOKUP($E40,[2]_accgrp!$A:$X,2+(3*(COLUMN(G40)-6)),FALSE),"")</f>
        <v>C1</v>
      </c>
      <c r="H40" s="226" t="str">
        <f>_xlfn.IFNA(VLOOKUP($E40,[2]_accgrp!$A:$X,2+(3*(COLUMN(H40)-6)),FALSE),"")</f>
        <v>B0</v>
      </c>
      <c r="I40" s="226" t="str">
        <f>_xlfn.IFNA(VLOOKUP($E40,[2]_accgrp!$A:$X,2+(3*(COLUMN(I40)-6)),FALSE),"")</f>
        <v>F0</v>
      </c>
      <c r="J40" s="226" t="str">
        <f>_xlfn.IFNA(VLOOKUP($E40,[2]_accgrp!$A:$X,2+(3*(COLUMN(J40)-6)),FALSE),"")</f>
        <v>BF</v>
      </c>
      <c r="K40" s="226">
        <f>_xlfn.IFNA(VLOOKUP($E40,[2]_accgrp!$A:$X,2+(3*(COLUMN(K40)-6)),FALSE),"")</f>
        <v>0</v>
      </c>
      <c r="L40" s="226" t="str">
        <f>_xlfn.IFNA(VLOOKUP($E40,[2]_accgrp!$A:$X,2+(3*(COLUMN(L40)-6)),FALSE),"")</f>
        <v>CK02</v>
      </c>
      <c r="M40" s="226" t="str">
        <f>_xlfn.IFNA(VLOOKUP($E40,[2]_accgrp!$A:$X,2+(3*(COLUMN(M40)-6)),FALSE),"")</f>
        <v>A28</v>
      </c>
      <c r="N40" s="316" t="s">
        <v>1352</v>
      </c>
      <c r="O40" s="316" t="s">
        <v>2514</v>
      </c>
      <c r="P40" s="318"/>
      <c r="Q40" s="316" t="s">
        <v>4460</v>
      </c>
      <c r="R40" s="298" t="s">
        <v>7999</v>
      </c>
      <c r="S40" s="226" t="s">
        <v>237</v>
      </c>
      <c r="T40" s="320" t="s">
        <v>7265</v>
      </c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244">
        <f t="shared" si="4"/>
        <v>0</v>
      </c>
      <c r="AI40" s="291">
        <f t="shared" si="5"/>
        <v>0</v>
      </c>
      <c r="AJ40" s="291">
        <f t="shared" si="6"/>
        <v>0</v>
      </c>
      <c r="AK40" s="291">
        <f t="shared" si="7"/>
        <v>0</v>
      </c>
      <c r="AL40" s="291">
        <f t="shared" si="8"/>
        <v>0</v>
      </c>
      <c r="AM40" s="291">
        <f t="shared" si="9"/>
        <v>0</v>
      </c>
      <c r="AN40" s="291">
        <f t="shared" si="10"/>
        <v>0</v>
      </c>
      <c r="AO40" s="291">
        <f t="shared" si="11"/>
        <v>0</v>
      </c>
      <c r="AP40" s="291">
        <f t="shared" si="12"/>
        <v>0</v>
      </c>
      <c r="AQ40" s="291">
        <f t="shared" si="13"/>
        <v>0</v>
      </c>
      <c r="AR40" s="291">
        <f t="shared" si="14"/>
        <v>0</v>
      </c>
      <c r="AS40" s="291">
        <f t="shared" si="15"/>
        <v>0</v>
      </c>
      <c r="AT40" s="291">
        <f t="shared" si="16"/>
        <v>0</v>
      </c>
      <c r="AU40" s="295">
        <f t="shared" si="17"/>
        <v>0</v>
      </c>
    </row>
    <row r="41" spans="1:47" x14ac:dyDescent="0.25">
      <c r="A41" s="226" t="str">
        <f t="shared" si="3"/>
        <v>update_data,visible</v>
      </c>
      <c r="E41" s="228">
        <v>53005</v>
      </c>
      <c r="F41" s="228" t="str">
        <f>IF(ISBLANK(E41),"",VLOOKUP(E41,[2]_accgrp!A:B,2,FALSE))</f>
        <v>Depreciation on Buildings &amp; Infrastructure</v>
      </c>
      <c r="G41" s="226" t="str">
        <f>_xlfn.IFNA(VLOOKUP($E41,[2]_accgrp!$A:$X,2+(3*(COLUMN(G41)-6)),FALSE),"")</f>
        <v>C1</v>
      </c>
      <c r="H41" s="226" t="str">
        <f>_xlfn.IFNA(VLOOKUP($E41,[2]_accgrp!$A:$X,2+(3*(COLUMN(H41)-6)),FALSE),"")</f>
        <v>B0</v>
      </c>
      <c r="I41" s="226" t="str">
        <f>_xlfn.IFNA(VLOOKUP($E41,[2]_accgrp!$A:$X,2+(3*(COLUMN(I41)-6)),FALSE),"")</f>
        <v>F0</v>
      </c>
      <c r="J41" s="226" t="str">
        <f>_xlfn.IFNA(VLOOKUP($E41,[2]_accgrp!$A:$X,2+(3*(COLUMN(J41)-6)),FALSE),"")</f>
        <v>BF</v>
      </c>
      <c r="K41" s="226">
        <f>_xlfn.IFNA(VLOOKUP($E41,[2]_accgrp!$A:$X,2+(3*(COLUMN(K41)-6)),FALSE),"")</f>
        <v>0</v>
      </c>
      <c r="L41" s="226" t="str">
        <f>_xlfn.IFNA(VLOOKUP($E41,[2]_accgrp!$A:$X,2+(3*(COLUMN(L41)-6)),FALSE),"")</f>
        <v>CK02</v>
      </c>
      <c r="M41" s="226" t="str">
        <f>_xlfn.IFNA(VLOOKUP($E41,[2]_accgrp!$A:$X,2+(3*(COLUMN(M41)-6)),FALSE),"")</f>
        <v>A28</v>
      </c>
      <c r="N41" s="316" t="s">
        <v>1352</v>
      </c>
      <c r="O41" s="316" t="s">
        <v>2514</v>
      </c>
      <c r="P41" s="318"/>
      <c r="Q41" s="316" t="s">
        <v>4460</v>
      </c>
      <c r="R41" s="298" t="s">
        <v>7999</v>
      </c>
      <c r="S41" s="226" t="s">
        <v>237</v>
      </c>
      <c r="T41" s="320" t="s">
        <v>7265</v>
      </c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244">
        <f t="shared" si="4"/>
        <v>0</v>
      </c>
      <c r="AI41" s="291">
        <f t="shared" si="5"/>
        <v>0</v>
      </c>
      <c r="AJ41" s="291">
        <f t="shared" si="6"/>
        <v>0</v>
      </c>
      <c r="AK41" s="291">
        <f t="shared" si="7"/>
        <v>0</v>
      </c>
      <c r="AL41" s="291">
        <f t="shared" si="8"/>
        <v>0</v>
      </c>
      <c r="AM41" s="291">
        <f t="shared" si="9"/>
        <v>0</v>
      </c>
      <c r="AN41" s="291">
        <f t="shared" si="10"/>
        <v>0</v>
      </c>
      <c r="AO41" s="291">
        <f t="shared" si="11"/>
        <v>0</v>
      </c>
      <c r="AP41" s="291">
        <f t="shared" si="12"/>
        <v>0</v>
      </c>
      <c r="AQ41" s="291">
        <f t="shared" si="13"/>
        <v>0</v>
      </c>
      <c r="AR41" s="291">
        <f t="shared" si="14"/>
        <v>0</v>
      </c>
      <c r="AS41" s="291">
        <f t="shared" si="15"/>
        <v>0</v>
      </c>
      <c r="AT41" s="291">
        <f t="shared" si="16"/>
        <v>0</v>
      </c>
      <c r="AU41" s="295">
        <f t="shared" si="17"/>
        <v>0</v>
      </c>
    </row>
    <row r="42" spans="1:47" x14ac:dyDescent="0.25">
      <c r="A42" s="226" t="str">
        <f t="shared" si="3"/>
        <v>update_data,visible</v>
      </c>
      <c r="E42" s="228">
        <v>53006</v>
      </c>
      <c r="F42" s="228" t="str">
        <f>IF(ISBLANK(E42),"",VLOOKUP(E42,[2]_accgrp!A:B,2,FALSE))</f>
        <v>Amortisation on Intangibles</v>
      </c>
      <c r="G42" s="226" t="str">
        <f>_xlfn.IFNA(VLOOKUP($E42,[2]_accgrp!$A:$X,2+(3*(COLUMN(G42)-6)),FALSE),"")</f>
        <v>C1</v>
      </c>
      <c r="H42" s="226" t="str">
        <f>_xlfn.IFNA(VLOOKUP($E42,[2]_accgrp!$A:$X,2+(3*(COLUMN(H42)-6)),FALSE),"")</f>
        <v>B0</v>
      </c>
      <c r="I42" s="226" t="str">
        <f>_xlfn.IFNA(VLOOKUP($E42,[2]_accgrp!$A:$X,2+(3*(COLUMN(I42)-6)),FALSE),"")</f>
        <v>F0</v>
      </c>
      <c r="J42" s="226" t="str">
        <f>_xlfn.IFNA(VLOOKUP($E42,[2]_accgrp!$A:$X,2+(3*(COLUMN(J42)-6)),FALSE),"")</f>
        <v>BF</v>
      </c>
      <c r="K42" s="226">
        <f>_xlfn.IFNA(VLOOKUP($E42,[2]_accgrp!$A:$X,2+(3*(COLUMN(K42)-6)),FALSE),"")</f>
        <v>0</v>
      </c>
      <c r="L42" s="226" t="str">
        <f>_xlfn.IFNA(VLOOKUP($E42,[2]_accgrp!$A:$X,2+(3*(COLUMN(L42)-6)),FALSE),"")</f>
        <v>CK02</v>
      </c>
      <c r="M42" s="226" t="str">
        <f>_xlfn.IFNA(VLOOKUP($E42,[2]_accgrp!$A:$X,2+(3*(COLUMN(M42)-6)),FALSE),"")</f>
        <v>A28</v>
      </c>
      <c r="N42" s="316" t="s">
        <v>1352</v>
      </c>
      <c r="O42" s="316" t="s">
        <v>2514</v>
      </c>
      <c r="P42" s="318"/>
      <c r="Q42" s="316" t="s">
        <v>4460</v>
      </c>
      <c r="R42" s="298" t="s">
        <v>7999</v>
      </c>
      <c r="S42" s="226" t="s">
        <v>237</v>
      </c>
      <c r="T42" s="320" t="s">
        <v>7265</v>
      </c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244">
        <f t="shared" si="4"/>
        <v>0</v>
      </c>
      <c r="AI42" s="291">
        <f t="shared" si="5"/>
        <v>0</v>
      </c>
      <c r="AJ42" s="291">
        <f t="shared" si="6"/>
        <v>0</v>
      </c>
      <c r="AK42" s="291">
        <f t="shared" si="7"/>
        <v>0</v>
      </c>
      <c r="AL42" s="291">
        <f t="shared" si="8"/>
        <v>0</v>
      </c>
      <c r="AM42" s="291">
        <f t="shared" si="9"/>
        <v>0</v>
      </c>
      <c r="AN42" s="291">
        <f t="shared" si="10"/>
        <v>0</v>
      </c>
      <c r="AO42" s="291">
        <f t="shared" si="11"/>
        <v>0</v>
      </c>
      <c r="AP42" s="291">
        <f t="shared" si="12"/>
        <v>0</v>
      </c>
      <c r="AQ42" s="291">
        <f t="shared" si="13"/>
        <v>0</v>
      </c>
      <c r="AR42" s="291">
        <f t="shared" si="14"/>
        <v>0</v>
      </c>
      <c r="AS42" s="291">
        <f t="shared" si="15"/>
        <v>0</v>
      </c>
      <c r="AT42" s="291">
        <f t="shared" si="16"/>
        <v>0</v>
      </c>
      <c r="AU42" s="295">
        <f t="shared" si="17"/>
        <v>0</v>
      </c>
    </row>
    <row r="43" spans="1:47" x14ac:dyDescent="0.25">
      <c r="A43" s="226" t="str">
        <f t="shared" si="3"/>
        <v>update_data,visible</v>
      </c>
      <c r="E43" s="228">
        <v>53007</v>
      </c>
      <c r="F43" s="228" t="str">
        <f>IF(ISBLANK(E43),"",VLOOKUP(E43,[2]_accgrp!A:B,2,FALSE))</f>
        <v>Depreciation on Other Physical Assets</v>
      </c>
      <c r="G43" s="226" t="str">
        <f>_xlfn.IFNA(VLOOKUP($E43,[2]_accgrp!$A:$X,2+(3*(COLUMN(G43)-6)),FALSE),"")</f>
        <v>C1</v>
      </c>
      <c r="H43" s="226" t="str">
        <f>_xlfn.IFNA(VLOOKUP($E43,[2]_accgrp!$A:$X,2+(3*(COLUMN(H43)-6)),FALSE),"")</f>
        <v>B0</v>
      </c>
      <c r="I43" s="226" t="str">
        <f>_xlfn.IFNA(VLOOKUP($E43,[2]_accgrp!$A:$X,2+(3*(COLUMN(I43)-6)),FALSE),"")</f>
        <v>F0</v>
      </c>
      <c r="J43" s="226" t="str">
        <f>_xlfn.IFNA(VLOOKUP($E43,[2]_accgrp!$A:$X,2+(3*(COLUMN(J43)-6)),FALSE),"")</f>
        <v>BF</v>
      </c>
      <c r="K43" s="226">
        <f>_xlfn.IFNA(VLOOKUP($E43,[2]_accgrp!$A:$X,2+(3*(COLUMN(K43)-6)),FALSE),"")</f>
        <v>0</v>
      </c>
      <c r="L43" s="226" t="str">
        <f>_xlfn.IFNA(VLOOKUP($E43,[2]_accgrp!$A:$X,2+(3*(COLUMN(L43)-6)),FALSE),"")</f>
        <v>CK02</v>
      </c>
      <c r="M43" s="226" t="str">
        <f>_xlfn.IFNA(VLOOKUP($E43,[2]_accgrp!$A:$X,2+(3*(COLUMN(M43)-6)),FALSE),"")</f>
        <v>A28</v>
      </c>
      <c r="N43" s="316" t="s">
        <v>1352</v>
      </c>
      <c r="O43" s="316" t="s">
        <v>2514</v>
      </c>
      <c r="P43" s="318"/>
      <c r="Q43" s="316" t="s">
        <v>4460</v>
      </c>
      <c r="R43" s="298" t="s">
        <v>7999</v>
      </c>
      <c r="S43" s="226" t="s">
        <v>237</v>
      </c>
      <c r="T43" s="320" t="s">
        <v>7265</v>
      </c>
      <c r="U43" s="314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244">
        <f t="shared" si="4"/>
        <v>0</v>
      </c>
      <c r="AI43" s="291">
        <f t="shared" si="5"/>
        <v>0</v>
      </c>
      <c r="AJ43" s="291">
        <f t="shared" si="6"/>
        <v>0</v>
      </c>
      <c r="AK43" s="291">
        <f t="shared" si="7"/>
        <v>0</v>
      </c>
      <c r="AL43" s="291">
        <f t="shared" si="8"/>
        <v>0</v>
      </c>
      <c r="AM43" s="291">
        <f t="shared" si="9"/>
        <v>0</v>
      </c>
      <c r="AN43" s="291">
        <f t="shared" si="10"/>
        <v>0</v>
      </c>
      <c r="AO43" s="291">
        <f t="shared" si="11"/>
        <v>0</v>
      </c>
      <c r="AP43" s="291">
        <f t="shared" si="12"/>
        <v>0</v>
      </c>
      <c r="AQ43" s="291">
        <f t="shared" si="13"/>
        <v>0</v>
      </c>
      <c r="AR43" s="291">
        <f t="shared" si="14"/>
        <v>0</v>
      </c>
      <c r="AS43" s="291">
        <f t="shared" si="15"/>
        <v>0</v>
      </c>
      <c r="AT43" s="291">
        <f t="shared" si="16"/>
        <v>0</v>
      </c>
      <c r="AU43" s="295">
        <f t="shared" si="17"/>
        <v>0</v>
      </c>
    </row>
    <row r="44" spans="1:47" x14ac:dyDescent="0.25">
      <c r="A44" s="226" t="str">
        <f t="shared" si="3"/>
        <v>update_data,visible</v>
      </c>
      <c r="E44" s="228">
        <v>53008</v>
      </c>
      <c r="F44" s="228" t="str">
        <f>IF(ISBLANK(E44),"",VLOOKUP(E44,[2]_accgrp!A:B,2,FALSE))</f>
        <v>Depreciation on Renewable Energy</v>
      </c>
      <c r="G44" s="226" t="str">
        <f>_xlfn.IFNA(VLOOKUP($E44,[2]_accgrp!$A:$X,2+(3*(COLUMN(G44)-6)),FALSE),"")</f>
        <v>C1</v>
      </c>
      <c r="H44" s="226" t="str">
        <f>_xlfn.IFNA(VLOOKUP($E44,[2]_accgrp!$A:$X,2+(3*(COLUMN(H44)-6)),FALSE),"")</f>
        <v>B0</v>
      </c>
      <c r="I44" s="226" t="str">
        <f>_xlfn.IFNA(VLOOKUP($E44,[2]_accgrp!$A:$X,2+(3*(COLUMN(I44)-6)),FALSE),"")</f>
        <v>F0</v>
      </c>
      <c r="J44" s="226" t="str">
        <f>_xlfn.IFNA(VLOOKUP($E44,[2]_accgrp!$A:$X,2+(3*(COLUMN(J44)-6)),FALSE),"")</f>
        <v>BF</v>
      </c>
      <c r="K44" s="226">
        <f>_xlfn.IFNA(VLOOKUP($E44,[2]_accgrp!$A:$X,2+(3*(COLUMN(K44)-6)),FALSE),"")</f>
        <v>0</v>
      </c>
      <c r="L44" s="226" t="str">
        <f>_xlfn.IFNA(VLOOKUP($E44,[2]_accgrp!$A:$X,2+(3*(COLUMN(L44)-6)),FALSE),"")</f>
        <v>CK02</v>
      </c>
      <c r="M44" s="226" t="str">
        <f>_xlfn.IFNA(VLOOKUP($E44,[2]_accgrp!$A:$X,2+(3*(COLUMN(M44)-6)),FALSE),"")</f>
        <v>A28</v>
      </c>
      <c r="N44" s="316" t="s">
        <v>1352</v>
      </c>
      <c r="O44" s="316" t="s">
        <v>2514</v>
      </c>
      <c r="P44" s="318"/>
      <c r="Q44" s="316" t="s">
        <v>4460</v>
      </c>
      <c r="R44" s="298" t="s">
        <v>7999</v>
      </c>
      <c r="S44" s="226" t="s">
        <v>237</v>
      </c>
      <c r="T44" s="320" t="s">
        <v>7265</v>
      </c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244">
        <f t="shared" si="4"/>
        <v>0</v>
      </c>
      <c r="AH44" s="389">
        <f>SUM(AG36:AG44)-AG14</f>
        <v>0</v>
      </c>
      <c r="AI44" s="291">
        <f t="shared" si="5"/>
        <v>0</v>
      </c>
      <c r="AJ44" s="291">
        <f t="shared" si="6"/>
        <v>0</v>
      </c>
      <c r="AK44" s="291">
        <f t="shared" si="7"/>
        <v>0</v>
      </c>
      <c r="AL44" s="291">
        <f t="shared" si="8"/>
        <v>0</v>
      </c>
      <c r="AM44" s="291">
        <f t="shared" si="9"/>
        <v>0</v>
      </c>
      <c r="AN44" s="291">
        <f t="shared" si="10"/>
        <v>0</v>
      </c>
      <c r="AO44" s="291">
        <f t="shared" si="11"/>
        <v>0</v>
      </c>
      <c r="AP44" s="291">
        <f t="shared" si="12"/>
        <v>0</v>
      </c>
      <c r="AQ44" s="291">
        <f t="shared" si="13"/>
        <v>0</v>
      </c>
      <c r="AR44" s="291">
        <f t="shared" si="14"/>
        <v>0</v>
      </c>
      <c r="AS44" s="291">
        <f t="shared" si="15"/>
        <v>0</v>
      </c>
      <c r="AT44" s="291">
        <f t="shared" si="16"/>
        <v>0</v>
      </c>
      <c r="AU44" s="295">
        <f t="shared" si="17"/>
        <v>0</v>
      </c>
    </row>
    <row r="45" spans="1:47" x14ac:dyDescent="0.25">
      <c r="A45" s="226" t="str">
        <f t="shared" si="3"/>
        <v>update_data,visible</v>
      </c>
      <c r="E45" s="228">
        <v>54000</v>
      </c>
      <c r="F45" s="228" t="str">
        <f>IF(ISBLANK(E45),"",VLOOKUP(E45,[2]_accgrp!A:B,2,FALSE))</f>
        <v>Office Expenses</v>
      </c>
      <c r="G45" s="226" t="str">
        <f>_xlfn.IFNA(VLOOKUP($E45,[2]_accgrp!$A:$X,2+(3*(COLUMN(G45)-6)),FALSE),"")</f>
        <v>C1</v>
      </c>
      <c r="H45" s="226" t="str">
        <f>_xlfn.IFNA(VLOOKUP($E45,[2]_accgrp!$A:$X,2+(3*(COLUMN(H45)-6)),FALSE),"")</f>
        <v>B0</v>
      </c>
      <c r="I45" s="226">
        <f>_xlfn.IFNA(VLOOKUP($E45,[2]_accgrp!$A:$X,2+(3*(COLUMN(I45)-6)),FALSE),"")</f>
        <v>0</v>
      </c>
      <c r="J45" s="226" t="str">
        <f>_xlfn.IFNA(VLOOKUP($E45,[2]_accgrp!$A:$X,2+(3*(COLUMN(J45)-6)),FALSE),"")</f>
        <v>BF</v>
      </c>
      <c r="K45" s="226">
        <f>_xlfn.IFNA(VLOOKUP($E45,[2]_accgrp!$A:$X,2+(3*(COLUMN(K45)-6)),FALSE),"")</f>
        <v>0</v>
      </c>
      <c r="L45" s="226" t="str">
        <f>_xlfn.IFNA(VLOOKUP($E45,[2]_accgrp!$A:$X,2+(3*(COLUMN(L45)-6)),FALSE),"")</f>
        <v>CK02</v>
      </c>
      <c r="M45" s="226" t="str">
        <f>_xlfn.IFNA(VLOOKUP($E45,[2]_accgrp!$A:$X,2+(3*(COLUMN(M45)-6)),FALSE),"")</f>
        <v>A28</v>
      </c>
      <c r="N45" s="316" t="s">
        <v>1352</v>
      </c>
      <c r="O45" s="316" t="s">
        <v>2514</v>
      </c>
      <c r="P45" s="318"/>
      <c r="Q45" s="316" t="s">
        <v>4460</v>
      </c>
      <c r="R45" s="298" t="s">
        <v>684</v>
      </c>
      <c r="S45" s="226" t="s">
        <v>237</v>
      </c>
      <c r="T45" s="320" t="s">
        <v>7265</v>
      </c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244">
        <f t="shared" si="4"/>
        <v>0</v>
      </c>
      <c r="AI45" s="291">
        <f t="shared" si="5"/>
        <v>0</v>
      </c>
      <c r="AJ45" s="291">
        <f t="shared" si="6"/>
        <v>0</v>
      </c>
      <c r="AK45" s="291">
        <f t="shared" si="7"/>
        <v>0</v>
      </c>
      <c r="AL45" s="291">
        <f t="shared" si="8"/>
        <v>0</v>
      </c>
      <c r="AM45" s="291">
        <f t="shared" si="9"/>
        <v>0</v>
      </c>
      <c r="AN45" s="291">
        <f t="shared" si="10"/>
        <v>0</v>
      </c>
      <c r="AO45" s="291">
        <f t="shared" si="11"/>
        <v>0</v>
      </c>
      <c r="AP45" s="291">
        <f t="shared" si="12"/>
        <v>0</v>
      </c>
      <c r="AQ45" s="291">
        <f t="shared" si="13"/>
        <v>0</v>
      </c>
      <c r="AR45" s="291">
        <f t="shared" si="14"/>
        <v>0</v>
      </c>
      <c r="AS45" s="291">
        <f t="shared" si="15"/>
        <v>0</v>
      </c>
      <c r="AT45" s="291">
        <f t="shared" si="16"/>
        <v>0</v>
      </c>
      <c r="AU45" s="295">
        <f t="shared" si="17"/>
        <v>0</v>
      </c>
    </row>
    <row r="46" spans="1:47" x14ac:dyDescent="0.25">
      <c r="A46" s="226" t="str">
        <f t="shared" si="3"/>
        <v>update_data,visible</v>
      </c>
      <c r="E46" s="228">
        <v>54001</v>
      </c>
      <c r="F46" s="228" t="str">
        <f>IF(ISBLANK(E46),"",VLOOKUP(E46,[2]_accgrp!A:B,2,FALSE))</f>
        <v>Audit Fees</v>
      </c>
      <c r="G46" s="226" t="str">
        <f>_xlfn.IFNA(VLOOKUP($E46,[2]_accgrp!$A:$X,2+(3*(COLUMN(G46)-6)),FALSE),"")</f>
        <v>C1</v>
      </c>
      <c r="H46" s="226" t="str">
        <f>_xlfn.IFNA(VLOOKUP($E46,[2]_accgrp!$A:$X,2+(3*(COLUMN(H46)-6)),FALSE),"")</f>
        <v>B0</v>
      </c>
      <c r="I46" s="226">
        <f>_xlfn.IFNA(VLOOKUP($E46,[2]_accgrp!$A:$X,2+(3*(COLUMN(I46)-6)),FALSE),"")</f>
        <v>0</v>
      </c>
      <c r="J46" s="226" t="str">
        <f>_xlfn.IFNA(VLOOKUP($E46,[2]_accgrp!$A:$X,2+(3*(COLUMN(J46)-6)),FALSE),"")</f>
        <v>BF</v>
      </c>
      <c r="K46" s="226">
        <f>_xlfn.IFNA(VLOOKUP($E46,[2]_accgrp!$A:$X,2+(3*(COLUMN(K46)-6)),FALSE),"")</f>
        <v>0</v>
      </c>
      <c r="L46" s="226" t="str">
        <f>_xlfn.IFNA(VLOOKUP($E46,[2]_accgrp!$A:$X,2+(3*(COLUMN(L46)-6)),FALSE),"")</f>
        <v>CK02</v>
      </c>
      <c r="M46" s="226" t="str">
        <f>_xlfn.IFNA(VLOOKUP($E46,[2]_accgrp!$A:$X,2+(3*(COLUMN(M46)-6)),FALSE),"")</f>
        <v>A28</v>
      </c>
      <c r="N46" s="316" t="s">
        <v>1352</v>
      </c>
      <c r="O46" s="316" t="s">
        <v>2514</v>
      </c>
      <c r="P46" s="318"/>
      <c r="Q46" s="316" t="s">
        <v>4460</v>
      </c>
      <c r="R46" s="298" t="s">
        <v>684</v>
      </c>
      <c r="S46" s="226" t="s">
        <v>237</v>
      </c>
      <c r="T46" s="320" t="s">
        <v>7265</v>
      </c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244">
        <f t="shared" si="4"/>
        <v>0</v>
      </c>
      <c r="AI46" s="291">
        <f t="shared" si="5"/>
        <v>0</v>
      </c>
      <c r="AJ46" s="291">
        <f t="shared" si="6"/>
        <v>0</v>
      </c>
      <c r="AK46" s="291">
        <f t="shared" si="7"/>
        <v>0</v>
      </c>
      <c r="AL46" s="291">
        <f t="shared" si="8"/>
        <v>0</v>
      </c>
      <c r="AM46" s="291">
        <f t="shared" si="9"/>
        <v>0</v>
      </c>
      <c r="AN46" s="291">
        <f t="shared" si="10"/>
        <v>0</v>
      </c>
      <c r="AO46" s="291">
        <f t="shared" si="11"/>
        <v>0</v>
      </c>
      <c r="AP46" s="291">
        <f t="shared" si="12"/>
        <v>0</v>
      </c>
      <c r="AQ46" s="291">
        <f t="shared" si="13"/>
        <v>0</v>
      </c>
      <c r="AR46" s="291">
        <f t="shared" si="14"/>
        <v>0</v>
      </c>
      <c r="AS46" s="291">
        <f t="shared" si="15"/>
        <v>0</v>
      </c>
      <c r="AT46" s="291">
        <f t="shared" si="16"/>
        <v>0</v>
      </c>
      <c r="AU46" s="295">
        <f t="shared" si="17"/>
        <v>0</v>
      </c>
    </row>
    <row r="47" spans="1:47" x14ac:dyDescent="0.25">
      <c r="A47" s="226" t="str">
        <f t="shared" si="3"/>
        <v>update_data,visible</v>
      </c>
      <c r="E47" s="228">
        <v>54002</v>
      </c>
      <c r="F47" s="228" t="str">
        <f>IF(ISBLANK(E47),"",VLOOKUP(E47,[2]_accgrp!A:B,2,FALSE))</f>
        <v>Repairs and Maintenance</v>
      </c>
      <c r="G47" s="226" t="str">
        <f>_xlfn.IFNA(VLOOKUP($E47,[2]_accgrp!$A:$X,2+(3*(COLUMN(G47)-6)),FALSE),"")</f>
        <v>C1</v>
      </c>
      <c r="H47" s="226" t="str">
        <f>_xlfn.IFNA(VLOOKUP($E47,[2]_accgrp!$A:$X,2+(3*(COLUMN(H47)-6)),FALSE),"")</f>
        <v>B0</v>
      </c>
      <c r="I47" s="226" t="str">
        <f>_xlfn.IFNA(VLOOKUP($E47,[2]_accgrp!$A:$X,2+(3*(COLUMN(I47)-6)),FALSE),"")</f>
        <v>F0</v>
      </c>
      <c r="J47" s="226" t="str">
        <f>_xlfn.IFNA(VLOOKUP($E47,[2]_accgrp!$A:$X,2+(3*(COLUMN(J47)-6)),FALSE),"")</f>
        <v>BF</v>
      </c>
      <c r="K47" s="226">
        <f>_xlfn.IFNA(VLOOKUP($E47,[2]_accgrp!$A:$X,2+(3*(COLUMN(K47)-6)),FALSE),"")</f>
        <v>0</v>
      </c>
      <c r="L47" s="226" t="str">
        <f>_xlfn.IFNA(VLOOKUP($E47,[2]_accgrp!$A:$X,2+(3*(COLUMN(L47)-6)),FALSE),"")</f>
        <v>CK02</v>
      </c>
      <c r="M47" s="226" t="str">
        <f>_xlfn.IFNA(VLOOKUP($E47,[2]_accgrp!$A:$X,2+(3*(COLUMN(M47)-6)),FALSE),"")</f>
        <v>A28</v>
      </c>
      <c r="N47" s="316" t="s">
        <v>1352</v>
      </c>
      <c r="O47" s="316" t="s">
        <v>2514</v>
      </c>
      <c r="P47" s="318"/>
      <c r="Q47" s="316" t="s">
        <v>4460</v>
      </c>
      <c r="R47" s="298" t="s">
        <v>684</v>
      </c>
      <c r="S47" s="226" t="s">
        <v>237</v>
      </c>
      <c r="T47" s="320" t="s">
        <v>7265</v>
      </c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244">
        <f t="shared" si="4"/>
        <v>0</v>
      </c>
      <c r="AI47" s="291">
        <f t="shared" si="5"/>
        <v>0</v>
      </c>
      <c r="AJ47" s="291">
        <f t="shared" si="6"/>
        <v>0</v>
      </c>
      <c r="AK47" s="291">
        <f t="shared" si="7"/>
        <v>0</v>
      </c>
      <c r="AL47" s="291">
        <f t="shared" si="8"/>
        <v>0</v>
      </c>
      <c r="AM47" s="291">
        <f t="shared" si="9"/>
        <v>0</v>
      </c>
      <c r="AN47" s="291">
        <f t="shared" si="10"/>
        <v>0</v>
      </c>
      <c r="AO47" s="291">
        <f t="shared" si="11"/>
        <v>0</v>
      </c>
      <c r="AP47" s="291">
        <f t="shared" si="12"/>
        <v>0</v>
      </c>
      <c r="AQ47" s="291">
        <f t="shared" si="13"/>
        <v>0</v>
      </c>
      <c r="AR47" s="291">
        <f t="shared" si="14"/>
        <v>0</v>
      </c>
      <c r="AS47" s="291">
        <f t="shared" si="15"/>
        <v>0</v>
      </c>
      <c r="AT47" s="291">
        <f t="shared" si="16"/>
        <v>0</v>
      </c>
      <c r="AU47" s="295">
        <f t="shared" si="17"/>
        <v>0</v>
      </c>
    </row>
    <row r="48" spans="1:47" x14ac:dyDescent="0.25">
      <c r="A48" s="226" t="str">
        <f t="shared" si="3"/>
        <v>update_data,visible</v>
      </c>
      <c r="E48" s="228">
        <v>54003</v>
      </c>
      <c r="F48" s="228" t="str">
        <f>IF(ISBLANK(E48),"",VLOOKUP(E48,[2]_accgrp!A:B,2,FALSE))</f>
        <v>Fuel &amp; Oil</v>
      </c>
      <c r="G48" s="226" t="str">
        <f>_xlfn.IFNA(VLOOKUP($E48,[2]_accgrp!$A:$X,2+(3*(COLUMN(G48)-6)),FALSE),"")</f>
        <v>C1</v>
      </c>
      <c r="H48" s="226" t="str">
        <f>_xlfn.IFNA(VLOOKUP($E48,[2]_accgrp!$A:$X,2+(3*(COLUMN(H48)-6)),FALSE),"")</f>
        <v>B0</v>
      </c>
      <c r="I48" s="226">
        <f>_xlfn.IFNA(VLOOKUP($E48,[2]_accgrp!$A:$X,2+(3*(COLUMN(I48)-6)),FALSE),"")</f>
        <v>0</v>
      </c>
      <c r="J48" s="226" t="str">
        <f>_xlfn.IFNA(VLOOKUP($E48,[2]_accgrp!$A:$X,2+(3*(COLUMN(J48)-6)),FALSE),"")</f>
        <v>BF</v>
      </c>
      <c r="K48" s="226">
        <f>_xlfn.IFNA(VLOOKUP($E48,[2]_accgrp!$A:$X,2+(3*(COLUMN(K48)-6)),FALSE),"")</f>
        <v>0</v>
      </c>
      <c r="L48" s="226" t="str">
        <f>_xlfn.IFNA(VLOOKUP($E48,[2]_accgrp!$A:$X,2+(3*(COLUMN(L48)-6)),FALSE),"")</f>
        <v>CK02</v>
      </c>
      <c r="M48" s="226" t="str">
        <f>_xlfn.IFNA(VLOOKUP($E48,[2]_accgrp!$A:$X,2+(3*(COLUMN(M48)-6)),FALSE),"")</f>
        <v>A28</v>
      </c>
      <c r="N48" s="316" t="s">
        <v>1352</v>
      </c>
      <c r="O48" s="316" t="s">
        <v>2514</v>
      </c>
      <c r="P48" s="318"/>
      <c r="Q48" s="316" t="s">
        <v>4460</v>
      </c>
      <c r="R48" s="298" t="s">
        <v>684</v>
      </c>
      <c r="S48" s="226" t="s">
        <v>237</v>
      </c>
      <c r="T48" s="320" t="s">
        <v>7265</v>
      </c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244">
        <f t="shared" si="4"/>
        <v>0</v>
      </c>
      <c r="AI48" s="291">
        <f t="shared" si="5"/>
        <v>0</v>
      </c>
      <c r="AJ48" s="291">
        <f t="shared" si="6"/>
        <v>0</v>
      </c>
      <c r="AK48" s="291">
        <f t="shared" si="7"/>
        <v>0</v>
      </c>
      <c r="AL48" s="291">
        <f t="shared" si="8"/>
        <v>0</v>
      </c>
      <c r="AM48" s="291">
        <f t="shared" si="9"/>
        <v>0</v>
      </c>
      <c r="AN48" s="291">
        <f t="shared" si="10"/>
        <v>0</v>
      </c>
      <c r="AO48" s="291">
        <f t="shared" si="11"/>
        <v>0</v>
      </c>
      <c r="AP48" s="291">
        <f t="shared" si="12"/>
        <v>0</v>
      </c>
      <c r="AQ48" s="291">
        <f t="shared" si="13"/>
        <v>0</v>
      </c>
      <c r="AR48" s="291">
        <f t="shared" si="14"/>
        <v>0</v>
      </c>
      <c r="AS48" s="291">
        <f t="shared" si="15"/>
        <v>0</v>
      </c>
      <c r="AT48" s="291">
        <f t="shared" si="16"/>
        <v>0</v>
      </c>
      <c r="AU48" s="295">
        <f t="shared" si="17"/>
        <v>0</v>
      </c>
    </row>
    <row r="49" spans="1:47" x14ac:dyDescent="0.25">
      <c r="A49" s="226" t="str">
        <f t="shared" si="3"/>
        <v>update_data,visible</v>
      </c>
      <c r="E49" s="228">
        <v>54004</v>
      </c>
      <c r="F49" s="228" t="str">
        <f>IF(ISBLANK(E49),"",VLOOKUP(E49,[2]_accgrp!A:B,2,FALSE))</f>
        <v>Utilities</v>
      </c>
      <c r="G49" s="226" t="str">
        <f>_xlfn.IFNA(VLOOKUP($E49,[2]_accgrp!$A:$X,2+(3*(COLUMN(G49)-6)),FALSE),"")</f>
        <v>C1</v>
      </c>
      <c r="H49" s="226" t="str">
        <f>_xlfn.IFNA(VLOOKUP($E49,[2]_accgrp!$A:$X,2+(3*(COLUMN(H49)-6)),FALSE),"")</f>
        <v>B0</v>
      </c>
      <c r="I49" s="226">
        <f>_xlfn.IFNA(VLOOKUP($E49,[2]_accgrp!$A:$X,2+(3*(COLUMN(I49)-6)),FALSE),"")</f>
        <v>0</v>
      </c>
      <c r="J49" s="226" t="str">
        <f>_xlfn.IFNA(VLOOKUP($E49,[2]_accgrp!$A:$X,2+(3*(COLUMN(J49)-6)),FALSE),"")</f>
        <v>BF</v>
      </c>
      <c r="K49" s="226">
        <f>_xlfn.IFNA(VLOOKUP($E49,[2]_accgrp!$A:$X,2+(3*(COLUMN(K49)-6)),FALSE),"")</f>
        <v>0</v>
      </c>
      <c r="L49" s="226" t="str">
        <f>_xlfn.IFNA(VLOOKUP($E49,[2]_accgrp!$A:$X,2+(3*(COLUMN(L49)-6)),FALSE),"")</f>
        <v>CK02</v>
      </c>
      <c r="M49" s="226" t="str">
        <f>_xlfn.IFNA(VLOOKUP($E49,[2]_accgrp!$A:$X,2+(3*(COLUMN(M49)-6)),FALSE),"")</f>
        <v>A28</v>
      </c>
      <c r="N49" s="316" t="s">
        <v>1352</v>
      </c>
      <c r="O49" s="316" t="s">
        <v>2514</v>
      </c>
      <c r="P49" s="318"/>
      <c r="Q49" s="316" t="s">
        <v>4460</v>
      </c>
      <c r="R49" s="298" t="s">
        <v>684</v>
      </c>
      <c r="S49" s="226" t="s">
        <v>237</v>
      </c>
      <c r="T49" s="320" t="s">
        <v>7265</v>
      </c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244">
        <f t="shared" si="4"/>
        <v>0</v>
      </c>
      <c r="AI49" s="291">
        <f t="shared" si="5"/>
        <v>0</v>
      </c>
      <c r="AJ49" s="291">
        <f t="shared" si="6"/>
        <v>0</v>
      </c>
      <c r="AK49" s="291">
        <f t="shared" si="7"/>
        <v>0</v>
      </c>
      <c r="AL49" s="291">
        <f t="shared" si="8"/>
        <v>0</v>
      </c>
      <c r="AM49" s="291">
        <f t="shared" si="9"/>
        <v>0</v>
      </c>
      <c r="AN49" s="291">
        <f t="shared" si="10"/>
        <v>0</v>
      </c>
      <c r="AO49" s="291">
        <f t="shared" si="11"/>
        <v>0</v>
      </c>
      <c r="AP49" s="291">
        <f t="shared" si="12"/>
        <v>0</v>
      </c>
      <c r="AQ49" s="291">
        <f t="shared" si="13"/>
        <v>0</v>
      </c>
      <c r="AR49" s="291">
        <f t="shared" si="14"/>
        <v>0</v>
      </c>
      <c r="AS49" s="291">
        <f t="shared" si="15"/>
        <v>0</v>
      </c>
      <c r="AT49" s="291">
        <f t="shared" si="16"/>
        <v>0</v>
      </c>
      <c r="AU49" s="295">
        <f t="shared" si="17"/>
        <v>0</v>
      </c>
    </row>
    <row r="50" spans="1:47" x14ac:dyDescent="0.25">
      <c r="A50" s="226" t="str">
        <f t="shared" si="3"/>
        <v>update_data,visible</v>
      </c>
      <c r="E50" s="228">
        <v>54005</v>
      </c>
      <c r="F50" s="228" t="str">
        <f>IF(ISBLANK(E50),"",VLOOKUP(E50,[2]_accgrp!A:B,2,FALSE))</f>
        <v>Freight Expenses</v>
      </c>
      <c r="G50" s="226" t="str">
        <f>_xlfn.IFNA(VLOOKUP($E50,[2]_accgrp!$A:$X,2+(3*(COLUMN(G50)-6)),FALSE),"")</f>
        <v>C1</v>
      </c>
      <c r="H50" s="226" t="str">
        <f>_xlfn.IFNA(VLOOKUP($E50,[2]_accgrp!$A:$X,2+(3*(COLUMN(H50)-6)),FALSE),"")</f>
        <v>B0</v>
      </c>
      <c r="I50" s="226">
        <f>_xlfn.IFNA(VLOOKUP($E50,[2]_accgrp!$A:$X,2+(3*(COLUMN(I50)-6)),FALSE),"")</f>
        <v>0</v>
      </c>
      <c r="J50" s="226" t="str">
        <f>_xlfn.IFNA(VLOOKUP($E50,[2]_accgrp!$A:$X,2+(3*(COLUMN(J50)-6)),FALSE),"")</f>
        <v>BF</v>
      </c>
      <c r="K50" s="226">
        <f>_xlfn.IFNA(VLOOKUP($E50,[2]_accgrp!$A:$X,2+(3*(COLUMN(K50)-6)),FALSE),"")</f>
        <v>0</v>
      </c>
      <c r="L50" s="226" t="str">
        <f>_xlfn.IFNA(VLOOKUP($E50,[2]_accgrp!$A:$X,2+(3*(COLUMN(L50)-6)),FALSE),"")</f>
        <v>CK02</v>
      </c>
      <c r="M50" s="226" t="str">
        <f>_xlfn.IFNA(VLOOKUP($E50,[2]_accgrp!$A:$X,2+(3*(COLUMN(M50)-6)),FALSE),"")</f>
        <v>A28</v>
      </c>
      <c r="N50" s="316" t="s">
        <v>1352</v>
      </c>
      <c r="O50" s="316" t="s">
        <v>2514</v>
      </c>
      <c r="P50" s="318"/>
      <c r="Q50" s="316" t="s">
        <v>4460</v>
      </c>
      <c r="R50" s="298" t="s">
        <v>684</v>
      </c>
      <c r="S50" s="226" t="s">
        <v>237</v>
      </c>
      <c r="T50" s="320" t="s">
        <v>7265</v>
      </c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244">
        <f t="shared" si="4"/>
        <v>0</v>
      </c>
      <c r="AI50" s="291">
        <f t="shared" si="5"/>
        <v>0</v>
      </c>
      <c r="AJ50" s="291">
        <f t="shared" si="6"/>
        <v>0</v>
      </c>
      <c r="AK50" s="291">
        <f t="shared" si="7"/>
        <v>0</v>
      </c>
      <c r="AL50" s="291">
        <f t="shared" si="8"/>
        <v>0</v>
      </c>
      <c r="AM50" s="291">
        <f t="shared" si="9"/>
        <v>0</v>
      </c>
      <c r="AN50" s="291">
        <f t="shared" si="10"/>
        <v>0</v>
      </c>
      <c r="AO50" s="291">
        <f t="shared" si="11"/>
        <v>0</v>
      </c>
      <c r="AP50" s="291">
        <f t="shared" si="12"/>
        <v>0</v>
      </c>
      <c r="AQ50" s="291">
        <f t="shared" si="13"/>
        <v>0</v>
      </c>
      <c r="AR50" s="291">
        <f t="shared" si="14"/>
        <v>0</v>
      </c>
      <c r="AS50" s="291">
        <f t="shared" si="15"/>
        <v>0</v>
      </c>
      <c r="AT50" s="291">
        <f t="shared" si="16"/>
        <v>0</v>
      </c>
      <c r="AU50" s="295">
        <f t="shared" si="17"/>
        <v>0</v>
      </c>
    </row>
    <row r="51" spans="1:47" x14ac:dyDescent="0.25">
      <c r="A51" s="226" t="str">
        <f t="shared" si="3"/>
        <v>update_data,visible</v>
      </c>
      <c r="E51" s="228">
        <v>54006</v>
      </c>
      <c r="F51" s="228" t="str">
        <f>IF(ISBLANK(E51),"",VLOOKUP(E51,[2]_accgrp!A:B,2,FALSE))</f>
        <v>Entertainment</v>
      </c>
      <c r="G51" s="226" t="str">
        <f>_xlfn.IFNA(VLOOKUP($E51,[2]_accgrp!$A:$X,2+(3*(COLUMN(G51)-6)),FALSE),"")</f>
        <v>C1</v>
      </c>
      <c r="H51" s="226" t="str">
        <f>_xlfn.IFNA(VLOOKUP($E51,[2]_accgrp!$A:$X,2+(3*(COLUMN(H51)-6)),FALSE),"")</f>
        <v>B0</v>
      </c>
      <c r="I51" s="226">
        <f>_xlfn.IFNA(VLOOKUP($E51,[2]_accgrp!$A:$X,2+(3*(COLUMN(I51)-6)),FALSE),"")</f>
        <v>0</v>
      </c>
      <c r="J51" s="226" t="str">
        <f>_xlfn.IFNA(VLOOKUP($E51,[2]_accgrp!$A:$X,2+(3*(COLUMN(J51)-6)),FALSE),"")</f>
        <v>BF</v>
      </c>
      <c r="K51" s="226">
        <f>_xlfn.IFNA(VLOOKUP($E51,[2]_accgrp!$A:$X,2+(3*(COLUMN(K51)-6)),FALSE),"")</f>
        <v>0</v>
      </c>
      <c r="L51" s="226" t="str">
        <f>_xlfn.IFNA(VLOOKUP($E51,[2]_accgrp!$A:$X,2+(3*(COLUMN(L51)-6)),FALSE),"")</f>
        <v>CK02</v>
      </c>
      <c r="M51" s="226" t="str">
        <f>_xlfn.IFNA(VLOOKUP($E51,[2]_accgrp!$A:$X,2+(3*(COLUMN(M51)-6)),FALSE),"")</f>
        <v>A28</v>
      </c>
      <c r="N51" s="316" t="s">
        <v>1352</v>
      </c>
      <c r="O51" s="316" t="s">
        <v>2514</v>
      </c>
      <c r="P51" s="318"/>
      <c r="Q51" s="316" t="s">
        <v>4460</v>
      </c>
      <c r="R51" s="298" t="s">
        <v>684</v>
      </c>
      <c r="S51" s="226" t="s">
        <v>237</v>
      </c>
      <c r="T51" s="320" t="s">
        <v>7265</v>
      </c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244">
        <f t="shared" si="4"/>
        <v>0</v>
      </c>
      <c r="AI51" s="291">
        <f t="shared" si="5"/>
        <v>0</v>
      </c>
      <c r="AJ51" s="291">
        <f t="shared" si="6"/>
        <v>0</v>
      </c>
      <c r="AK51" s="291">
        <f t="shared" si="7"/>
        <v>0</v>
      </c>
      <c r="AL51" s="291">
        <f t="shared" si="8"/>
        <v>0</v>
      </c>
      <c r="AM51" s="291">
        <f t="shared" si="9"/>
        <v>0</v>
      </c>
      <c r="AN51" s="291">
        <f t="shared" si="10"/>
        <v>0</v>
      </c>
      <c r="AO51" s="291">
        <f t="shared" si="11"/>
        <v>0</v>
      </c>
      <c r="AP51" s="291">
        <f t="shared" si="12"/>
        <v>0</v>
      </c>
      <c r="AQ51" s="291">
        <f t="shared" si="13"/>
        <v>0</v>
      </c>
      <c r="AR51" s="291">
        <f t="shared" si="14"/>
        <v>0</v>
      </c>
      <c r="AS51" s="291">
        <f t="shared" si="15"/>
        <v>0</v>
      </c>
      <c r="AT51" s="291">
        <f t="shared" si="16"/>
        <v>0</v>
      </c>
      <c r="AU51" s="295">
        <f t="shared" si="17"/>
        <v>0</v>
      </c>
    </row>
    <row r="52" spans="1:47" x14ac:dyDescent="0.25">
      <c r="A52" s="226" t="str">
        <f t="shared" si="3"/>
        <v>update_data,visible</v>
      </c>
      <c r="E52" s="228">
        <v>54007</v>
      </c>
      <c r="F52" s="228" t="str">
        <f>IF(ISBLANK(E52),"",VLOOKUP(E52,[2]_accgrp!A:B,2,FALSE))</f>
        <v>Event Expenses</v>
      </c>
      <c r="G52" s="226" t="str">
        <f>_xlfn.IFNA(VLOOKUP($E52,[2]_accgrp!$A:$X,2+(3*(COLUMN(G52)-6)),FALSE),"")</f>
        <v>C1</v>
      </c>
      <c r="H52" s="226" t="str">
        <f>_xlfn.IFNA(VLOOKUP($E52,[2]_accgrp!$A:$X,2+(3*(COLUMN(H52)-6)),FALSE),"")</f>
        <v>B0</v>
      </c>
      <c r="I52" s="226">
        <f>_xlfn.IFNA(VLOOKUP($E52,[2]_accgrp!$A:$X,2+(3*(COLUMN(I52)-6)),FALSE),"")</f>
        <v>0</v>
      </c>
      <c r="J52" s="226" t="str">
        <f>_xlfn.IFNA(VLOOKUP($E52,[2]_accgrp!$A:$X,2+(3*(COLUMN(J52)-6)),FALSE),"")</f>
        <v>BF</v>
      </c>
      <c r="K52" s="226">
        <f>_xlfn.IFNA(VLOOKUP($E52,[2]_accgrp!$A:$X,2+(3*(COLUMN(K52)-6)),FALSE),"")</f>
        <v>0</v>
      </c>
      <c r="L52" s="226" t="str">
        <f>_xlfn.IFNA(VLOOKUP($E52,[2]_accgrp!$A:$X,2+(3*(COLUMN(L52)-6)),FALSE),"")</f>
        <v>CK02</v>
      </c>
      <c r="M52" s="226" t="str">
        <f>_xlfn.IFNA(VLOOKUP($E52,[2]_accgrp!$A:$X,2+(3*(COLUMN(M52)-6)),FALSE),"")</f>
        <v>A28</v>
      </c>
      <c r="N52" s="316" t="s">
        <v>1352</v>
      </c>
      <c r="O52" s="316" t="s">
        <v>2514</v>
      </c>
      <c r="P52" s="318"/>
      <c r="Q52" s="316" t="s">
        <v>4460</v>
      </c>
      <c r="R52" s="298" t="s">
        <v>684</v>
      </c>
      <c r="S52" s="226" t="s">
        <v>237</v>
      </c>
      <c r="T52" s="320" t="s">
        <v>7265</v>
      </c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244">
        <f t="shared" si="4"/>
        <v>0</v>
      </c>
      <c r="AI52" s="291">
        <f t="shared" si="5"/>
        <v>0</v>
      </c>
      <c r="AJ52" s="291">
        <f t="shared" si="6"/>
        <v>0</v>
      </c>
      <c r="AK52" s="291">
        <f t="shared" si="7"/>
        <v>0</v>
      </c>
      <c r="AL52" s="291">
        <f t="shared" si="8"/>
        <v>0</v>
      </c>
      <c r="AM52" s="291">
        <f t="shared" si="9"/>
        <v>0</v>
      </c>
      <c r="AN52" s="291">
        <f t="shared" si="10"/>
        <v>0</v>
      </c>
      <c r="AO52" s="291">
        <f t="shared" si="11"/>
        <v>0</v>
      </c>
      <c r="AP52" s="291">
        <f t="shared" si="12"/>
        <v>0</v>
      </c>
      <c r="AQ52" s="291">
        <f t="shared" si="13"/>
        <v>0</v>
      </c>
      <c r="AR52" s="291">
        <f t="shared" si="14"/>
        <v>0</v>
      </c>
      <c r="AS52" s="291">
        <f t="shared" si="15"/>
        <v>0</v>
      </c>
      <c r="AT52" s="291">
        <f t="shared" si="16"/>
        <v>0</v>
      </c>
      <c r="AU52" s="295">
        <f t="shared" si="17"/>
        <v>0</v>
      </c>
    </row>
    <row r="53" spans="1:47" x14ac:dyDescent="0.25">
      <c r="A53" s="226" t="str">
        <f t="shared" si="3"/>
        <v>update_data,visible</v>
      </c>
      <c r="E53" s="228">
        <v>54008</v>
      </c>
      <c r="F53" s="228" t="str">
        <f>IF(ISBLANK(E53),"",VLOOKUP(E53,[2]_accgrp!A:B,2,FALSE))</f>
        <v>Professional Services</v>
      </c>
      <c r="G53" s="226" t="str">
        <f>_xlfn.IFNA(VLOOKUP($E53,[2]_accgrp!$A:$X,2+(3*(COLUMN(G53)-6)),FALSE),"")</f>
        <v>C1</v>
      </c>
      <c r="H53" s="226" t="str">
        <f>_xlfn.IFNA(VLOOKUP($E53,[2]_accgrp!$A:$X,2+(3*(COLUMN(H53)-6)),FALSE),"")</f>
        <v>B0</v>
      </c>
      <c r="I53" s="226">
        <f>_xlfn.IFNA(VLOOKUP($E53,[2]_accgrp!$A:$X,2+(3*(COLUMN(I53)-6)),FALSE),"")</f>
        <v>0</v>
      </c>
      <c r="J53" s="226" t="str">
        <f>_xlfn.IFNA(VLOOKUP($E53,[2]_accgrp!$A:$X,2+(3*(COLUMN(J53)-6)),FALSE),"")</f>
        <v>BF</v>
      </c>
      <c r="K53" s="226">
        <f>_xlfn.IFNA(VLOOKUP($E53,[2]_accgrp!$A:$X,2+(3*(COLUMN(K53)-6)),FALSE),"")</f>
        <v>0</v>
      </c>
      <c r="L53" s="226" t="str">
        <f>_xlfn.IFNA(VLOOKUP($E53,[2]_accgrp!$A:$X,2+(3*(COLUMN(L53)-6)),FALSE),"")</f>
        <v>CK02</v>
      </c>
      <c r="M53" s="226" t="str">
        <f>_xlfn.IFNA(VLOOKUP($E53,[2]_accgrp!$A:$X,2+(3*(COLUMN(M53)-6)),FALSE),"")</f>
        <v>A28</v>
      </c>
      <c r="N53" s="316" t="s">
        <v>1352</v>
      </c>
      <c r="O53" s="316" t="s">
        <v>2514</v>
      </c>
      <c r="P53" s="318"/>
      <c r="Q53" s="316" t="s">
        <v>4460</v>
      </c>
      <c r="R53" s="298" t="s">
        <v>684</v>
      </c>
      <c r="S53" s="226" t="s">
        <v>237</v>
      </c>
      <c r="T53" s="320" t="s">
        <v>7265</v>
      </c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244">
        <f t="shared" si="4"/>
        <v>0</v>
      </c>
      <c r="AI53" s="291">
        <f t="shared" si="5"/>
        <v>0</v>
      </c>
      <c r="AJ53" s="291">
        <f t="shared" si="6"/>
        <v>0</v>
      </c>
      <c r="AK53" s="291">
        <f t="shared" si="7"/>
        <v>0</v>
      </c>
      <c r="AL53" s="291">
        <f t="shared" si="8"/>
        <v>0</v>
      </c>
      <c r="AM53" s="291">
        <f t="shared" si="9"/>
        <v>0</v>
      </c>
      <c r="AN53" s="291">
        <f t="shared" si="10"/>
        <v>0</v>
      </c>
      <c r="AO53" s="291">
        <f t="shared" si="11"/>
        <v>0</v>
      </c>
      <c r="AP53" s="291">
        <f t="shared" si="12"/>
        <v>0</v>
      </c>
      <c r="AQ53" s="291">
        <f t="shared" si="13"/>
        <v>0</v>
      </c>
      <c r="AR53" s="291">
        <f t="shared" si="14"/>
        <v>0</v>
      </c>
      <c r="AS53" s="291">
        <f t="shared" si="15"/>
        <v>0</v>
      </c>
      <c r="AT53" s="291">
        <f t="shared" si="16"/>
        <v>0</v>
      </c>
      <c r="AU53" s="295">
        <f t="shared" si="17"/>
        <v>0</v>
      </c>
    </row>
    <row r="54" spans="1:47" x14ac:dyDescent="0.25">
      <c r="A54" s="226" t="str">
        <f t="shared" si="3"/>
        <v>update_data,visible</v>
      </c>
      <c r="E54" s="228">
        <v>54009</v>
      </c>
      <c r="F54" s="228" t="str">
        <f>IF(ISBLANK(E54),"",VLOOKUP(E54,[2]_accgrp!A:B,2,FALSE))</f>
        <v>Staff Expenses</v>
      </c>
      <c r="G54" s="226" t="str">
        <f>_xlfn.IFNA(VLOOKUP($E54,[2]_accgrp!$A:$X,2+(3*(COLUMN(G54)-6)),FALSE),"")</f>
        <v>C1</v>
      </c>
      <c r="H54" s="226" t="str">
        <f>_xlfn.IFNA(VLOOKUP($E54,[2]_accgrp!$A:$X,2+(3*(COLUMN(H54)-6)),FALSE),"")</f>
        <v>B0</v>
      </c>
      <c r="I54" s="226">
        <f>_xlfn.IFNA(VLOOKUP($E54,[2]_accgrp!$A:$X,2+(3*(COLUMN(I54)-6)),FALSE),"")</f>
        <v>0</v>
      </c>
      <c r="J54" s="226" t="str">
        <f>_xlfn.IFNA(VLOOKUP($E54,[2]_accgrp!$A:$X,2+(3*(COLUMN(J54)-6)),FALSE),"")</f>
        <v>BF</v>
      </c>
      <c r="K54" s="226">
        <f>_xlfn.IFNA(VLOOKUP($E54,[2]_accgrp!$A:$X,2+(3*(COLUMN(K54)-6)),FALSE),"")</f>
        <v>0</v>
      </c>
      <c r="L54" s="226" t="str">
        <f>_xlfn.IFNA(VLOOKUP($E54,[2]_accgrp!$A:$X,2+(3*(COLUMN(L54)-6)),FALSE),"")</f>
        <v>CK02</v>
      </c>
      <c r="M54" s="226" t="str">
        <f>_xlfn.IFNA(VLOOKUP($E54,[2]_accgrp!$A:$X,2+(3*(COLUMN(M54)-6)),FALSE),"")</f>
        <v>A28</v>
      </c>
      <c r="N54" s="316" t="s">
        <v>1352</v>
      </c>
      <c r="O54" s="316" t="s">
        <v>2514</v>
      </c>
      <c r="P54" s="318"/>
      <c r="Q54" s="316" t="s">
        <v>4460</v>
      </c>
      <c r="R54" s="298" t="s">
        <v>684</v>
      </c>
      <c r="S54" s="226" t="s">
        <v>237</v>
      </c>
      <c r="T54" s="320" t="s">
        <v>7265</v>
      </c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244">
        <f t="shared" si="4"/>
        <v>0</v>
      </c>
      <c r="AI54" s="291">
        <f t="shared" si="5"/>
        <v>0</v>
      </c>
      <c r="AJ54" s="291">
        <f t="shared" si="6"/>
        <v>0</v>
      </c>
      <c r="AK54" s="291">
        <f t="shared" si="7"/>
        <v>0</v>
      </c>
      <c r="AL54" s="291">
        <f t="shared" si="8"/>
        <v>0</v>
      </c>
      <c r="AM54" s="291">
        <f t="shared" si="9"/>
        <v>0</v>
      </c>
      <c r="AN54" s="291">
        <f t="shared" si="10"/>
        <v>0</v>
      </c>
      <c r="AO54" s="291">
        <f t="shared" si="11"/>
        <v>0</v>
      </c>
      <c r="AP54" s="291">
        <f t="shared" si="12"/>
        <v>0</v>
      </c>
      <c r="AQ54" s="291">
        <f t="shared" si="13"/>
        <v>0</v>
      </c>
      <c r="AR54" s="291">
        <f t="shared" si="14"/>
        <v>0</v>
      </c>
      <c r="AS54" s="291">
        <f t="shared" si="15"/>
        <v>0</v>
      </c>
      <c r="AT54" s="291">
        <f t="shared" si="16"/>
        <v>0</v>
      </c>
      <c r="AU54" s="295">
        <f t="shared" si="17"/>
        <v>0</v>
      </c>
    </row>
    <row r="55" spans="1:47" x14ac:dyDescent="0.25">
      <c r="A55" s="226" t="str">
        <f t="shared" si="3"/>
        <v>update_data,visible</v>
      </c>
      <c r="E55" s="228">
        <v>54010</v>
      </c>
      <c r="F55" s="228" t="str">
        <f>IF(ISBLANK(E55),"",VLOOKUP(E55,[2]_accgrp!A:B,2,FALSE))</f>
        <v>Vehicle Rentals</v>
      </c>
      <c r="G55" s="226" t="str">
        <f>_xlfn.IFNA(VLOOKUP($E55,[2]_accgrp!$A:$X,2+(3*(COLUMN(G55)-6)),FALSE),"")</f>
        <v>C1</v>
      </c>
      <c r="H55" s="226" t="str">
        <f>_xlfn.IFNA(VLOOKUP($E55,[2]_accgrp!$A:$X,2+(3*(COLUMN(H55)-6)),FALSE),"")</f>
        <v>B0</v>
      </c>
      <c r="I55" s="226">
        <f>_xlfn.IFNA(VLOOKUP($E55,[2]_accgrp!$A:$X,2+(3*(COLUMN(I55)-6)),FALSE),"")</f>
        <v>0</v>
      </c>
      <c r="J55" s="226" t="str">
        <f>_xlfn.IFNA(VLOOKUP($E55,[2]_accgrp!$A:$X,2+(3*(COLUMN(J55)-6)),FALSE),"")</f>
        <v>BF</v>
      </c>
      <c r="K55" s="226">
        <f>_xlfn.IFNA(VLOOKUP($E55,[2]_accgrp!$A:$X,2+(3*(COLUMN(K55)-6)),FALSE),"")</f>
        <v>0</v>
      </c>
      <c r="L55" s="226" t="str">
        <f>_xlfn.IFNA(VLOOKUP($E55,[2]_accgrp!$A:$X,2+(3*(COLUMN(L55)-6)),FALSE),"")</f>
        <v>CK02</v>
      </c>
      <c r="M55" s="226" t="str">
        <f>_xlfn.IFNA(VLOOKUP($E55,[2]_accgrp!$A:$X,2+(3*(COLUMN(M55)-6)),FALSE),"")</f>
        <v>A28</v>
      </c>
      <c r="N55" s="316" t="s">
        <v>1352</v>
      </c>
      <c r="O55" s="316" t="s">
        <v>2514</v>
      </c>
      <c r="P55" s="318"/>
      <c r="Q55" s="316" t="s">
        <v>4460</v>
      </c>
      <c r="R55" s="298" t="s">
        <v>684</v>
      </c>
      <c r="S55" s="226" t="s">
        <v>237</v>
      </c>
      <c r="T55" s="320" t="s">
        <v>7265</v>
      </c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244">
        <f t="shared" si="4"/>
        <v>0</v>
      </c>
      <c r="AI55" s="291">
        <f t="shared" si="5"/>
        <v>0</v>
      </c>
      <c r="AJ55" s="291">
        <f t="shared" si="6"/>
        <v>0</v>
      </c>
      <c r="AK55" s="291">
        <f t="shared" si="7"/>
        <v>0</v>
      </c>
      <c r="AL55" s="291">
        <f t="shared" si="8"/>
        <v>0</v>
      </c>
      <c r="AM55" s="291">
        <f t="shared" si="9"/>
        <v>0</v>
      </c>
      <c r="AN55" s="291">
        <f t="shared" si="10"/>
        <v>0</v>
      </c>
      <c r="AO55" s="291">
        <f t="shared" si="11"/>
        <v>0</v>
      </c>
      <c r="AP55" s="291">
        <f t="shared" si="12"/>
        <v>0</v>
      </c>
      <c r="AQ55" s="291">
        <f t="shared" si="13"/>
        <v>0</v>
      </c>
      <c r="AR55" s="291">
        <f t="shared" si="14"/>
        <v>0</v>
      </c>
      <c r="AS55" s="291">
        <f t="shared" si="15"/>
        <v>0</v>
      </c>
      <c r="AT55" s="291">
        <f t="shared" si="16"/>
        <v>0</v>
      </c>
      <c r="AU55" s="295">
        <f t="shared" si="17"/>
        <v>0</v>
      </c>
    </row>
    <row r="56" spans="1:47" x14ac:dyDescent="0.25">
      <c r="A56" s="226" t="str">
        <f t="shared" si="3"/>
        <v>update_data,visible</v>
      </c>
      <c r="E56" s="228">
        <v>54011</v>
      </c>
      <c r="F56" s="228" t="str">
        <f>IF(ISBLANK(E56),"",VLOOKUP(E56,[2]_accgrp!A:B,2,FALSE))</f>
        <v>Meetings &amp; Conferences</v>
      </c>
      <c r="G56" s="226" t="str">
        <f>_xlfn.IFNA(VLOOKUP($E56,[2]_accgrp!$A:$X,2+(3*(COLUMN(G56)-6)),FALSE),"")</f>
        <v>C1</v>
      </c>
      <c r="H56" s="226" t="str">
        <f>_xlfn.IFNA(VLOOKUP($E56,[2]_accgrp!$A:$X,2+(3*(COLUMN(H56)-6)),FALSE),"")</f>
        <v>B0</v>
      </c>
      <c r="I56" s="226">
        <f>_xlfn.IFNA(VLOOKUP($E56,[2]_accgrp!$A:$X,2+(3*(COLUMN(I56)-6)),FALSE),"")</f>
        <v>0</v>
      </c>
      <c r="J56" s="226" t="str">
        <f>_xlfn.IFNA(VLOOKUP($E56,[2]_accgrp!$A:$X,2+(3*(COLUMN(J56)-6)),FALSE),"")</f>
        <v>BF</v>
      </c>
      <c r="K56" s="226">
        <f>_xlfn.IFNA(VLOOKUP($E56,[2]_accgrp!$A:$X,2+(3*(COLUMN(K56)-6)),FALSE),"")</f>
        <v>0</v>
      </c>
      <c r="L56" s="226" t="str">
        <f>_xlfn.IFNA(VLOOKUP($E56,[2]_accgrp!$A:$X,2+(3*(COLUMN(L56)-6)),FALSE),"")</f>
        <v>CK02</v>
      </c>
      <c r="M56" s="226" t="str">
        <f>_xlfn.IFNA(VLOOKUP($E56,[2]_accgrp!$A:$X,2+(3*(COLUMN(M56)-6)),FALSE),"")</f>
        <v>A28</v>
      </c>
      <c r="N56" s="316" t="s">
        <v>1352</v>
      </c>
      <c r="O56" s="316" t="s">
        <v>2514</v>
      </c>
      <c r="P56" s="318"/>
      <c r="Q56" s="316" t="s">
        <v>4460</v>
      </c>
      <c r="R56" s="298" t="s">
        <v>684</v>
      </c>
      <c r="S56" s="226" t="s">
        <v>237</v>
      </c>
      <c r="T56" s="320" t="s">
        <v>7265</v>
      </c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244">
        <f t="shared" si="4"/>
        <v>0</v>
      </c>
      <c r="AI56" s="291">
        <f t="shared" si="5"/>
        <v>0</v>
      </c>
      <c r="AJ56" s="291">
        <f t="shared" si="6"/>
        <v>0</v>
      </c>
      <c r="AK56" s="291">
        <f t="shared" si="7"/>
        <v>0</v>
      </c>
      <c r="AL56" s="291">
        <f t="shared" si="8"/>
        <v>0</v>
      </c>
      <c r="AM56" s="291">
        <f t="shared" si="9"/>
        <v>0</v>
      </c>
      <c r="AN56" s="291">
        <f t="shared" si="10"/>
        <v>0</v>
      </c>
      <c r="AO56" s="291">
        <f t="shared" si="11"/>
        <v>0</v>
      </c>
      <c r="AP56" s="291">
        <f t="shared" si="12"/>
        <v>0</v>
      </c>
      <c r="AQ56" s="291">
        <f t="shared" si="13"/>
        <v>0</v>
      </c>
      <c r="AR56" s="291">
        <f t="shared" si="14"/>
        <v>0</v>
      </c>
      <c r="AS56" s="291">
        <f t="shared" si="15"/>
        <v>0</v>
      </c>
      <c r="AT56" s="291">
        <f t="shared" si="16"/>
        <v>0</v>
      </c>
      <c r="AU56" s="295">
        <f t="shared" si="17"/>
        <v>0</v>
      </c>
    </row>
    <row r="57" spans="1:47" x14ac:dyDescent="0.25">
      <c r="A57" s="226" t="str">
        <f t="shared" si="3"/>
        <v>update_data,visible</v>
      </c>
      <c r="E57" s="228">
        <v>54012</v>
      </c>
      <c r="F57" s="228" t="str">
        <f>IF(ISBLANK(E57),"",VLOOKUP(E57,[2]_accgrp!A:B,2,FALSE))</f>
        <v>Rental Leases</v>
      </c>
      <c r="G57" s="226" t="str">
        <f>_xlfn.IFNA(VLOOKUP($E57,[2]_accgrp!$A:$X,2+(3*(COLUMN(G57)-6)),FALSE),"")</f>
        <v>C1</v>
      </c>
      <c r="H57" s="226" t="str">
        <f>_xlfn.IFNA(VLOOKUP($E57,[2]_accgrp!$A:$X,2+(3*(COLUMN(H57)-6)),FALSE),"")</f>
        <v>B0</v>
      </c>
      <c r="I57" s="226">
        <f>_xlfn.IFNA(VLOOKUP($E57,[2]_accgrp!$A:$X,2+(3*(COLUMN(I57)-6)),FALSE),"")</f>
        <v>0</v>
      </c>
      <c r="J57" s="226" t="str">
        <f>_xlfn.IFNA(VLOOKUP($E57,[2]_accgrp!$A:$X,2+(3*(COLUMN(J57)-6)),FALSE),"")</f>
        <v>BF</v>
      </c>
      <c r="K57" s="226">
        <f>_xlfn.IFNA(VLOOKUP($E57,[2]_accgrp!$A:$X,2+(3*(COLUMN(K57)-6)),FALSE),"")</f>
        <v>0</v>
      </c>
      <c r="L57" s="226" t="str">
        <f>_xlfn.IFNA(VLOOKUP($E57,[2]_accgrp!$A:$X,2+(3*(COLUMN(L57)-6)),FALSE),"")</f>
        <v>CK02</v>
      </c>
      <c r="M57" s="226" t="str">
        <f>_xlfn.IFNA(VLOOKUP($E57,[2]_accgrp!$A:$X,2+(3*(COLUMN(M57)-6)),FALSE),"")</f>
        <v>A28</v>
      </c>
      <c r="N57" s="316" t="s">
        <v>1352</v>
      </c>
      <c r="O57" s="316" t="s">
        <v>2514</v>
      </c>
      <c r="P57" s="318"/>
      <c r="Q57" s="316" t="s">
        <v>4460</v>
      </c>
      <c r="R57" s="298" t="s">
        <v>684</v>
      </c>
      <c r="S57" s="226" t="s">
        <v>237</v>
      </c>
      <c r="T57" s="320" t="s">
        <v>7265</v>
      </c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244">
        <f t="shared" si="4"/>
        <v>0</v>
      </c>
      <c r="AI57" s="291">
        <f t="shared" si="5"/>
        <v>0</v>
      </c>
      <c r="AJ57" s="291">
        <f t="shared" si="6"/>
        <v>0</v>
      </c>
      <c r="AK57" s="291">
        <f t="shared" si="7"/>
        <v>0</v>
      </c>
      <c r="AL57" s="291">
        <f t="shared" si="8"/>
        <v>0</v>
      </c>
      <c r="AM57" s="291">
        <f t="shared" si="9"/>
        <v>0</v>
      </c>
      <c r="AN57" s="291">
        <f t="shared" si="10"/>
        <v>0</v>
      </c>
      <c r="AO57" s="291">
        <f t="shared" si="11"/>
        <v>0</v>
      </c>
      <c r="AP57" s="291">
        <f t="shared" si="12"/>
        <v>0</v>
      </c>
      <c r="AQ57" s="291">
        <f t="shared" si="13"/>
        <v>0</v>
      </c>
      <c r="AR57" s="291">
        <f t="shared" si="14"/>
        <v>0</v>
      </c>
      <c r="AS57" s="291">
        <f t="shared" si="15"/>
        <v>0</v>
      </c>
      <c r="AT57" s="291">
        <f t="shared" si="16"/>
        <v>0</v>
      </c>
      <c r="AU57" s="295">
        <f t="shared" si="17"/>
        <v>0</v>
      </c>
    </row>
    <row r="58" spans="1:47" x14ac:dyDescent="0.25">
      <c r="A58" s="226" t="str">
        <f t="shared" si="3"/>
        <v>update_data,visible</v>
      </c>
      <c r="E58" s="228">
        <v>54013</v>
      </c>
      <c r="F58" s="228" t="str">
        <f>IF(ISBLANK(E58),"",VLOOKUP(E58,[2]_accgrp!A:B,2,FALSE))</f>
        <v>Advertising &amp; Marketing</v>
      </c>
      <c r="G58" s="226" t="str">
        <f>_xlfn.IFNA(VLOOKUP($E58,[2]_accgrp!$A:$X,2+(3*(COLUMN(G58)-6)),FALSE),"")</f>
        <v>C1</v>
      </c>
      <c r="H58" s="226" t="str">
        <f>_xlfn.IFNA(VLOOKUP($E58,[2]_accgrp!$A:$X,2+(3*(COLUMN(H58)-6)),FALSE),"")</f>
        <v>B0</v>
      </c>
      <c r="I58" s="226">
        <f>_xlfn.IFNA(VLOOKUP($E58,[2]_accgrp!$A:$X,2+(3*(COLUMN(I58)-6)),FALSE),"")</f>
        <v>0</v>
      </c>
      <c r="J58" s="226" t="str">
        <f>_xlfn.IFNA(VLOOKUP($E58,[2]_accgrp!$A:$X,2+(3*(COLUMN(J58)-6)),FALSE),"")</f>
        <v>BF</v>
      </c>
      <c r="K58" s="226">
        <f>_xlfn.IFNA(VLOOKUP($E58,[2]_accgrp!$A:$X,2+(3*(COLUMN(K58)-6)),FALSE),"")</f>
        <v>0</v>
      </c>
      <c r="L58" s="226" t="str">
        <f>_xlfn.IFNA(VLOOKUP($E58,[2]_accgrp!$A:$X,2+(3*(COLUMN(L58)-6)),FALSE),"")</f>
        <v>CK02</v>
      </c>
      <c r="M58" s="226" t="str">
        <f>_xlfn.IFNA(VLOOKUP($E58,[2]_accgrp!$A:$X,2+(3*(COLUMN(M58)-6)),FALSE),"")</f>
        <v>A28</v>
      </c>
      <c r="N58" s="316" t="s">
        <v>1352</v>
      </c>
      <c r="O58" s="316" t="s">
        <v>2514</v>
      </c>
      <c r="P58" s="318"/>
      <c r="Q58" s="316" t="s">
        <v>4460</v>
      </c>
      <c r="R58" s="298" t="s">
        <v>684</v>
      </c>
      <c r="S58" s="226" t="s">
        <v>237</v>
      </c>
      <c r="T58" s="320" t="s">
        <v>7265</v>
      </c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244">
        <f t="shared" si="4"/>
        <v>0</v>
      </c>
      <c r="AI58" s="291">
        <f t="shared" si="5"/>
        <v>0</v>
      </c>
      <c r="AJ58" s="291">
        <f t="shared" si="6"/>
        <v>0</v>
      </c>
      <c r="AK58" s="291">
        <f t="shared" si="7"/>
        <v>0</v>
      </c>
      <c r="AL58" s="291">
        <f t="shared" si="8"/>
        <v>0</v>
      </c>
      <c r="AM58" s="291">
        <f t="shared" si="9"/>
        <v>0</v>
      </c>
      <c r="AN58" s="291">
        <f t="shared" si="10"/>
        <v>0</v>
      </c>
      <c r="AO58" s="291">
        <f t="shared" si="11"/>
        <v>0</v>
      </c>
      <c r="AP58" s="291">
        <f t="shared" si="12"/>
        <v>0</v>
      </c>
      <c r="AQ58" s="291">
        <f t="shared" si="13"/>
        <v>0</v>
      </c>
      <c r="AR58" s="291">
        <f t="shared" si="14"/>
        <v>0</v>
      </c>
      <c r="AS58" s="291">
        <f t="shared" si="15"/>
        <v>0</v>
      </c>
      <c r="AT58" s="291">
        <f t="shared" si="16"/>
        <v>0</v>
      </c>
      <c r="AU58" s="295">
        <f t="shared" si="17"/>
        <v>0</v>
      </c>
    </row>
    <row r="59" spans="1:47" x14ac:dyDescent="0.25">
      <c r="A59" s="226" t="str">
        <f t="shared" si="3"/>
        <v>update_data,visible</v>
      </c>
      <c r="E59" s="228">
        <v>54014</v>
      </c>
      <c r="F59" s="228" t="str">
        <f>IF(ISBLANK(E59),"",VLOOKUP(E59,[2]_accgrp!A:B,2,FALSE))</f>
        <v>Security</v>
      </c>
      <c r="G59" s="226" t="str">
        <f>_xlfn.IFNA(VLOOKUP($E59,[2]_accgrp!$A:$X,2+(3*(COLUMN(G59)-6)),FALSE),"")</f>
        <v>C1</v>
      </c>
      <c r="H59" s="226" t="str">
        <f>_xlfn.IFNA(VLOOKUP($E59,[2]_accgrp!$A:$X,2+(3*(COLUMN(H59)-6)),FALSE),"")</f>
        <v>B0</v>
      </c>
      <c r="I59" s="226">
        <f>_xlfn.IFNA(VLOOKUP($E59,[2]_accgrp!$A:$X,2+(3*(COLUMN(I59)-6)),FALSE),"")</f>
        <v>0</v>
      </c>
      <c r="J59" s="226" t="str">
        <f>_xlfn.IFNA(VLOOKUP($E59,[2]_accgrp!$A:$X,2+(3*(COLUMN(J59)-6)),FALSE),"")</f>
        <v>BF</v>
      </c>
      <c r="K59" s="226">
        <f>_xlfn.IFNA(VLOOKUP($E59,[2]_accgrp!$A:$X,2+(3*(COLUMN(K59)-6)),FALSE),"")</f>
        <v>0</v>
      </c>
      <c r="L59" s="226" t="str">
        <f>_xlfn.IFNA(VLOOKUP($E59,[2]_accgrp!$A:$X,2+(3*(COLUMN(L59)-6)),FALSE),"")</f>
        <v>CK02</v>
      </c>
      <c r="M59" s="226" t="str">
        <f>_xlfn.IFNA(VLOOKUP($E59,[2]_accgrp!$A:$X,2+(3*(COLUMN(M59)-6)),FALSE),"")</f>
        <v>A28</v>
      </c>
      <c r="N59" s="316" t="s">
        <v>1352</v>
      </c>
      <c r="O59" s="316" t="s">
        <v>2514</v>
      </c>
      <c r="P59" s="318"/>
      <c r="Q59" s="316" t="s">
        <v>4460</v>
      </c>
      <c r="R59" s="298" t="s">
        <v>684</v>
      </c>
      <c r="S59" s="226" t="s">
        <v>237</v>
      </c>
      <c r="T59" s="320" t="s">
        <v>7265</v>
      </c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244">
        <f t="shared" si="4"/>
        <v>0</v>
      </c>
      <c r="AI59" s="291">
        <f t="shared" si="5"/>
        <v>0</v>
      </c>
      <c r="AJ59" s="291">
        <f t="shared" si="6"/>
        <v>0</v>
      </c>
      <c r="AK59" s="291">
        <f t="shared" si="7"/>
        <v>0</v>
      </c>
      <c r="AL59" s="291">
        <f t="shared" si="8"/>
        <v>0</v>
      </c>
      <c r="AM59" s="291">
        <f t="shared" si="9"/>
        <v>0</v>
      </c>
      <c r="AN59" s="291">
        <f t="shared" si="10"/>
        <v>0</v>
      </c>
      <c r="AO59" s="291">
        <f t="shared" si="11"/>
        <v>0</v>
      </c>
      <c r="AP59" s="291">
        <f t="shared" si="12"/>
        <v>0</v>
      </c>
      <c r="AQ59" s="291">
        <f t="shared" si="13"/>
        <v>0</v>
      </c>
      <c r="AR59" s="291">
        <f t="shared" si="14"/>
        <v>0</v>
      </c>
      <c r="AS59" s="291">
        <f t="shared" si="15"/>
        <v>0</v>
      </c>
      <c r="AT59" s="291">
        <f t="shared" si="16"/>
        <v>0</v>
      </c>
      <c r="AU59" s="295">
        <f t="shared" si="17"/>
        <v>0</v>
      </c>
    </row>
    <row r="60" spans="1:47" x14ac:dyDescent="0.25">
      <c r="A60" s="226" t="str">
        <f t="shared" si="3"/>
        <v>update_data,visible</v>
      </c>
      <c r="E60" s="228">
        <v>54015</v>
      </c>
      <c r="F60" s="228" t="str">
        <f>IF(ISBLANK(E60),"",VLOOKUP(E60,[2]_accgrp!A:B,2,FALSE))</f>
        <v>Sponsorship/Donations/Gifts</v>
      </c>
      <c r="G60" s="226" t="str">
        <f>_xlfn.IFNA(VLOOKUP($E60,[2]_accgrp!$A:$X,2+(3*(COLUMN(G60)-6)),FALSE),"")</f>
        <v>C1</v>
      </c>
      <c r="H60" s="226" t="str">
        <f>_xlfn.IFNA(VLOOKUP($E60,[2]_accgrp!$A:$X,2+(3*(COLUMN(H60)-6)),FALSE),"")</f>
        <v>B0</v>
      </c>
      <c r="I60" s="226">
        <f>_xlfn.IFNA(VLOOKUP($E60,[2]_accgrp!$A:$X,2+(3*(COLUMN(I60)-6)),FALSE),"")</f>
        <v>0</v>
      </c>
      <c r="J60" s="226" t="str">
        <f>_xlfn.IFNA(VLOOKUP($E60,[2]_accgrp!$A:$X,2+(3*(COLUMN(J60)-6)),FALSE),"")</f>
        <v>BF</v>
      </c>
      <c r="K60" s="226">
        <f>_xlfn.IFNA(VLOOKUP($E60,[2]_accgrp!$A:$X,2+(3*(COLUMN(K60)-6)),FALSE),"")</f>
        <v>0</v>
      </c>
      <c r="L60" s="226" t="str">
        <f>_xlfn.IFNA(VLOOKUP($E60,[2]_accgrp!$A:$X,2+(3*(COLUMN(L60)-6)),FALSE),"")</f>
        <v>CK02</v>
      </c>
      <c r="M60" s="226" t="str">
        <f>_xlfn.IFNA(VLOOKUP($E60,[2]_accgrp!$A:$X,2+(3*(COLUMN(M60)-6)),FALSE),"")</f>
        <v>A28</v>
      </c>
      <c r="N60" s="316" t="s">
        <v>1352</v>
      </c>
      <c r="O60" s="316" t="s">
        <v>2514</v>
      </c>
      <c r="P60" s="318"/>
      <c r="Q60" s="316" t="s">
        <v>4460</v>
      </c>
      <c r="R60" s="298" t="s">
        <v>684</v>
      </c>
      <c r="S60" s="226" t="s">
        <v>237</v>
      </c>
      <c r="T60" s="320" t="s">
        <v>7265</v>
      </c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244">
        <f t="shared" si="4"/>
        <v>0</v>
      </c>
      <c r="AI60" s="291">
        <f t="shared" si="5"/>
        <v>0</v>
      </c>
      <c r="AJ60" s="291">
        <f t="shared" si="6"/>
        <v>0</v>
      </c>
      <c r="AK60" s="291">
        <f t="shared" si="7"/>
        <v>0</v>
      </c>
      <c r="AL60" s="291">
        <f t="shared" si="8"/>
        <v>0</v>
      </c>
      <c r="AM60" s="291">
        <f t="shared" si="9"/>
        <v>0</v>
      </c>
      <c r="AN60" s="291">
        <f t="shared" si="10"/>
        <v>0</v>
      </c>
      <c r="AO60" s="291">
        <f t="shared" si="11"/>
        <v>0</v>
      </c>
      <c r="AP60" s="291">
        <f t="shared" si="12"/>
        <v>0</v>
      </c>
      <c r="AQ60" s="291">
        <f t="shared" si="13"/>
        <v>0</v>
      </c>
      <c r="AR60" s="291">
        <f t="shared" si="14"/>
        <v>0</v>
      </c>
      <c r="AS60" s="291">
        <f t="shared" si="15"/>
        <v>0</v>
      </c>
      <c r="AT60" s="291">
        <f t="shared" si="16"/>
        <v>0</v>
      </c>
      <c r="AU60" s="295">
        <f t="shared" si="17"/>
        <v>0</v>
      </c>
    </row>
    <row r="61" spans="1:47" x14ac:dyDescent="0.25">
      <c r="A61" s="226" t="str">
        <f t="shared" si="3"/>
        <v>update_data,visible</v>
      </c>
      <c r="E61" s="228">
        <v>54016</v>
      </c>
      <c r="F61" s="228" t="str">
        <f>IF(ISBLANK(E61),"",VLOOKUP(E61,[2]_accgrp!A:B,2,FALSE))</f>
        <v>Insurance</v>
      </c>
      <c r="G61" s="226" t="str">
        <f>_xlfn.IFNA(VLOOKUP($E61,[2]_accgrp!$A:$X,2+(3*(COLUMN(G61)-6)),FALSE),"")</f>
        <v>C1</v>
      </c>
      <c r="H61" s="226" t="str">
        <f>_xlfn.IFNA(VLOOKUP($E61,[2]_accgrp!$A:$X,2+(3*(COLUMN(H61)-6)),FALSE),"")</f>
        <v>B0</v>
      </c>
      <c r="I61" s="226">
        <f>_xlfn.IFNA(VLOOKUP($E61,[2]_accgrp!$A:$X,2+(3*(COLUMN(I61)-6)),FALSE),"")</f>
        <v>0</v>
      </c>
      <c r="J61" s="226" t="str">
        <f>_xlfn.IFNA(VLOOKUP($E61,[2]_accgrp!$A:$X,2+(3*(COLUMN(J61)-6)),FALSE),"")</f>
        <v>BF</v>
      </c>
      <c r="K61" s="226">
        <f>_xlfn.IFNA(VLOOKUP($E61,[2]_accgrp!$A:$X,2+(3*(COLUMN(K61)-6)),FALSE),"")</f>
        <v>0</v>
      </c>
      <c r="L61" s="226" t="str">
        <f>_xlfn.IFNA(VLOOKUP($E61,[2]_accgrp!$A:$X,2+(3*(COLUMN(L61)-6)),FALSE),"")</f>
        <v>CK02</v>
      </c>
      <c r="M61" s="226" t="str">
        <f>_xlfn.IFNA(VLOOKUP($E61,[2]_accgrp!$A:$X,2+(3*(COLUMN(M61)-6)),FALSE),"")</f>
        <v>A28</v>
      </c>
      <c r="N61" s="316" t="s">
        <v>1352</v>
      </c>
      <c r="O61" s="316" t="s">
        <v>2514</v>
      </c>
      <c r="P61" s="318"/>
      <c r="Q61" s="316" t="s">
        <v>4460</v>
      </c>
      <c r="R61" s="298" t="s">
        <v>684</v>
      </c>
      <c r="S61" s="226" t="s">
        <v>237</v>
      </c>
      <c r="T61" s="320" t="s">
        <v>7265</v>
      </c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244">
        <f t="shared" si="4"/>
        <v>0</v>
      </c>
      <c r="AI61" s="291">
        <f t="shared" si="5"/>
        <v>0</v>
      </c>
      <c r="AJ61" s="291">
        <f t="shared" si="6"/>
        <v>0</v>
      </c>
      <c r="AK61" s="291">
        <f t="shared" si="7"/>
        <v>0</v>
      </c>
      <c r="AL61" s="291">
        <f t="shared" si="8"/>
        <v>0</v>
      </c>
      <c r="AM61" s="291">
        <f t="shared" si="9"/>
        <v>0</v>
      </c>
      <c r="AN61" s="291">
        <f t="shared" si="10"/>
        <v>0</v>
      </c>
      <c r="AO61" s="291">
        <f t="shared" si="11"/>
        <v>0</v>
      </c>
      <c r="AP61" s="291">
        <f t="shared" si="12"/>
        <v>0</v>
      </c>
      <c r="AQ61" s="291">
        <f t="shared" si="13"/>
        <v>0</v>
      </c>
      <c r="AR61" s="291">
        <f t="shared" si="14"/>
        <v>0</v>
      </c>
      <c r="AS61" s="291">
        <f t="shared" si="15"/>
        <v>0</v>
      </c>
      <c r="AT61" s="291">
        <f t="shared" si="16"/>
        <v>0</v>
      </c>
      <c r="AU61" s="295">
        <f t="shared" si="17"/>
        <v>0</v>
      </c>
    </row>
    <row r="62" spans="1:47" x14ac:dyDescent="0.25">
      <c r="A62" s="226" t="str">
        <f t="shared" si="3"/>
        <v>update_data,visible</v>
      </c>
      <c r="E62" s="228">
        <v>54063</v>
      </c>
      <c r="F62" s="228" t="str">
        <f>IF(ISBLANK(E62),"",VLOOKUP(E62,[2]_accgrp!A:B,2,FALSE))</f>
        <v>Bank Fees</v>
      </c>
      <c r="G62" s="226" t="str">
        <f>_xlfn.IFNA(VLOOKUP($E62,[2]_accgrp!$A:$X,2+(3*(COLUMN(G62)-6)),FALSE),"")</f>
        <v>C1</v>
      </c>
      <c r="H62" s="226" t="str">
        <f>_xlfn.IFNA(VLOOKUP($E62,[2]_accgrp!$A:$X,2+(3*(COLUMN(H62)-6)),FALSE),"")</f>
        <v>B0</v>
      </c>
      <c r="I62" s="226">
        <f>_xlfn.IFNA(VLOOKUP($E62,[2]_accgrp!$A:$X,2+(3*(COLUMN(I62)-6)),FALSE),"")</f>
        <v>0</v>
      </c>
      <c r="J62" s="226" t="str">
        <f>_xlfn.IFNA(VLOOKUP($E62,[2]_accgrp!$A:$X,2+(3*(COLUMN(J62)-6)),FALSE),"")</f>
        <v>BF</v>
      </c>
      <c r="K62" s="226">
        <f>_xlfn.IFNA(VLOOKUP($E62,[2]_accgrp!$A:$X,2+(3*(COLUMN(K62)-6)),FALSE),"")</f>
        <v>0</v>
      </c>
      <c r="L62" s="226" t="str">
        <f>_xlfn.IFNA(VLOOKUP($E62,[2]_accgrp!$A:$X,2+(3*(COLUMN(L62)-6)),FALSE),"")</f>
        <v>CK02</v>
      </c>
      <c r="M62" s="226" t="str">
        <f>_xlfn.IFNA(VLOOKUP($E62,[2]_accgrp!$A:$X,2+(3*(COLUMN(M62)-6)),FALSE),"")</f>
        <v>A28</v>
      </c>
      <c r="N62" s="316" t="s">
        <v>1352</v>
      </c>
      <c r="O62" s="316" t="s">
        <v>2514</v>
      </c>
      <c r="P62" s="318"/>
      <c r="Q62" s="316" t="s">
        <v>4460</v>
      </c>
      <c r="R62" s="298" t="s">
        <v>684</v>
      </c>
      <c r="S62" s="226" t="s">
        <v>237</v>
      </c>
      <c r="T62" s="320" t="s">
        <v>7265</v>
      </c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244">
        <f t="shared" si="4"/>
        <v>0</v>
      </c>
      <c r="AI62" s="291">
        <f t="shared" si="5"/>
        <v>0</v>
      </c>
      <c r="AJ62" s="291">
        <f t="shared" si="6"/>
        <v>0</v>
      </c>
      <c r="AK62" s="291">
        <f t="shared" si="7"/>
        <v>0</v>
      </c>
      <c r="AL62" s="291">
        <f t="shared" si="8"/>
        <v>0</v>
      </c>
      <c r="AM62" s="291">
        <f t="shared" si="9"/>
        <v>0</v>
      </c>
      <c r="AN62" s="291">
        <f t="shared" si="10"/>
        <v>0</v>
      </c>
      <c r="AO62" s="291">
        <f t="shared" si="11"/>
        <v>0</v>
      </c>
      <c r="AP62" s="291">
        <f t="shared" si="12"/>
        <v>0</v>
      </c>
      <c r="AQ62" s="291">
        <f t="shared" si="13"/>
        <v>0</v>
      </c>
      <c r="AR62" s="291">
        <f t="shared" si="14"/>
        <v>0</v>
      </c>
      <c r="AS62" s="291">
        <f t="shared" si="15"/>
        <v>0</v>
      </c>
      <c r="AT62" s="291">
        <f t="shared" si="16"/>
        <v>0</v>
      </c>
      <c r="AU62" s="295">
        <f t="shared" si="17"/>
        <v>0</v>
      </c>
    </row>
    <row r="63" spans="1:47" x14ac:dyDescent="0.25">
      <c r="A63" s="226" t="str">
        <f t="shared" si="3"/>
        <v>update_data,visible</v>
      </c>
      <c r="E63" s="228">
        <v>54064</v>
      </c>
      <c r="F63" s="228" t="str">
        <f>IF(ISBLANK(E63),"",VLOOKUP(E63,[2]_accgrp!A:B,2,FALSE))</f>
        <v>Travel Expenses</v>
      </c>
      <c r="G63" s="226" t="str">
        <f>_xlfn.IFNA(VLOOKUP($E63,[2]_accgrp!$A:$X,2+(3*(COLUMN(G63)-6)),FALSE),"")</f>
        <v>C1</v>
      </c>
      <c r="H63" s="226" t="str">
        <f>_xlfn.IFNA(VLOOKUP($E63,[2]_accgrp!$A:$X,2+(3*(COLUMN(H63)-6)),FALSE),"")</f>
        <v>B0</v>
      </c>
      <c r="I63" s="226">
        <f>_xlfn.IFNA(VLOOKUP($E63,[2]_accgrp!$A:$X,2+(3*(COLUMN(I63)-6)),FALSE),"")</f>
        <v>0</v>
      </c>
      <c r="J63" s="226" t="str">
        <f>_xlfn.IFNA(VLOOKUP($E63,[2]_accgrp!$A:$X,2+(3*(COLUMN(J63)-6)),FALSE),"")</f>
        <v>BF</v>
      </c>
      <c r="K63" s="226">
        <f>_xlfn.IFNA(VLOOKUP($E63,[2]_accgrp!$A:$X,2+(3*(COLUMN(K63)-6)),FALSE),"")</f>
        <v>0</v>
      </c>
      <c r="L63" s="226" t="str">
        <f>_xlfn.IFNA(VLOOKUP($E63,[2]_accgrp!$A:$X,2+(3*(COLUMN(L63)-6)),FALSE),"")</f>
        <v>CK02</v>
      </c>
      <c r="M63" s="226" t="str">
        <f>_xlfn.IFNA(VLOOKUP($E63,[2]_accgrp!$A:$X,2+(3*(COLUMN(M63)-6)),FALSE),"")</f>
        <v>A28</v>
      </c>
      <c r="N63" s="316" t="s">
        <v>1352</v>
      </c>
      <c r="O63" s="316" t="s">
        <v>2514</v>
      </c>
      <c r="P63" s="318"/>
      <c r="Q63" s="316" t="s">
        <v>4460</v>
      </c>
      <c r="R63" s="298" t="s">
        <v>684</v>
      </c>
      <c r="S63" s="226" t="s">
        <v>237</v>
      </c>
      <c r="T63" s="320" t="s">
        <v>7265</v>
      </c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244">
        <f t="shared" si="4"/>
        <v>0</v>
      </c>
      <c r="AI63" s="291">
        <f t="shared" si="5"/>
        <v>0</v>
      </c>
      <c r="AJ63" s="291">
        <f t="shared" si="6"/>
        <v>0</v>
      </c>
      <c r="AK63" s="291">
        <f t="shared" si="7"/>
        <v>0</v>
      </c>
      <c r="AL63" s="291">
        <f t="shared" si="8"/>
        <v>0</v>
      </c>
      <c r="AM63" s="291">
        <f t="shared" si="9"/>
        <v>0</v>
      </c>
      <c r="AN63" s="291">
        <f t="shared" si="10"/>
        <v>0</v>
      </c>
      <c r="AO63" s="291">
        <f t="shared" si="11"/>
        <v>0</v>
      </c>
      <c r="AP63" s="291">
        <f t="shared" si="12"/>
        <v>0</v>
      </c>
      <c r="AQ63" s="291">
        <f t="shared" si="13"/>
        <v>0</v>
      </c>
      <c r="AR63" s="291">
        <f t="shared" si="14"/>
        <v>0</v>
      </c>
      <c r="AS63" s="291">
        <f t="shared" si="15"/>
        <v>0</v>
      </c>
      <c r="AT63" s="291">
        <f t="shared" si="16"/>
        <v>0</v>
      </c>
      <c r="AU63" s="295">
        <f t="shared" si="17"/>
        <v>0</v>
      </c>
    </row>
    <row r="64" spans="1:47" x14ac:dyDescent="0.25">
      <c r="A64" s="226" t="str">
        <f t="shared" si="3"/>
        <v>update_data,visible</v>
      </c>
      <c r="E64" s="228">
        <v>54100</v>
      </c>
      <c r="F64" s="228" t="str">
        <f>IF(ISBLANK(E64),"",VLOOKUP(E64,[2]_accgrp!A:B,2,FALSE))</f>
        <v>Expensed Assets</v>
      </c>
      <c r="G64" s="226" t="str">
        <f>_xlfn.IFNA(VLOOKUP($E64,[2]_accgrp!$A:$X,2+(3*(COLUMN(G64)-6)),FALSE),"")</f>
        <v>C1</v>
      </c>
      <c r="H64" s="226" t="str">
        <f>_xlfn.IFNA(VLOOKUP($E64,[2]_accgrp!$A:$X,2+(3*(COLUMN(H64)-6)),FALSE),"")</f>
        <v>B0</v>
      </c>
      <c r="I64" s="226" t="str">
        <f>_xlfn.IFNA(VLOOKUP($E64,[2]_accgrp!$A:$X,2+(3*(COLUMN(I64)-6)),FALSE),"")</f>
        <v>F0</v>
      </c>
      <c r="J64" s="226" t="str">
        <f>_xlfn.IFNA(VLOOKUP($E64,[2]_accgrp!$A:$X,2+(3*(COLUMN(J64)-6)),FALSE),"")</f>
        <v>BF</v>
      </c>
      <c r="K64" s="226">
        <f>_xlfn.IFNA(VLOOKUP($E64,[2]_accgrp!$A:$X,2+(3*(COLUMN(K64)-6)),FALSE),"")</f>
        <v>0</v>
      </c>
      <c r="L64" s="226" t="str">
        <f>_xlfn.IFNA(VLOOKUP($E64,[2]_accgrp!$A:$X,2+(3*(COLUMN(L64)-6)),FALSE),"")</f>
        <v>CK02</v>
      </c>
      <c r="M64" s="226" t="str">
        <f>_xlfn.IFNA(VLOOKUP($E64,[2]_accgrp!$A:$X,2+(3*(COLUMN(M64)-6)),FALSE),"")</f>
        <v>A28</v>
      </c>
      <c r="N64" s="316" t="s">
        <v>1352</v>
      </c>
      <c r="O64" s="316" t="s">
        <v>2514</v>
      </c>
      <c r="P64" s="318"/>
      <c r="Q64" s="316" t="s">
        <v>4460</v>
      </c>
      <c r="R64" s="298" t="s">
        <v>684</v>
      </c>
      <c r="S64" s="226" t="s">
        <v>237</v>
      </c>
      <c r="T64" s="320" t="s">
        <v>7265</v>
      </c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244">
        <f t="shared" si="4"/>
        <v>0</v>
      </c>
      <c r="AI64" s="291">
        <f t="shared" si="5"/>
        <v>0</v>
      </c>
      <c r="AJ64" s="291">
        <f t="shared" si="6"/>
        <v>0</v>
      </c>
      <c r="AK64" s="291">
        <f t="shared" si="7"/>
        <v>0</v>
      </c>
      <c r="AL64" s="291">
        <f t="shared" si="8"/>
        <v>0</v>
      </c>
      <c r="AM64" s="291">
        <f t="shared" si="9"/>
        <v>0</v>
      </c>
      <c r="AN64" s="291">
        <f t="shared" si="10"/>
        <v>0</v>
      </c>
      <c r="AO64" s="291">
        <f t="shared" si="11"/>
        <v>0</v>
      </c>
      <c r="AP64" s="291">
        <f t="shared" si="12"/>
        <v>0</v>
      </c>
      <c r="AQ64" s="291">
        <f t="shared" si="13"/>
        <v>0</v>
      </c>
      <c r="AR64" s="291">
        <f t="shared" si="14"/>
        <v>0</v>
      </c>
      <c r="AS64" s="291">
        <f t="shared" si="15"/>
        <v>0</v>
      </c>
      <c r="AT64" s="291">
        <f t="shared" si="16"/>
        <v>0</v>
      </c>
      <c r="AU64" s="295">
        <f t="shared" si="17"/>
        <v>0</v>
      </c>
    </row>
    <row r="65" spans="1:47" x14ac:dyDescent="0.25">
      <c r="A65" s="226" t="str">
        <f t="shared" si="3"/>
        <v>update_data,visible</v>
      </c>
      <c r="E65" s="228">
        <v>54200</v>
      </c>
      <c r="F65" s="228" t="str">
        <f>IF(ISBLANK(E65),"",VLOOKUP(E65,[2]_accgrp!A:B,2,FALSE))</f>
        <v>Bad Debts</v>
      </c>
      <c r="G65" s="226" t="str">
        <f>_xlfn.IFNA(VLOOKUP($E65,[2]_accgrp!$A:$X,2+(3*(COLUMN(G65)-6)),FALSE),"")</f>
        <v>C1</v>
      </c>
      <c r="H65" s="226" t="str">
        <f>_xlfn.IFNA(VLOOKUP($E65,[2]_accgrp!$A:$X,2+(3*(COLUMN(H65)-6)),FALSE),"")</f>
        <v>B0</v>
      </c>
      <c r="I65" s="226">
        <f>_xlfn.IFNA(VLOOKUP($E65,[2]_accgrp!$A:$X,2+(3*(COLUMN(I65)-6)),FALSE),"")</f>
        <v>0</v>
      </c>
      <c r="J65" s="226" t="str">
        <f>_xlfn.IFNA(VLOOKUP($E65,[2]_accgrp!$A:$X,2+(3*(COLUMN(J65)-6)),FALSE),"")</f>
        <v>BF</v>
      </c>
      <c r="K65" s="226">
        <f>_xlfn.IFNA(VLOOKUP($E65,[2]_accgrp!$A:$X,2+(3*(COLUMN(K65)-6)),FALSE),"")</f>
        <v>0</v>
      </c>
      <c r="L65" s="226" t="str">
        <f>_xlfn.IFNA(VLOOKUP($E65,[2]_accgrp!$A:$X,2+(3*(COLUMN(L65)-6)),FALSE),"")</f>
        <v>CK02</v>
      </c>
      <c r="M65" s="226" t="str">
        <f>_xlfn.IFNA(VLOOKUP($E65,[2]_accgrp!$A:$X,2+(3*(COLUMN(M65)-6)),FALSE),"")</f>
        <v>A28</v>
      </c>
      <c r="N65" s="316" t="s">
        <v>1352</v>
      </c>
      <c r="O65" s="316" t="s">
        <v>2514</v>
      </c>
      <c r="P65" s="318"/>
      <c r="Q65" s="316" t="s">
        <v>4460</v>
      </c>
      <c r="R65" s="298" t="s">
        <v>684</v>
      </c>
      <c r="S65" s="226" t="s">
        <v>237</v>
      </c>
      <c r="T65" s="320" t="s">
        <v>7265</v>
      </c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244">
        <f t="shared" si="4"/>
        <v>0</v>
      </c>
      <c r="AI65" s="291">
        <f t="shared" si="5"/>
        <v>0</v>
      </c>
      <c r="AJ65" s="291">
        <f t="shared" si="6"/>
        <v>0</v>
      </c>
      <c r="AK65" s="291">
        <f t="shared" si="7"/>
        <v>0</v>
      </c>
      <c r="AL65" s="291">
        <f t="shared" si="8"/>
        <v>0</v>
      </c>
      <c r="AM65" s="291">
        <f t="shared" si="9"/>
        <v>0</v>
      </c>
      <c r="AN65" s="291">
        <f t="shared" si="10"/>
        <v>0</v>
      </c>
      <c r="AO65" s="291">
        <f t="shared" si="11"/>
        <v>0</v>
      </c>
      <c r="AP65" s="291">
        <f t="shared" si="12"/>
        <v>0</v>
      </c>
      <c r="AQ65" s="291">
        <f t="shared" si="13"/>
        <v>0</v>
      </c>
      <c r="AR65" s="291">
        <f t="shared" si="14"/>
        <v>0</v>
      </c>
      <c r="AS65" s="291">
        <f t="shared" si="15"/>
        <v>0</v>
      </c>
      <c r="AT65" s="291">
        <f t="shared" si="16"/>
        <v>0</v>
      </c>
      <c r="AU65" s="295">
        <f t="shared" si="17"/>
        <v>0</v>
      </c>
    </row>
    <row r="66" spans="1:47" x14ac:dyDescent="0.25">
      <c r="A66" s="226" t="str">
        <f t="shared" si="3"/>
        <v>update_data,visible</v>
      </c>
      <c r="E66" s="228">
        <v>54201</v>
      </c>
      <c r="F66" s="228" t="str">
        <f>IF(ISBLANK(E66),"",VLOOKUP(E66,[2]_accgrp!A:B,2,FALSE))</f>
        <v>Doubtful Debts</v>
      </c>
      <c r="G66" s="226" t="str">
        <f>_xlfn.IFNA(VLOOKUP($E66,[2]_accgrp!$A:$X,2+(3*(COLUMN(G66)-6)),FALSE),"")</f>
        <v>C1</v>
      </c>
      <c r="H66" s="226" t="str">
        <f>_xlfn.IFNA(VLOOKUP($E66,[2]_accgrp!$A:$X,2+(3*(COLUMN(H66)-6)),FALSE),"")</f>
        <v>B0</v>
      </c>
      <c r="I66" s="226">
        <f>_xlfn.IFNA(VLOOKUP($E66,[2]_accgrp!$A:$X,2+(3*(COLUMN(I66)-6)),FALSE),"")</f>
        <v>0</v>
      </c>
      <c r="J66" s="226" t="str">
        <f>_xlfn.IFNA(VLOOKUP($E66,[2]_accgrp!$A:$X,2+(3*(COLUMN(J66)-6)),FALSE),"")</f>
        <v>BF</v>
      </c>
      <c r="K66" s="226">
        <f>_xlfn.IFNA(VLOOKUP($E66,[2]_accgrp!$A:$X,2+(3*(COLUMN(K66)-6)),FALSE),"")</f>
        <v>0</v>
      </c>
      <c r="L66" s="226" t="str">
        <f>_xlfn.IFNA(VLOOKUP($E66,[2]_accgrp!$A:$X,2+(3*(COLUMN(L66)-6)),FALSE),"")</f>
        <v>CK02</v>
      </c>
      <c r="M66" s="226" t="str">
        <f>_xlfn.IFNA(VLOOKUP($E66,[2]_accgrp!$A:$X,2+(3*(COLUMN(M66)-6)),FALSE),"")</f>
        <v>A28</v>
      </c>
      <c r="N66" s="316" t="s">
        <v>1352</v>
      </c>
      <c r="O66" s="316" t="s">
        <v>2514</v>
      </c>
      <c r="P66" s="318"/>
      <c r="Q66" s="316" t="s">
        <v>4460</v>
      </c>
      <c r="R66" s="298" t="s">
        <v>684</v>
      </c>
      <c r="S66" s="226" t="s">
        <v>237</v>
      </c>
      <c r="T66" s="320" t="s">
        <v>7265</v>
      </c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244">
        <f t="shared" si="4"/>
        <v>0</v>
      </c>
      <c r="AI66" s="291">
        <f t="shared" si="5"/>
        <v>0</v>
      </c>
      <c r="AJ66" s="291">
        <f t="shared" si="6"/>
        <v>0</v>
      </c>
      <c r="AK66" s="291">
        <f t="shared" si="7"/>
        <v>0</v>
      </c>
      <c r="AL66" s="291">
        <f t="shared" si="8"/>
        <v>0</v>
      </c>
      <c r="AM66" s="291">
        <f t="shared" si="9"/>
        <v>0</v>
      </c>
      <c r="AN66" s="291">
        <f t="shared" si="10"/>
        <v>0</v>
      </c>
      <c r="AO66" s="291">
        <f t="shared" si="11"/>
        <v>0</v>
      </c>
      <c r="AP66" s="291">
        <f t="shared" si="12"/>
        <v>0</v>
      </c>
      <c r="AQ66" s="291">
        <f t="shared" si="13"/>
        <v>0</v>
      </c>
      <c r="AR66" s="291">
        <f t="shared" si="14"/>
        <v>0</v>
      </c>
      <c r="AS66" s="291">
        <f t="shared" si="15"/>
        <v>0</v>
      </c>
      <c r="AT66" s="291">
        <f t="shared" si="16"/>
        <v>0</v>
      </c>
      <c r="AU66" s="295">
        <f t="shared" si="17"/>
        <v>0</v>
      </c>
    </row>
    <row r="67" spans="1:47" x14ac:dyDescent="0.25">
      <c r="A67" s="226" t="str">
        <f t="shared" si="3"/>
        <v>update_data,visible</v>
      </c>
      <c r="E67" s="228">
        <v>54250</v>
      </c>
      <c r="F67" s="228" t="str">
        <f>IF(ISBLANK(E67),"",VLOOKUP(E67,[2]_accgrp!A:B,2,FALSE))</f>
        <v>Other Operating Expenses</v>
      </c>
      <c r="G67" s="226" t="str">
        <f>_xlfn.IFNA(VLOOKUP($E67,[2]_accgrp!$A:$X,2+(3*(COLUMN(G67)-6)),FALSE),"")</f>
        <v>C1</v>
      </c>
      <c r="H67" s="226" t="str">
        <f>_xlfn.IFNA(VLOOKUP($E67,[2]_accgrp!$A:$X,2+(3*(COLUMN(H67)-6)),FALSE),"")</f>
        <v>B0</v>
      </c>
      <c r="I67" s="226">
        <f>_xlfn.IFNA(VLOOKUP($E67,[2]_accgrp!$A:$X,2+(3*(COLUMN(I67)-6)),FALSE),"")</f>
        <v>0</v>
      </c>
      <c r="J67" s="226" t="str">
        <f>_xlfn.IFNA(VLOOKUP($E67,[2]_accgrp!$A:$X,2+(3*(COLUMN(J67)-6)),FALSE),"")</f>
        <v>BF</v>
      </c>
      <c r="K67" s="226">
        <f>_xlfn.IFNA(VLOOKUP($E67,[2]_accgrp!$A:$X,2+(3*(COLUMN(K67)-6)),FALSE),"")</f>
        <v>0</v>
      </c>
      <c r="L67" s="226" t="str">
        <f>_xlfn.IFNA(VLOOKUP($E67,[2]_accgrp!$A:$X,2+(3*(COLUMN(L67)-6)),FALSE),"")</f>
        <v>CK02</v>
      </c>
      <c r="M67" s="226" t="str">
        <f>_xlfn.IFNA(VLOOKUP($E67,[2]_accgrp!$A:$X,2+(3*(COLUMN(M67)-6)),FALSE),"")</f>
        <v>A28</v>
      </c>
      <c r="N67" s="316" t="s">
        <v>1352</v>
      </c>
      <c r="O67" s="316" t="s">
        <v>2514</v>
      </c>
      <c r="P67" s="318"/>
      <c r="Q67" s="316" t="s">
        <v>4460</v>
      </c>
      <c r="R67" s="298" t="s">
        <v>684</v>
      </c>
      <c r="S67" s="226" t="s">
        <v>237</v>
      </c>
      <c r="T67" s="320" t="s">
        <v>7265</v>
      </c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244">
        <f t="shared" si="4"/>
        <v>0</v>
      </c>
      <c r="AH67" s="389">
        <f>SUM(AG45:AG67)-AG13</f>
        <v>0</v>
      </c>
      <c r="AI67" s="291">
        <f t="shared" si="5"/>
        <v>0</v>
      </c>
      <c r="AJ67" s="291">
        <f t="shared" si="6"/>
        <v>0</v>
      </c>
      <c r="AK67" s="291">
        <f t="shared" si="7"/>
        <v>0</v>
      </c>
      <c r="AL67" s="291">
        <f t="shared" si="8"/>
        <v>0</v>
      </c>
      <c r="AM67" s="291">
        <f t="shared" si="9"/>
        <v>0</v>
      </c>
      <c r="AN67" s="291">
        <f t="shared" si="10"/>
        <v>0</v>
      </c>
      <c r="AO67" s="291">
        <f t="shared" si="11"/>
        <v>0</v>
      </c>
      <c r="AP67" s="291">
        <f t="shared" si="12"/>
        <v>0</v>
      </c>
      <c r="AQ67" s="291">
        <f t="shared" si="13"/>
        <v>0</v>
      </c>
      <c r="AR67" s="291">
        <f t="shared" si="14"/>
        <v>0</v>
      </c>
      <c r="AS67" s="291">
        <f t="shared" si="15"/>
        <v>0</v>
      </c>
      <c r="AT67" s="291">
        <f t="shared" si="16"/>
        <v>0</v>
      </c>
      <c r="AU67" s="295">
        <f t="shared" si="17"/>
        <v>0</v>
      </c>
    </row>
    <row r="68" spans="1:47" x14ac:dyDescent="0.25">
      <c r="A68" s="226" t="str">
        <f t="shared" si="3"/>
        <v>update_data,visible</v>
      </c>
      <c r="E68" s="228">
        <v>54260</v>
      </c>
      <c r="F68" s="228" t="str">
        <f>IF(ISBLANK(E68),"",VLOOKUP(E68,[2]_accgrp!A:B,2,FALSE))</f>
        <v>Trading Costs</v>
      </c>
      <c r="G68" s="226" t="str">
        <f>_xlfn.IFNA(VLOOKUP($E68,[2]_accgrp!$A:$X,2+(3*(COLUMN(G68)-6)),FALSE),"")</f>
        <v>C1</v>
      </c>
      <c r="H68" s="226" t="str">
        <f>_xlfn.IFNA(VLOOKUP($E68,[2]_accgrp!$A:$X,2+(3*(COLUMN(H68)-6)),FALSE),"")</f>
        <v>B0</v>
      </c>
      <c r="I68" s="226">
        <f>_xlfn.IFNA(VLOOKUP($E68,[2]_accgrp!$A:$X,2+(3*(COLUMN(I68)-6)),FALSE),"")</f>
        <v>0</v>
      </c>
      <c r="J68" s="226" t="str">
        <f>_xlfn.IFNA(VLOOKUP($E68,[2]_accgrp!$A:$X,2+(3*(COLUMN(J68)-6)),FALSE),"")</f>
        <v>BF</v>
      </c>
      <c r="K68" s="226">
        <f>_xlfn.IFNA(VLOOKUP($E68,[2]_accgrp!$A:$X,2+(3*(COLUMN(K68)-6)),FALSE),"")</f>
        <v>0</v>
      </c>
      <c r="L68" s="226" t="str">
        <f>_xlfn.IFNA(VLOOKUP($E68,[2]_accgrp!$A:$X,2+(3*(COLUMN(L68)-6)),FALSE),"")</f>
        <v>CK02</v>
      </c>
      <c r="M68" s="226" t="str">
        <f>_xlfn.IFNA(VLOOKUP($E68,[2]_accgrp!$A:$X,2+(3*(COLUMN(M68)-6)),FALSE),"")</f>
        <v>A28</v>
      </c>
      <c r="N68" s="316" t="s">
        <v>1352</v>
      </c>
      <c r="O68" s="316" t="s">
        <v>2514</v>
      </c>
      <c r="P68" s="318"/>
      <c r="Q68" s="316" t="s">
        <v>4460</v>
      </c>
      <c r="R68" s="298" t="s">
        <v>684</v>
      </c>
      <c r="S68" s="226" t="s">
        <v>237</v>
      </c>
      <c r="T68" s="320" t="s">
        <v>7265</v>
      </c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244">
        <f t="shared" si="4"/>
        <v>0</v>
      </c>
      <c r="AI68" s="291">
        <f t="shared" si="5"/>
        <v>0</v>
      </c>
      <c r="AJ68" s="291">
        <f t="shared" si="6"/>
        <v>0</v>
      </c>
      <c r="AK68" s="291">
        <f t="shared" si="7"/>
        <v>0</v>
      </c>
      <c r="AL68" s="291">
        <f t="shared" si="8"/>
        <v>0</v>
      </c>
      <c r="AM68" s="291">
        <f t="shared" si="9"/>
        <v>0</v>
      </c>
      <c r="AN68" s="291">
        <f t="shared" si="10"/>
        <v>0</v>
      </c>
      <c r="AO68" s="291">
        <f t="shared" si="11"/>
        <v>0</v>
      </c>
      <c r="AP68" s="291">
        <f t="shared" si="12"/>
        <v>0</v>
      </c>
      <c r="AQ68" s="291">
        <f t="shared" si="13"/>
        <v>0</v>
      </c>
      <c r="AR68" s="291">
        <f t="shared" si="14"/>
        <v>0</v>
      </c>
      <c r="AS68" s="291">
        <f t="shared" si="15"/>
        <v>0</v>
      </c>
      <c r="AT68" s="291">
        <f t="shared" si="16"/>
        <v>0</v>
      </c>
      <c r="AU68" s="295">
        <f t="shared" si="17"/>
        <v>0</v>
      </c>
    </row>
    <row r="69" spans="1:47" x14ac:dyDescent="0.25">
      <c r="A69" s="226" t="str">
        <f t="shared" si="3"/>
        <v>update_data,visible</v>
      </c>
      <c r="E69" s="228">
        <v>54300</v>
      </c>
      <c r="F69" s="228" t="str">
        <f>IF(ISBLANK(E69),"",VLOOKUP(E69,[2]_accgrp!A:B,2,FALSE))</f>
        <v>Loss on Sale of Asset</v>
      </c>
      <c r="G69" s="226" t="str">
        <f>_xlfn.IFNA(VLOOKUP($E69,[2]_accgrp!$A:$X,2+(3*(COLUMN(G69)-6)),FALSE),"")</f>
        <v>C1</v>
      </c>
      <c r="H69" s="226" t="str">
        <f>_xlfn.IFNA(VLOOKUP($E69,[2]_accgrp!$A:$X,2+(3*(COLUMN(H69)-6)),FALSE),"")</f>
        <v>B0</v>
      </c>
      <c r="I69" s="226" t="str">
        <f>_xlfn.IFNA(VLOOKUP($E69,[2]_accgrp!$A:$X,2+(3*(COLUMN(I69)-6)),FALSE),"")</f>
        <v>F0</v>
      </c>
      <c r="J69" s="226" t="str">
        <f>_xlfn.IFNA(VLOOKUP($E69,[2]_accgrp!$A:$X,2+(3*(COLUMN(J69)-6)),FALSE),"")</f>
        <v>BF</v>
      </c>
      <c r="K69" s="226">
        <f>_xlfn.IFNA(VLOOKUP($E69,[2]_accgrp!$A:$X,2+(3*(COLUMN(K69)-6)),FALSE),"")</f>
        <v>0</v>
      </c>
      <c r="L69" s="226" t="str">
        <f>_xlfn.IFNA(VLOOKUP($E69,[2]_accgrp!$A:$X,2+(3*(COLUMN(L69)-6)),FALSE),"")</f>
        <v>CK02</v>
      </c>
      <c r="M69" s="226" t="str">
        <f>_xlfn.IFNA(VLOOKUP($E69,[2]_accgrp!$A:$X,2+(3*(COLUMN(M69)-6)),FALSE),"")</f>
        <v>A28</v>
      </c>
      <c r="N69" s="316" t="s">
        <v>1352</v>
      </c>
      <c r="O69" s="316" t="s">
        <v>2514</v>
      </c>
      <c r="P69" s="318"/>
      <c r="Q69" s="316" t="s">
        <v>4460</v>
      </c>
      <c r="R69" s="298" t="s">
        <v>684</v>
      </c>
      <c r="S69" s="226" t="s">
        <v>237</v>
      </c>
      <c r="T69" s="320" t="s">
        <v>7265</v>
      </c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244">
        <f t="shared" si="4"/>
        <v>0</v>
      </c>
      <c r="AI69" s="291">
        <f t="shared" si="5"/>
        <v>0</v>
      </c>
      <c r="AJ69" s="291">
        <f t="shared" si="6"/>
        <v>0</v>
      </c>
      <c r="AK69" s="291">
        <f t="shared" si="7"/>
        <v>0</v>
      </c>
      <c r="AL69" s="291">
        <f t="shared" si="8"/>
        <v>0</v>
      </c>
      <c r="AM69" s="291">
        <f t="shared" si="9"/>
        <v>0</v>
      </c>
      <c r="AN69" s="291">
        <f t="shared" si="10"/>
        <v>0</v>
      </c>
      <c r="AO69" s="291">
        <f t="shared" si="11"/>
        <v>0</v>
      </c>
      <c r="AP69" s="291">
        <f t="shared" si="12"/>
        <v>0</v>
      </c>
      <c r="AQ69" s="291">
        <f t="shared" si="13"/>
        <v>0</v>
      </c>
      <c r="AR69" s="291">
        <f t="shared" si="14"/>
        <v>0</v>
      </c>
      <c r="AS69" s="291">
        <f t="shared" si="15"/>
        <v>0</v>
      </c>
      <c r="AT69" s="291">
        <f t="shared" si="16"/>
        <v>0</v>
      </c>
      <c r="AU69" s="295">
        <f t="shared" si="17"/>
        <v>0</v>
      </c>
    </row>
    <row r="70" spans="1:47" x14ac:dyDescent="0.25">
      <c r="A70" s="226" t="str">
        <f t="shared" si="3"/>
        <v>update_data,visible</v>
      </c>
      <c r="E70" s="228">
        <v>54350</v>
      </c>
      <c r="F70" s="228" t="str">
        <f>IF(ISBLANK(E70),"",VLOOKUP(E70,[2]_accgrp!A:B,2,FALSE))</f>
        <v>Provision for Legal Settlements</v>
      </c>
      <c r="G70" s="226" t="str">
        <f>_xlfn.IFNA(VLOOKUP($E70,[2]_accgrp!$A:$X,2+(3*(COLUMN(G70)-6)),FALSE),"")</f>
        <v>C1</v>
      </c>
      <c r="H70" s="226" t="str">
        <f>_xlfn.IFNA(VLOOKUP($E70,[2]_accgrp!$A:$X,2+(3*(COLUMN(H70)-6)),FALSE),"")</f>
        <v>B0</v>
      </c>
      <c r="I70" s="226">
        <f>_xlfn.IFNA(VLOOKUP($E70,[2]_accgrp!$A:$X,2+(3*(COLUMN(I70)-6)),FALSE),"")</f>
        <v>0</v>
      </c>
      <c r="J70" s="226" t="str">
        <f>_xlfn.IFNA(VLOOKUP($E70,[2]_accgrp!$A:$X,2+(3*(COLUMN(J70)-6)),FALSE),"")</f>
        <v>BF</v>
      </c>
      <c r="K70" s="226">
        <f>_xlfn.IFNA(VLOOKUP($E70,[2]_accgrp!$A:$X,2+(3*(COLUMN(K70)-6)),FALSE),"")</f>
        <v>0</v>
      </c>
      <c r="L70" s="226" t="str">
        <f>_xlfn.IFNA(VLOOKUP($E70,[2]_accgrp!$A:$X,2+(3*(COLUMN(L70)-6)),FALSE),"")</f>
        <v>CK02</v>
      </c>
      <c r="M70" s="226" t="str">
        <f>_xlfn.IFNA(VLOOKUP($E70,[2]_accgrp!$A:$X,2+(3*(COLUMN(M70)-6)),FALSE),"")</f>
        <v>A28</v>
      </c>
      <c r="N70" s="316" t="s">
        <v>1352</v>
      </c>
      <c r="O70" s="316" t="s">
        <v>2514</v>
      </c>
      <c r="P70" s="318"/>
      <c r="Q70" s="316" t="s">
        <v>4460</v>
      </c>
      <c r="R70" s="298" t="s">
        <v>684</v>
      </c>
      <c r="S70" s="226" t="s">
        <v>237</v>
      </c>
      <c r="T70" s="320" t="s">
        <v>7265</v>
      </c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244">
        <f t="shared" si="4"/>
        <v>0</v>
      </c>
      <c r="AI70" s="291">
        <f t="shared" si="5"/>
        <v>0</v>
      </c>
      <c r="AJ70" s="291">
        <f t="shared" si="6"/>
        <v>0</v>
      </c>
      <c r="AK70" s="291">
        <f t="shared" si="7"/>
        <v>0</v>
      </c>
      <c r="AL70" s="291">
        <f t="shared" si="8"/>
        <v>0</v>
      </c>
      <c r="AM70" s="291">
        <f t="shared" si="9"/>
        <v>0</v>
      </c>
      <c r="AN70" s="291">
        <f t="shared" si="10"/>
        <v>0</v>
      </c>
      <c r="AO70" s="291">
        <f t="shared" si="11"/>
        <v>0</v>
      </c>
      <c r="AP70" s="291">
        <f t="shared" si="12"/>
        <v>0</v>
      </c>
      <c r="AQ70" s="291">
        <f t="shared" si="13"/>
        <v>0</v>
      </c>
      <c r="AR70" s="291">
        <f t="shared" si="14"/>
        <v>0</v>
      </c>
      <c r="AS70" s="291">
        <f t="shared" si="15"/>
        <v>0</v>
      </c>
      <c r="AT70" s="291">
        <f t="shared" si="16"/>
        <v>0</v>
      </c>
      <c r="AU70" s="295">
        <f t="shared" si="17"/>
        <v>0</v>
      </c>
    </row>
    <row r="71" spans="1:47" x14ac:dyDescent="0.25">
      <c r="A71" s="226" t="str">
        <f t="shared" si="3"/>
        <v>update_data,visible</v>
      </c>
      <c r="E71" s="228">
        <v>55000</v>
      </c>
      <c r="F71" s="228" t="str">
        <f>IF(ISBLANK(E71),"",VLOOKUP(E71,[2]_accgrp!A:B,2,FALSE))</f>
        <v>Interest Domestic</v>
      </c>
      <c r="G71" s="226" t="str">
        <f>_xlfn.IFNA(VLOOKUP($E71,[2]_accgrp!$A:$X,2+(3*(COLUMN(G71)-6)),FALSE),"")</f>
        <v>C1</v>
      </c>
      <c r="H71" s="226" t="str">
        <f>_xlfn.IFNA(VLOOKUP($E71,[2]_accgrp!$A:$X,2+(3*(COLUMN(H71)-6)),FALSE),"")</f>
        <v>B0</v>
      </c>
      <c r="I71" s="226">
        <f>_xlfn.IFNA(VLOOKUP($E71,[2]_accgrp!$A:$X,2+(3*(COLUMN(I71)-6)),FALSE),"")</f>
        <v>0</v>
      </c>
      <c r="J71" s="226" t="str">
        <f>_xlfn.IFNA(VLOOKUP($E71,[2]_accgrp!$A:$X,2+(3*(COLUMN(J71)-6)),FALSE),"")</f>
        <v>BF</v>
      </c>
      <c r="K71" s="226">
        <f>_xlfn.IFNA(VLOOKUP($E71,[2]_accgrp!$A:$X,2+(3*(COLUMN(K71)-6)),FALSE),"")</f>
        <v>0</v>
      </c>
      <c r="L71" s="226" t="str">
        <f>_xlfn.IFNA(VLOOKUP($E71,[2]_accgrp!$A:$X,2+(3*(COLUMN(L71)-6)),FALSE),"")</f>
        <v>CK02</v>
      </c>
      <c r="M71" s="226" t="str">
        <f>_xlfn.IFNA(VLOOKUP($E71,[2]_accgrp!$A:$X,2+(3*(COLUMN(M71)-6)),FALSE),"")</f>
        <v>A28</v>
      </c>
      <c r="N71" s="316" t="s">
        <v>1352</v>
      </c>
      <c r="O71" s="316" t="s">
        <v>2514</v>
      </c>
      <c r="P71" s="318"/>
      <c r="Q71" s="316" t="s">
        <v>4460</v>
      </c>
      <c r="R71" s="298" t="s">
        <v>684</v>
      </c>
      <c r="S71" s="226" t="s">
        <v>237</v>
      </c>
      <c r="T71" s="320" t="s">
        <v>7265</v>
      </c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244">
        <f t="shared" si="4"/>
        <v>0</v>
      </c>
      <c r="AI71" s="291">
        <f t="shared" si="5"/>
        <v>0</v>
      </c>
      <c r="AJ71" s="291">
        <f t="shared" si="6"/>
        <v>0</v>
      </c>
      <c r="AK71" s="291">
        <f t="shared" si="7"/>
        <v>0</v>
      </c>
      <c r="AL71" s="291">
        <f t="shared" si="8"/>
        <v>0</v>
      </c>
      <c r="AM71" s="291">
        <f t="shared" si="9"/>
        <v>0</v>
      </c>
      <c r="AN71" s="291">
        <f t="shared" si="10"/>
        <v>0</v>
      </c>
      <c r="AO71" s="291">
        <f t="shared" si="11"/>
        <v>0</v>
      </c>
      <c r="AP71" s="291">
        <f t="shared" si="12"/>
        <v>0</v>
      </c>
      <c r="AQ71" s="291">
        <f t="shared" si="13"/>
        <v>0</v>
      </c>
      <c r="AR71" s="291">
        <f t="shared" si="14"/>
        <v>0</v>
      </c>
      <c r="AS71" s="291">
        <f t="shared" si="15"/>
        <v>0</v>
      </c>
      <c r="AT71" s="291">
        <f t="shared" si="16"/>
        <v>0</v>
      </c>
      <c r="AU71" s="295">
        <f t="shared" si="17"/>
        <v>0</v>
      </c>
    </row>
    <row r="72" spans="1:47" x14ac:dyDescent="0.25">
      <c r="A72" s="226" t="str">
        <f t="shared" si="3"/>
        <v>update_data,visible</v>
      </c>
      <c r="E72" s="228">
        <v>55010</v>
      </c>
      <c r="F72" s="228" t="str">
        <f>IF(ISBLANK(E72),"",VLOOKUP(E72,[2]_accgrp!A:B,2,FALSE))</f>
        <v>Interest Foreign</v>
      </c>
      <c r="G72" s="226" t="str">
        <f>_xlfn.IFNA(VLOOKUP($E72,[2]_accgrp!$A:$X,2+(3*(COLUMN(G72)-6)),FALSE),"")</f>
        <v>C1</v>
      </c>
      <c r="H72" s="226" t="str">
        <f>_xlfn.IFNA(VLOOKUP($E72,[2]_accgrp!$A:$X,2+(3*(COLUMN(H72)-6)),FALSE),"")</f>
        <v>B0</v>
      </c>
      <c r="I72" s="226">
        <f>_xlfn.IFNA(VLOOKUP($E72,[2]_accgrp!$A:$X,2+(3*(COLUMN(I72)-6)),FALSE),"")</f>
        <v>0</v>
      </c>
      <c r="J72" s="226" t="str">
        <f>_xlfn.IFNA(VLOOKUP($E72,[2]_accgrp!$A:$X,2+(3*(COLUMN(J72)-6)),FALSE),"")</f>
        <v>BF</v>
      </c>
      <c r="K72" s="226">
        <f>_xlfn.IFNA(VLOOKUP($E72,[2]_accgrp!$A:$X,2+(3*(COLUMN(K72)-6)),FALSE),"")</f>
        <v>0</v>
      </c>
      <c r="L72" s="226" t="str">
        <f>_xlfn.IFNA(VLOOKUP($E72,[2]_accgrp!$A:$X,2+(3*(COLUMN(L72)-6)),FALSE),"")</f>
        <v>CK02</v>
      </c>
      <c r="M72" s="226" t="str">
        <f>_xlfn.IFNA(VLOOKUP($E72,[2]_accgrp!$A:$X,2+(3*(COLUMN(M72)-6)),FALSE),"")</f>
        <v>A28</v>
      </c>
      <c r="N72" s="316" t="s">
        <v>1352</v>
      </c>
      <c r="O72" s="316" t="s">
        <v>2514</v>
      </c>
      <c r="P72" s="318"/>
      <c r="Q72" s="316" t="s">
        <v>4460</v>
      </c>
      <c r="R72" s="298" t="s">
        <v>684</v>
      </c>
      <c r="S72" s="226" t="s">
        <v>237</v>
      </c>
      <c r="T72" s="320" t="s">
        <v>7265</v>
      </c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244">
        <f t="shared" si="4"/>
        <v>0</v>
      </c>
      <c r="AI72" s="291">
        <f t="shared" si="5"/>
        <v>0</v>
      </c>
      <c r="AJ72" s="291">
        <f t="shared" si="6"/>
        <v>0</v>
      </c>
      <c r="AK72" s="291">
        <f t="shared" si="7"/>
        <v>0</v>
      </c>
      <c r="AL72" s="291">
        <f t="shared" si="8"/>
        <v>0</v>
      </c>
      <c r="AM72" s="291">
        <f t="shared" si="9"/>
        <v>0</v>
      </c>
      <c r="AN72" s="291">
        <f t="shared" si="10"/>
        <v>0</v>
      </c>
      <c r="AO72" s="291">
        <f t="shared" si="11"/>
        <v>0</v>
      </c>
      <c r="AP72" s="291">
        <f t="shared" si="12"/>
        <v>0</v>
      </c>
      <c r="AQ72" s="291">
        <f t="shared" si="13"/>
        <v>0</v>
      </c>
      <c r="AR72" s="291">
        <f t="shared" si="14"/>
        <v>0</v>
      </c>
      <c r="AS72" s="291">
        <f t="shared" si="15"/>
        <v>0</v>
      </c>
      <c r="AT72" s="291">
        <f t="shared" si="16"/>
        <v>0</v>
      </c>
      <c r="AU72" s="295">
        <f t="shared" si="17"/>
        <v>0</v>
      </c>
    </row>
    <row r="73" spans="1:47" x14ac:dyDescent="0.25">
      <c r="A73" s="226" t="str">
        <f t="shared" si="3"/>
        <v>update_data,visible</v>
      </c>
      <c r="E73" s="228">
        <v>46000</v>
      </c>
      <c r="F73" s="228" t="str">
        <f>IF(ISBLANK(E73),"",VLOOKUP(E73,[2]_accgrp!A:B,2,FALSE))</f>
        <v>Aid Revenue Received - New Zealand</v>
      </c>
      <c r="G73" s="226" t="str">
        <f>_xlfn.IFNA(VLOOKUP($E73,[2]_accgrp!$A:$X,2+(3*(COLUMN(G73)-6)),FALSE),"")</f>
        <v>C1</v>
      </c>
      <c r="H73" s="226" t="str">
        <f>_xlfn.IFNA(VLOOKUP($E73,[2]_accgrp!$A:$X,2+(3*(COLUMN(H73)-6)),FALSE),"")</f>
        <v>B0</v>
      </c>
      <c r="I73" s="226">
        <f>_xlfn.IFNA(VLOOKUP($E73,[2]_accgrp!$A:$X,2+(3*(COLUMN(I73)-6)),FALSE),"")</f>
        <v>0</v>
      </c>
      <c r="J73" s="226" t="str">
        <f>_xlfn.IFNA(VLOOKUP($E73,[2]_accgrp!$A:$X,2+(3*(COLUMN(J73)-6)),FALSE),"")</f>
        <v>BF</v>
      </c>
      <c r="K73" s="226">
        <f>_xlfn.IFNA(VLOOKUP($E73,[2]_accgrp!$A:$X,2+(3*(COLUMN(K73)-6)),FALSE),"")</f>
        <v>0</v>
      </c>
      <c r="L73" s="226">
        <f>_xlfn.IFNA(VLOOKUP($E73,[2]_accgrp!$A:$X,2+(3*(COLUMN(L73)-6)),FALSE),"")</f>
        <v>0</v>
      </c>
      <c r="M73" s="226" t="str">
        <f>_xlfn.IFNA(VLOOKUP($E73,[2]_accgrp!$A:$X,2+(3*(COLUMN(M73)-6)),FALSE),"")</f>
        <v>A28</v>
      </c>
      <c r="N73" s="316" t="s">
        <v>1352</v>
      </c>
      <c r="O73" s="316" t="s">
        <v>2514</v>
      </c>
      <c r="P73" s="318"/>
      <c r="Q73" s="316" t="s">
        <v>4460</v>
      </c>
      <c r="R73" s="228"/>
      <c r="T73" s="320" t="s">
        <v>7265</v>
      </c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244">
        <f t="shared" si="4"/>
        <v>0</v>
      </c>
      <c r="AI73" s="291">
        <f t="shared" si="5"/>
        <v>0</v>
      </c>
      <c r="AJ73" s="291">
        <f t="shared" si="6"/>
        <v>0</v>
      </c>
      <c r="AK73" s="291">
        <f t="shared" si="7"/>
        <v>0</v>
      </c>
      <c r="AL73" s="291">
        <f t="shared" si="8"/>
        <v>0</v>
      </c>
      <c r="AM73" s="291">
        <f t="shared" si="9"/>
        <v>0</v>
      </c>
      <c r="AN73" s="291">
        <f t="shared" si="10"/>
        <v>0</v>
      </c>
      <c r="AO73" s="291">
        <f t="shared" si="11"/>
        <v>0</v>
      </c>
      <c r="AP73" s="291">
        <f t="shared" si="12"/>
        <v>0</v>
      </c>
      <c r="AQ73" s="291">
        <f t="shared" si="13"/>
        <v>0</v>
      </c>
      <c r="AR73" s="291">
        <f t="shared" si="14"/>
        <v>0</v>
      </c>
      <c r="AS73" s="291">
        <f t="shared" si="15"/>
        <v>0</v>
      </c>
      <c r="AT73" s="291">
        <f t="shared" si="16"/>
        <v>0</v>
      </c>
      <c r="AU73" s="295">
        <f t="shared" si="17"/>
        <v>0</v>
      </c>
    </row>
    <row r="74" spans="1:47" x14ac:dyDescent="0.25">
      <c r="A74" s="226" t="str">
        <f t="shared" si="3"/>
        <v>update_data,visible</v>
      </c>
      <c r="E74" s="228">
        <v>46001</v>
      </c>
      <c r="F74" s="228" t="str">
        <f>IF(ISBLANK(E74),"",VLOOKUP(E74,[2]_accgrp!A:B,2,FALSE))</f>
        <v>Aid Revenue Received - Australia</v>
      </c>
      <c r="G74" s="226" t="str">
        <f>_xlfn.IFNA(VLOOKUP($E74,[2]_accgrp!$A:$X,2+(3*(COLUMN(G74)-6)),FALSE),"")</f>
        <v>C1</v>
      </c>
      <c r="H74" s="226" t="str">
        <f>_xlfn.IFNA(VLOOKUP($E74,[2]_accgrp!$A:$X,2+(3*(COLUMN(H74)-6)),FALSE),"")</f>
        <v>B0</v>
      </c>
      <c r="I74" s="226">
        <f>_xlfn.IFNA(VLOOKUP($E74,[2]_accgrp!$A:$X,2+(3*(COLUMN(I74)-6)),FALSE),"")</f>
        <v>0</v>
      </c>
      <c r="J74" s="226" t="str">
        <f>_xlfn.IFNA(VLOOKUP($E74,[2]_accgrp!$A:$X,2+(3*(COLUMN(J74)-6)),FALSE),"")</f>
        <v>BF</v>
      </c>
      <c r="K74" s="226">
        <f>_xlfn.IFNA(VLOOKUP($E74,[2]_accgrp!$A:$X,2+(3*(COLUMN(K74)-6)),FALSE),"")</f>
        <v>0</v>
      </c>
      <c r="L74" s="226">
        <f>_xlfn.IFNA(VLOOKUP($E74,[2]_accgrp!$A:$X,2+(3*(COLUMN(L74)-6)),FALSE),"")</f>
        <v>0</v>
      </c>
      <c r="M74" s="226" t="str">
        <f>_xlfn.IFNA(VLOOKUP($E74,[2]_accgrp!$A:$X,2+(3*(COLUMN(M74)-6)),FALSE),"")</f>
        <v>A28</v>
      </c>
      <c r="N74" s="316" t="s">
        <v>1352</v>
      </c>
      <c r="O74" s="316" t="s">
        <v>2514</v>
      </c>
      <c r="P74" s="318"/>
      <c r="Q74" s="316" t="s">
        <v>4460</v>
      </c>
      <c r="R74" s="228"/>
      <c r="T74" s="320" t="s">
        <v>7265</v>
      </c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244">
        <f t="shared" si="4"/>
        <v>0</v>
      </c>
      <c r="AI74" s="291">
        <f t="shared" si="5"/>
        <v>0</v>
      </c>
      <c r="AJ74" s="291">
        <f t="shared" si="6"/>
        <v>0</v>
      </c>
      <c r="AK74" s="291">
        <f t="shared" si="7"/>
        <v>0</v>
      </c>
      <c r="AL74" s="291">
        <f t="shared" si="8"/>
        <v>0</v>
      </c>
      <c r="AM74" s="291">
        <f t="shared" si="9"/>
        <v>0</v>
      </c>
      <c r="AN74" s="291">
        <f t="shared" si="10"/>
        <v>0</v>
      </c>
      <c r="AO74" s="291">
        <f t="shared" si="11"/>
        <v>0</v>
      </c>
      <c r="AP74" s="291">
        <f t="shared" si="12"/>
        <v>0</v>
      </c>
      <c r="AQ74" s="291">
        <f t="shared" si="13"/>
        <v>0</v>
      </c>
      <c r="AR74" s="291">
        <f t="shared" si="14"/>
        <v>0</v>
      </c>
      <c r="AS74" s="291">
        <f t="shared" si="15"/>
        <v>0</v>
      </c>
      <c r="AT74" s="291">
        <f t="shared" si="16"/>
        <v>0</v>
      </c>
      <c r="AU74" s="295">
        <f t="shared" si="17"/>
        <v>0</v>
      </c>
    </row>
    <row r="75" spans="1:47" x14ac:dyDescent="0.25">
      <c r="A75" s="226" t="str">
        <f t="shared" ref="A75:A92" si="18">IF(LEN(E75)=0,"","update_data,visible")</f>
        <v>update_data,visible</v>
      </c>
      <c r="E75" s="228">
        <v>46002</v>
      </c>
      <c r="F75" s="228" t="str">
        <f>IF(ISBLANK(E75),"",VLOOKUP(E75,[2]_accgrp!A:B,2,FALSE))</f>
        <v>Aid Revenue Received - China</v>
      </c>
      <c r="G75" s="226" t="str">
        <f>_xlfn.IFNA(VLOOKUP($E75,[2]_accgrp!$A:$X,2+(3*(COLUMN(G75)-6)),FALSE),"")</f>
        <v>C1</v>
      </c>
      <c r="H75" s="226" t="str">
        <f>_xlfn.IFNA(VLOOKUP($E75,[2]_accgrp!$A:$X,2+(3*(COLUMN(H75)-6)),FALSE),"")</f>
        <v>B0</v>
      </c>
      <c r="I75" s="226">
        <f>_xlfn.IFNA(VLOOKUP($E75,[2]_accgrp!$A:$X,2+(3*(COLUMN(I75)-6)),FALSE),"")</f>
        <v>0</v>
      </c>
      <c r="J75" s="226" t="str">
        <f>_xlfn.IFNA(VLOOKUP($E75,[2]_accgrp!$A:$X,2+(3*(COLUMN(J75)-6)),FALSE),"")</f>
        <v>BF</v>
      </c>
      <c r="K75" s="226">
        <f>_xlfn.IFNA(VLOOKUP($E75,[2]_accgrp!$A:$X,2+(3*(COLUMN(K75)-6)),FALSE),"")</f>
        <v>0</v>
      </c>
      <c r="L75" s="226">
        <f>_xlfn.IFNA(VLOOKUP($E75,[2]_accgrp!$A:$X,2+(3*(COLUMN(L75)-6)),FALSE),"")</f>
        <v>0</v>
      </c>
      <c r="M75" s="226" t="str">
        <f>_xlfn.IFNA(VLOOKUP($E75,[2]_accgrp!$A:$X,2+(3*(COLUMN(M75)-6)),FALSE),"")</f>
        <v>A28</v>
      </c>
      <c r="N75" s="316" t="s">
        <v>1352</v>
      </c>
      <c r="O75" s="316" t="s">
        <v>2514</v>
      </c>
      <c r="P75" s="318"/>
      <c r="Q75" s="316" t="s">
        <v>4460</v>
      </c>
      <c r="R75" s="228"/>
      <c r="T75" s="320" t="s">
        <v>7265</v>
      </c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244">
        <f t="shared" si="4"/>
        <v>0</v>
      </c>
      <c r="AI75" s="291">
        <f t="shared" si="5"/>
        <v>0</v>
      </c>
      <c r="AJ75" s="291">
        <f t="shared" si="6"/>
        <v>0</v>
      </c>
      <c r="AK75" s="291">
        <f t="shared" si="7"/>
        <v>0</v>
      </c>
      <c r="AL75" s="291">
        <f t="shared" si="8"/>
        <v>0</v>
      </c>
      <c r="AM75" s="291">
        <f t="shared" si="9"/>
        <v>0</v>
      </c>
      <c r="AN75" s="291">
        <f t="shared" si="10"/>
        <v>0</v>
      </c>
      <c r="AO75" s="291">
        <f t="shared" si="11"/>
        <v>0</v>
      </c>
      <c r="AP75" s="291">
        <f t="shared" si="12"/>
        <v>0</v>
      </c>
      <c r="AQ75" s="291">
        <f t="shared" si="13"/>
        <v>0</v>
      </c>
      <c r="AR75" s="291">
        <f t="shared" si="14"/>
        <v>0</v>
      </c>
      <c r="AS75" s="291">
        <f t="shared" si="15"/>
        <v>0</v>
      </c>
      <c r="AT75" s="291">
        <f t="shared" si="16"/>
        <v>0</v>
      </c>
      <c r="AU75" s="295">
        <f t="shared" si="17"/>
        <v>0</v>
      </c>
    </row>
    <row r="76" spans="1:47" x14ac:dyDescent="0.25">
      <c r="A76" s="226" t="str">
        <f t="shared" si="18"/>
        <v>update_data,visible</v>
      </c>
      <c r="E76" s="228">
        <v>46003</v>
      </c>
      <c r="F76" s="228" t="str">
        <f>IF(ISBLANK(E76),"",VLOOKUP(E76,[2]_accgrp!A:B,2,FALSE))</f>
        <v>Aid Revenue Received - Japan</v>
      </c>
      <c r="G76" s="226" t="str">
        <f>_xlfn.IFNA(VLOOKUP($E76,[2]_accgrp!$A:$X,2+(3*(COLUMN(G76)-6)),FALSE),"")</f>
        <v>C1</v>
      </c>
      <c r="H76" s="226" t="str">
        <f>_xlfn.IFNA(VLOOKUP($E76,[2]_accgrp!$A:$X,2+(3*(COLUMN(H76)-6)),FALSE),"")</f>
        <v>B0</v>
      </c>
      <c r="I76" s="226">
        <f>_xlfn.IFNA(VLOOKUP($E76,[2]_accgrp!$A:$X,2+(3*(COLUMN(I76)-6)),FALSE),"")</f>
        <v>0</v>
      </c>
      <c r="J76" s="226" t="str">
        <f>_xlfn.IFNA(VLOOKUP($E76,[2]_accgrp!$A:$X,2+(3*(COLUMN(J76)-6)),FALSE),"")</f>
        <v>BF</v>
      </c>
      <c r="K76" s="226">
        <f>_xlfn.IFNA(VLOOKUP($E76,[2]_accgrp!$A:$X,2+(3*(COLUMN(K76)-6)),FALSE),"")</f>
        <v>0</v>
      </c>
      <c r="L76" s="226">
        <f>_xlfn.IFNA(VLOOKUP($E76,[2]_accgrp!$A:$X,2+(3*(COLUMN(L76)-6)),FALSE),"")</f>
        <v>0</v>
      </c>
      <c r="M76" s="226" t="str">
        <f>_xlfn.IFNA(VLOOKUP($E76,[2]_accgrp!$A:$X,2+(3*(COLUMN(M76)-6)),FALSE),"")</f>
        <v>A28</v>
      </c>
      <c r="N76" s="316" t="s">
        <v>1352</v>
      </c>
      <c r="O76" s="316" t="s">
        <v>2514</v>
      </c>
      <c r="P76" s="318"/>
      <c r="Q76" s="316" t="s">
        <v>4460</v>
      </c>
      <c r="R76" s="228"/>
      <c r="T76" s="320" t="s">
        <v>7265</v>
      </c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244">
        <f t="shared" si="4"/>
        <v>0</v>
      </c>
      <c r="AI76" s="291">
        <f t="shared" si="5"/>
        <v>0</v>
      </c>
      <c r="AJ76" s="291">
        <f t="shared" si="6"/>
        <v>0</v>
      </c>
      <c r="AK76" s="291">
        <f t="shared" si="7"/>
        <v>0</v>
      </c>
      <c r="AL76" s="291">
        <f t="shared" si="8"/>
        <v>0</v>
      </c>
      <c r="AM76" s="291">
        <f t="shared" si="9"/>
        <v>0</v>
      </c>
      <c r="AN76" s="291">
        <f t="shared" si="10"/>
        <v>0</v>
      </c>
      <c r="AO76" s="291">
        <f t="shared" si="11"/>
        <v>0</v>
      </c>
      <c r="AP76" s="291">
        <f t="shared" si="12"/>
        <v>0</v>
      </c>
      <c r="AQ76" s="291">
        <f t="shared" si="13"/>
        <v>0</v>
      </c>
      <c r="AR76" s="291">
        <f t="shared" si="14"/>
        <v>0</v>
      </c>
      <c r="AS76" s="291">
        <f t="shared" si="15"/>
        <v>0</v>
      </c>
      <c r="AT76" s="291">
        <f t="shared" si="16"/>
        <v>0</v>
      </c>
      <c r="AU76" s="295">
        <f t="shared" si="17"/>
        <v>0</v>
      </c>
    </row>
    <row r="77" spans="1:47" x14ac:dyDescent="0.25">
      <c r="A77" s="226" t="str">
        <f t="shared" si="18"/>
        <v>update_data,visible</v>
      </c>
      <c r="E77" s="228">
        <v>46004</v>
      </c>
      <c r="F77" s="228" t="str">
        <f>IF(ISBLANK(E77),"",VLOOKUP(E77,[2]_accgrp!A:B,2,FALSE))</f>
        <v>Aid Revenue Received - India</v>
      </c>
      <c r="G77" s="226" t="str">
        <f>_xlfn.IFNA(VLOOKUP($E77,[2]_accgrp!$A:$X,2+(3*(COLUMN(G77)-6)),FALSE),"")</f>
        <v>C1</v>
      </c>
      <c r="H77" s="226" t="str">
        <f>_xlfn.IFNA(VLOOKUP($E77,[2]_accgrp!$A:$X,2+(3*(COLUMN(H77)-6)),FALSE),"")</f>
        <v>B0</v>
      </c>
      <c r="I77" s="226">
        <f>_xlfn.IFNA(VLOOKUP($E77,[2]_accgrp!$A:$X,2+(3*(COLUMN(I77)-6)),FALSE),"")</f>
        <v>0</v>
      </c>
      <c r="J77" s="226" t="str">
        <f>_xlfn.IFNA(VLOOKUP($E77,[2]_accgrp!$A:$X,2+(3*(COLUMN(J77)-6)),FALSE),"")</f>
        <v>BF</v>
      </c>
      <c r="K77" s="226">
        <f>_xlfn.IFNA(VLOOKUP($E77,[2]_accgrp!$A:$X,2+(3*(COLUMN(K77)-6)),FALSE),"")</f>
        <v>0</v>
      </c>
      <c r="L77" s="226">
        <f>_xlfn.IFNA(VLOOKUP($E77,[2]_accgrp!$A:$X,2+(3*(COLUMN(L77)-6)),FALSE),"")</f>
        <v>0</v>
      </c>
      <c r="M77" s="226" t="str">
        <f>_xlfn.IFNA(VLOOKUP($E77,[2]_accgrp!$A:$X,2+(3*(COLUMN(M77)-6)),FALSE),"")</f>
        <v>A28</v>
      </c>
      <c r="N77" s="316" t="s">
        <v>1352</v>
      </c>
      <c r="O77" s="316" t="s">
        <v>2514</v>
      </c>
      <c r="P77" s="318"/>
      <c r="Q77" s="316" t="s">
        <v>4460</v>
      </c>
      <c r="R77" s="228"/>
      <c r="T77" s="320" t="s">
        <v>7265</v>
      </c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244">
        <f t="shared" ref="AG77:AG86" si="19">SUM(U77:AF77)</f>
        <v>0</v>
      </c>
      <c r="AI77" s="291">
        <f t="shared" si="5"/>
        <v>0</v>
      </c>
      <c r="AJ77" s="291">
        <f t="shared" si="6"/>
        <v>0</v>
      </c>
      <c r="AK77" s="291">
        <f t="shared" si="7"/>
        <v>0</v>
      </c>
      <c r="AL77" s="291">
        <f t="shared" si="8"/>
        <v>0</v>
      </c>
      <c r="AM77" s="291">
        <f t="shared" si="9"/>
        <v>0</v>
      </c>
      <c r="AN77" s="291">
        <f t="shared" si="10"/>
        <v>0</v>
      </c>
      <c r="AO77" s="291">
        <f t="shared" si="11"/>
        <v>0</v>
      </c>
      <c r="AP77" s="291">
        <f t="shared" si="12"/>
        <v>0</v>
      </c>
      <c r="AQ77" s="291">
        <f t="shared" si="13"/>
        <v>0</v>
      </c>
      <c r="AR77" s="291">
        <f t="shared" si="14"/>
        <v>0</v>
      </c>
      <c r="AS77" s="291">
        <f t="shared" si="15"/>
        <v>0</v>
      </c>
      <c r="AT77" s="291">
        <f t="shared" si="16"/>
        <v>0</v>
      </c>
      <c r="AU77" s="295">
        <f t="shared" si="17"/>
        <v>0</v>
      </c>
    </row>
    <row r="78" spans="1:47" x14ac:dyDescent="0.25">
      <c r="A78" s="226" t="str">
        <f t="shared" si="18"/>
        <v>update_data,visible</v>
      </c>
      <c r="E78" s="228">
        <v>46005</v>
      </c>
      <c r="F78" s="228" t="str">
        <f>IF(ISBLANK(E78),"",VLOOKUP(E78,[2]_accgrp!A:B,2,FALSE))</f>
        <v>Aid Revenue Received - European Union</v>
      </c>
      <c r="G78" s="226" t="str">
        <f>_xlfn.IFNA(VLOOKUP($E78,[2]_accgrp!$A:$X,2+(3*(COLUMN(G78)-6)),FALSE),"")</f>
        <v>C1</v>
      </c>
      <c r="H78" s="226" t="str">
        <f>_xlfn.IFNA(VLOOKUP($E78,[2]_accgrp!$A:$X,2+(3*(COLUMN(H78)-6)),FALSE),"")</f>
        <v>B0</v>
      </c>
      <c r="I78" s="226">
        <f>_xlfn.IFNA(VLOOKUP($E78,[2]_accgrp!$A:$X,2+(3*(COLUMN(I78)-6)),FALSE),"")</f>
        <v>0</v>
      </c>
      <c r="J78" s="226" t="str">
        <f>_xlfn.IFNA(VLOOKUP($E78,[2]_accgrp!$A:$X,2+(3*(COLUMN(J78)-6)),FALSE),"")</f>
        <v>BF</v>
      </c>
      <c r="K78" s="226">
        <f>_xlfn.IFNA(VLOOKUP($E78,[2]_accgrp!$A:$X,2+(3*(COLUMN(K78)-6)),FALSE),"")</f>
        <v>0</v>
      </c>
      <c r="L78" s="226">
        <f>_xlfn.IFNA(VLOOKUP($E78,[2]_accgrp!$A:$X,2+(3*(COLUMN(L78)-6)),FALSE),"")</f>
        <v>0</v>
      </c>
      <c r="M78" s="226" t="str">
        <f>_xlfn.IFNA(VLOOKUP($E78,[2]_accgrp!$A:$X,2+(3*(COLUMN(M78)-6)),FALSE),"")</f>
        <v>A28</v>
      </c>
      <c r="N78" s="316" t="s">
        <v>1352</v>
      </c>
      <c r="O78" s="316" t="s">
        <v>2514</v>
      </c>
      <c r="P78" s="318"/>
      <c r="Q78" s="316" t="s">
        <v>4460</v>
      </c>
      <c r="R78" s="228"/>
      <c r="T78" s="320" t="s">
        <v>7265</v>
      </c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244">
        <f t="shared" si="19"/>
        <v>0</v>
      </c>
      <c r="AI78" s="291">
        <f t="shared" si="5"/>
        <v>0</v>
      </c>
      <c r="AJ78" s="291">
        <f t="shared" si="6"/>
        <v>0</v>
      </c>
      <c r="AK78" s="291">
        <f t="shared" si="7"/>
        <v>0</v>
      </c>
      <c r="AL78" s="291">
        <f t="shared" si="8"/>
        <v>0</v>
      </c>
      <c r="AM78" s="291">
        <f t="shared" si="9"/>
        <v>0</v>
      </c>
      <c r="AN78" s="291">
        <f t="shared" si="10"/>
        <v>0</v>
      </c>
      <c r="AO78" s="291">
        <f t="shared" si="11"/>
        <v>0</v>
      </c>
      <c r="AP78" s="291">
        <f t="shared" si="12"/>
        <v>0</v>
      </c>
      <c r="AQ78" s="291">
        <f t="shared" si="13"/>
        <v>0</v>
      </c>
      <c r="AR78" s="291">
        <f t="shared" si="14"/>
        <v>0</v>
      </c>
      <c r="AS78" s="291">
        <f t="shared" si="15"/>
        <v>0</v>
      </c>
      <c r="AT78" s="291">
        <f t="shared" si="16"/>
        <v>0</v>
      </c>
      <c r="AU78" s="295">
        <f t="shared" si="17"/>
        <v>0</v>
      </c>
    </row>
    <row r="79" spans="1:47" x14ac:dyDescent="0.25">
      <c r="A79" s="226" t="str">
        <f t="shared" si="18"/>
        <v>update_data,visible</v>
      </c>
      <c r="E79" s="228">
        <v>46006</v>
      </c>
      <c r="F79" s="228" t="str">
        <f>IF(ISBLANK(E79),"",VLOOKUP(E79,[2]_accgrp!A:B,2,FALSE))</f>
        <v>Aid Revenue Received - United Nations</v>
      </c>
      <c r="G79" s="226" t="str">
        <f>_xlfn.IFNA(VLOOKUP($E79,[2]_accgrp!$A:$X,2+(3*(COLUMN(G79)-6)),FALSE),"")</f>
        <v>C1</v>
      </c>
      <c r="H79" s="226" t="str">
        <f>_xlfn.IFNA(VLOOKUP($E79,[2]_accgrp!$A:$X,2+(3*(COLUMN(H79)-6)),FALSE),"")</f>
        <v>B0</v>
      </c>
      <c r="I79" s="226">
        <f>_xlfn.IFNA(VLOOKUP($E79,[2]_accgrp!$A:$X,2+(3*(COLUMN(I79)-6)),FALSE),"")</f>
        <v>0</v>
      </c>
      <c r="J79" s="226" t="str">
        <f>_xlfn.IFNA(VLOOKUP($E79,[2]_accgrp!$A:$X,2+(3*(COLUMN(J79)-6)),FALSE),"")</f>
        <v>BF</v>
      </c>
      <c r="K79" s="226">
        <f>_xlfn.IFNA(VLOOKUP($E79,[2]_accgrp!$A:$X,2+(3*(COLUMN(K79)-6)),FALSE),"")</f>
        <v>0</v>
      </c>
      <c r="L79" s="226">
        <f>_xlfn.IFNA(VLOOKUP($E79,[2]_accgrp!$A:$X,2+(3*(COLUMN(L79)-6)),FALSE),"")</f>
        <v>0</v>
      </c>
      <c r="M79" s="226" t="str">
        <f>_xlfn.IFNA(VLOOKUP($E79,[2]_accgrp!$A:$X,2+(3*(COLUMN(M79)-6)),FALSE),"")</f>
        <v>A28</v>
      </c>
      <c r="N79" s="316" t="s">
        <v>1352</v>
      </c>
      <c r="O79" s="316" t="s">
        <v>2514</v>
      </c>
      <c r="P79" s="318"/>
      <c r="Q79" s="316" t="s">
        <v>4460</v>
      </c>
      <c r="R79" s="228"/>
      <c r="T79" s="320" t="s">
        <v>7265</v>
      </c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244">
        <f t="shared" si="19"/>
        <v>0</v>
      </c>
      <c r="AI79" s="291">
        <f t="shared" si="5"/>
        <v>0</v>
      </c>
      <c r="AJ79" s="291">
        <f t="shared" si="6"/>
        <v>0</v>
      </c>
      <c r="AK79" s="291">
        <f t="shared" si="7"/>
        <v>0</v>
      </c>
      <c r="AL79" s="291">
        <f t="shared" si="8"/>
        <v>0</v>
      </c>
      <c r="AM79" s="291">
        <f t="shared" si="9"/>
        <v>0</v>
      </c>
      <c r="AN79" s="291">
        <f t="shared" si="10"/>
        <v>0</v>
      </c>
      <c r="AO79" s="291">
        <f t="shared" si="11"/>
        <v>0</v>
      </c>
      <c r="AP79" s="291">
        <f t="shared" si="12"/>
        <v>0</v>
      </c>
      <c r="AQ79" s="291">
        <f t="shared" si="13"/>
        <v>0</v>
      </c>
      <c r="AR79" s="291">
        <f t="shared" si="14"/>
        <v>0</v>
      </c>
      <c r="AS79" s="291">
        <f t="shared" si="15"/>
        <v>0</v>
      </c>
      <c r="AT79" s="291">
        <f t="shared" si="16"/>
        <v>0</v>
      </c>
      <c r="AU79" s="295">
        <f t="shared" si="17"/>
        <v>0</v>
      </c>
    </row>
    <row r="80" spans="1:47" x14ac:dyDescent="0.25">
      <c r="A80" s="226" t="str">
        <f t="shared" si="18"/>
        <v>update_data,visible</v>
      </c>
      <c r="E80" s="228">
        <v>46007</v>
      </c>
      <c r="F80" s="228" t="str">
        <f>IF(ISBLANK(E80),"",VLOOKUP(E80,[2]_accgrp!A:B,2,FALSE))</f>
        <v>Aid Revenue Received - UNEP</v>
      </c>
      <c r="G80" s="226" t="str">
        <f>_xlfn.IFNA(VLOOKUP($E80,[2]_accgrp!$A:$X,2+(3*(COLUMN(G80)-6)),FALSE),"")</f>
        <v>C1</v>
      </c>
      <c r="H80" s="226" t="str">
        <f>_xlfn.IFNA(VLOOKUP($E80,[2]_accgrp!$A:$X,2+(3*(COLUMN(H80)-6)),FALSE),"")</f>
        <v>B0</v>
      </c>
      <c r="I80" s="226">
        <f>_xlfn.IFNA(VLOOKUP($E80,[2]_accgrp!$A:$X,2+(3*(COLUMN(I80)-6)),FALSE),"")</f>
        <v>0</v>
      </c>
      <c r="J80" s="226" t="str">
        <f>_xlfn.IFNA(VLOOKUP($E80,[2]_accgrp!$A:$X,2+(3*(COLUMN(J80)-6)),FALSE),"")</f>
        <v>BF</v>
      </c>
      <c r="K80" s="226">
        <f>_xlfn.IFNA(VLOOKUP($E80,[2]_accgrp!$A:$X,2+(3*(COLUMN(K80)-6)),FALSE),"")</f>
        <v>0</v>
      </c>
      <c r="L80" s="226">
        <f>_xlfn.IFNA(VLOOKUP($E80,[2]_accgrp!$A:$X,2+(3*(COLUMN(L80)-6)),FALSE),"")</f>
        <v>0</v>
      </c>
      <c r="M80" s="226" t="str">
        <f>_xlfn.IFNA(VLOOKUP($E80,[2]_accgrp!$A:$X,2+(3*(COLUMN(M80)-6)),FALSE),"")</f>
        <v>A28</v>
      </c>
      <c r="N80" s="316" t="s">
        <v>1352</v>
      </c>
      <c r="O80" s="316" t="s">
        <v>2514</v>
      </c>
      <c r="P80" s="318"/>
      <c r="Q80" s="316" t="s">
        <v>4460</v>
      </c>
      <c r="R80" s="228"/>
      <c r="T80" s="320" t="s">
        <v>7265</v>
      </c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244">
        <f t="shared" si="19"/>
        <v>0</v>
      </c>
      <c r="AI80" s="291">
        <f t="shared" ref="AI80:AI92" si="20">SUM(U80)</f>
        <v>0</v>
      </c>
      <c r="AJ80" s="291">
        <f t="shared" ref="AJ80:AJ92" si="21">SUM(U80:V80)</f>
        <v>0</v>
      </c>
      <c r="AK80" s="291">
        <f t="shared" ref="AK80:AK92" si="22">SUM(U80:W80)</f>
        <v>0</v>
      </c>
      <c r="AL80" s="291">
        <f t="shared" ref="AL80:AL92" si="23">SUM(U80:X80)</f>
        <v>0</v>
      </c>
      <c r="AM80" s="291">
        <f t="shared" ref="AM80:AM92" si="24">SUM(U80:Y80)</f>
        <v>0</v>
      </c>
      <c r="AN80" s="291">
        <f t="shared" ref="AN80:AN92" si="25">SUM(U80:Z80)</f>
        <v>0</v>
      </c>
      <c r="AO80" s="291">
        <f t="shared" ref="AO80:AO92" si="26">SUM(U80:AA80)</f>
        <v>0</v>
      </c>
      <c r="AP80" s="291">
        <f t="shared" ref="AP80:AP92" si="27">SUM(U80:AB80)</f>
        <v>0</v>
      </c>
      <c r="AQ80" s="291">
        <f t="shared" ref="AQ80:AQ92" si="28">SUM(U80:AC80)</f>
        <v>0</v>
      </c>
      <c r="AR80" s="291">
        <f t="shared" ref="AR80:AR92" si="29">SUM(U80:AD80)</f>
        <v>0</v>
      </c>
      <c r="AS80" s="291">
        <f t="shared" ref="AS80:AS92" si="30">SUM(U80:AE80)</f>
        <v>0</v>
      </c>
      <c r="AT80" s="291">
        <f t="shared" ref="AT80:AT92" si="31">SUM(U80:AF80)</f>
        <v>0</v>
      </c>
      <c r="AU80" s="295">
        <f t="shared" ref="AU80:AU100" si="32">AT80-AG80</f>
        <v>0</v>
      </c>
    </row>
    <row r="81" spans="1:47" x14ac:dyDescent="0.25">
      <c r="A81" s="226" t="str">
        <f t="shared" si="18"/>
        <v>update_data,visible</v>
      </c>
      <c r="E81" s="228">
        <v>46008</v>
      </c>
      <c r="F81" s="228" t="str">
        <f>IF(ISBLANK(E81),"",VLOOKUP(E81,[2]_accgrp!A:B,2,FALSE))</f>
        <v>Aid Revenue Received - UNESCO</v>
      </c>
      <c r="G81" s="226" t="str">
        <f>_xlfn.IFNA(VLOOKUP($E81,[2]_accgrp!$A:$X,2+(3*(COLUMN(G81)-6)),FALSE),"")</f>
        <v>C1</v>
      </c>
      <c r="H81" s="226" t="str">
        <f>_xlfn.IFNA(VLOOKUP($E81,[2]_accgrp!$A:$X,2+(3*(COLUMN(H81)-6)),FALSE),"")</f>
        <v>B0</v>
      </c>
      <c r="I81" s="226">
        <f>_xlfn.IFNA(VLOOKUP($E81,[2]_accgrp!$A:$X,2+(3*(COLUMN(I81)-6)),FALSE),"")</f>
        <v>0</v>
      </c>
      <c r="J81" s="226" t="str">
        <f>_xlfn.IFNA(VLOOKUP($E81,[2]_accgrp!$A:$X,2+(3*(COLUMN(J81)-6)),FALSE),"")</f>
        <v>BF</v>
      </c>
      <c r="K81" s="226">
        <f>_xlfn.IFNA(VLOOKUP($E81,[2]_accgrp!$A:$X,2+(3*(COLUMN(K81)-6)),FALSE),"")</f>
        <v>0</v>
      </c>
      <c r="L81" s="226">
        <f>_xlfn.IFNA(VLOOKUP($E81,[2]_accgrp!$A:$X,2+(3*(COLUMN(L81)-6)),FALSE),"")</f>
        <v>0</v>
      </c>
      <c r="M81" s="226" t="str">
        <f>_xlfn.IFNA(VLOOKUP($E81,[2]_accgrp!$A:$X,2+(3*(COLUMN(M81)-6)),FALSE),"")</f>
        <v>A28</v>
      </c>
      <c r="N81" s="316" t="s">
        <v>1352</v>
      </c>
      <c r="O81" s="316" t="s">
        <v>2514</v>
      </c>
      <c r="P81" s="318"/>
      <c r="Q81" s="316" t="s">
        <v>4460</v>
      </c>
      <c r="R81" s="228"/>
      <c r="T81" s="320" t="s">
        <v>7265</v>
      </c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244">
        <f t="shared" si="19"/>
        <v>0</v>
      </c>
      <c r="AI81" s="291">
        <f t="shared" si="20"/>
        <v>0</v>
      </c>
      <c r="AJ81" s="291">
        <f t="shared" si="21"/>
        <v>0</v>
      </c>
      <c r="AK81" s="291">
        <f t="shared" si="22"/>
        <v>0</v>
      </c>
      <c r="AL81" s="291">
        <f t="shared" si="23"/>
        <v>0</v>
      </c>
      <c r="AM81" s="291">
        <f t="shared" si="24"/>
        <v>0</v>
      </c>
      <c r="AN81" s="291">
        <f t="shared" si="25"/>
        <v>0</v>
      </c>
      <c r="AO81" s="291">
        <f t="shared" si="26"/>
        <v>0</v>
      </c>
      <c r="AP81" s="291">
        <f t="shared" si="27"/>
        <v>0</v>
      </c>
      <c r="AQ81" s="291">
        <f t="shared" si="28"/>
        <v>0</v>
      </c>
      <c r="AR81" s="291">
        <f t="shared" si="29"/>
        <v>0</v>
      </c>
      <c r="AS81" s="291">
        <f t="shared" si="30"/>
        <v>0</v>
      </c>
      <c r="AT81" s="291">
        <f t="shared" si="31"/>
        <v>0</v>
      </c>
      <c r="AU81" s="295">
        <f t="shared" si="32"/>
        <v>0</v>
      </c>
    </row>
    <row r="82" spans="1:47" x14ac:dyDescent="0.25">
      <c r="A82" s="226" t="str">
        <f t="shared" si="18"/>
        <v>update_data,visible</v>
      </c>
      <c r="E82" s="228">
        <v>46009</v>
      </c>
      <c r="F82" s="228" t="str">
        <f>IF(ISBLANK(E82),"",VLOOKUP(E82,[2]_accgrp!A:B,2,FALSE))</f>
        <v>Aid Revenue Received - UN Adaptation Fund</v>
      </c>
      <c r="G82" s="226" t="str">
        <f>_xlfn.IFNA(VLOOKUP($E82,[2]_accgrp!$A:$X,2+(3*(COLUMN(G82)-6)),FALSE),"")</f>
        <v>C1</v>
      </c>
      <c r="H82" s="226" t="str">
        <f>_xlfn.IFNA(VLOOKUP($E82,[2]_accgrp!$A:$X,2+(3*(COLUMN(H82)-6)),FALSE),"")</f>
        <v>B0</v>
      </c>
      <c r="I82" s="226">
        <f>_xlfn.IFNA(VLOOKUP($E82,[2]_accgrp!$A:$X,2+(3*(COLUMN(I82)-6)),FALSE),"")</f>
        <v>0</v>
      </c>
      <c r="J82" s="226" t="str">
        <f>_xlfn.IFNA(VLOOKUP($E82,[2]_accgrp!$A:$X,2+(3*(COLUMN(J82)-6)),FALSE),"")</f>
        <v>BF</v>
      </c>
      <c r="K82" s="226">
        <f>_xlfn.IFNA(VLOOKUP($E82,[2]_accgrp!$A:$X,2+(3*(COLUMN(K82)-6)),FALSE),"")</f>
        <v>0</v>
      </c>
      <c r="L82" s="226">
        <f>_xlfn.IFNA(VLOOKUP($E82,[2]_accgrp!$A:$X,2+(3*(COLUMN(L82)-6)),FALSE),"")</f>
        <v>0</v>
      </c>
      <c r="M82" s="226" t="str">
        <f>_xlfn.IFNA(VLOOKUP($E82,[2]_accgrp!$A:$X,2+(3*(COLUMN(M82)-6)),FALSE),"")</f>
        <v>A28</v>
      </c>
      <c r="N82" s="316" t="s">
        <v>1352</v>
      </c>
      <c r="O82" s="316" t="s">
        <v>2514</v>
      </c>
      <c r="P82" s="318"/>
      <c r="Q82" s="316" t="s">
        <v>4460</v>
      </c>
      <c r="R82" s="228"/>
      <c r="T82" s="320" t="s">
        <v>7265</v>
      </c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244">
        <f t="shared" si="19"/>
        <v>0</v>
      </c>
      <c r="AI82" s="291">
        <f t="shared" si="20"/>
        <v>0</v>
      </c>
      <c r="AJ82" s="291">
        <f t="shared" si="21"/>
        <v>0</v>
      </c>
      <c r="AK82" s="291">
        <f t="shared" si="22"/>
        <v>0</v>
      </c>
      <c r="AL82" s="291">
        <f t="shared" si="23"/>
        <v>0</v>
      </c>
      <c r="AM82" s="291">
        <f t="shared" si="24"/>
        <v>0</v>
      </c>
      <c r="AN82" s="291">
        <f t="shared" si="25"/>
        <v>0</v>
      </c>
      <c r="AO82" s="291">
        <f t="shared" si="26"/>
        <v>0</v>
      </c>
      <c r="AP82" s="291">
        <f t="shared" si="27"/>
        <v>0</v>
      </c>
      <c r="AQ82" s="291">
        <f t="shared" si="28"/>
        <v>0</v>
      </c>
      <c r="AR82" s="291">
        <f t="shared" si="29"/>
        <v>0</v>
      </c>
      <c r="AS82" s="291">
        <f t="shared" si="30"/>
        <v>0</v>
      </c>
      <c r="AT82" s="291">
        <f t="shared" si="31"/>
        <v>0</v>
      </c>
      <c r="AU82" s="295">
        <f t="shared" si="32"/>
        <v>0</v>
      </c>
    </row>
    <row r="83" spans="1:47" x14ac:dyDescent="0.25">
      <c r="A83" s="226" t="str">
        <f t="shared" si="18"/>
        <v>update_data,visible</v>
      </c>
      <c r="E83" s="228">
        <v>46010</v>
      </c>
      <c r="F83" s="228" t="str">
        <f>IF(ISBLANK(E83),"",VLOOKUP(E83,[2]_accgrp!A:B,2,FALSE))</f>
        <v>Aid Revenue Received - UNFPA</v>
      </c>
      <c r="G83" s="226" t="str">
        <f>_xlfn.IFNA(VLOOKUP($E83,[2]_accgrp!$A:$X,2+(3*(COLUMN(G83)-6)),FALSE),"")</f>
        <v>C1</v>
      </c>
      <c r="H83" s="226" t="str">
        <f>_xlfn.IFNA(VLOOKUP($E83,[2]_accgrp!$A:$X,2+(3*(COLUMN(H83)-6)),FALSE),"")</f>
        <v>B0</v>
      </c>
      <c r="I83" s="226">
        <f>_xlfn.IFNA(VLOOKUP($E83,[2]_accgrp!$A:$X,2+(3*(COLUMN(I83)-6)),FALSE),"")</f>
        <v>0</v>
      </c>
      <c r="J83" s="226" t="str">
        <f>_xlfn.IFNA(VLOOKUP($E83,[2]_accgrp!$A:$X,2+(3*(COLUMN(J83)-6)),FALSE),"")</f>
        <v>BF</v>
      </c>
      <c r="K83" s="226">
        <f>_xlfn.IFNA(VLOOKUP($E83,[2]_accgrp!$A:$X,2+(3*(COLUMN(K83)-6)),FALSE),"")</f>
        <v>0</v>
      </c>
      <c r="L83" s="226">
        <f>_xlfn.IFNA(VLOOKUP($E83,[2]_accgrp!$A:$X,2+(3*(COLUMN(L83)-6)),FALSE),"")</f>
        <v>0</v>
      </c>
      <c r="M83" s="226" t="str">
        <f>_xlfn.IFNA(VLOOKUP($E83,[2]_accgrp!$A:$X,2+(3*(COLUMN(M83)-6)),FALSE),"")</f>
        <v>A28</v>
      </c>
      <c r="N83" s="316" t="s">
        <v>1352</v>
      </c>
      <c r="O83" s="316" t="s">
        <v>2514</v>
      </c>
      <c r="P83" s="318"/>
      <c r="Q83" s="316" t="s">
        <v>4460</v>
      </c>
      <c r="R83" s="228"/>
      <c r="T83" s="320" t="s">
        <v>7265</v>
      </c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244">
        <f t="shared" si="19"/>
        <v>0</v>
      </c>
      <c r="AI83" s="291">
        <f t="shared" si="20"/>
        <v>0</v>
      </c>
      <c r="AJ83" s="291">
        <f t="shared" si="21"/>
        <v>0</v>
      </c>
      <c r="AK83" s="291">
        <f t="shared" si="22"/>
        <v>0</v>
      </c>
      <c r="AL83" s="291">
        <f t="shared" si="23"/>
        <v>0</v>
      </c>
      <c r="AM83" s="291">
        <f t="shared" si="24"/>
        <v>0</v>
      </c>
      <c r="AN83" s="291">
        <f t="shared" si="25"/>
        <v>0</v>
      </c>
      <c r="AO83" s="291">
        <f t="shared" si="26"/>
        <v>0</v>
      </c>
      <c r="AP83" s="291">
        <f t="shared" si="27"/>
        <v>0</v>
      </c>
      <c r="AQ83" s="291">
        <f t="shared" si="28"/>
        <v>0</v>
      </c>
      <c r="AR83" s="291">
        <f t="shared" si="29"/>
        <v>0</v>
      </c>
      <c r="AS83" s="291">
        <f t="shared" si="30"/>
        <v>0</v>
      </c>
      <c r="AT83" s="291">
        <f t="shared" si="31"/>
        <v>0</v>
      </c>
      <c r="AU83" s="295">
        <f t="shared" si="32"/>
        <v>0</v>
      </c>
    </row>
    <row r="84" spans="1:47" x14ac:dyDescent="0.25">
      <c r="A84" s="226" t="str">
        <f t="shared" si="18"/>
        <v>update_data,visible</v>
      </c>
      <c r="E84" s="228">
        <v>46011</v>
      </c>
      <c r="F84" s="228" t="str">
        <f>IF(ISBLANK(E84),"",VLOOKUP(E84,[2]_accgrp!A:B,2,FALSE))</f>
        <v>Aid Revenue Received - Global Environment Fund</v>
      </c>
      <c r="G84" s="226" t="str">
        <f>_xlfn.IFNA(VLOOKUP($E84,[2]_accgrp!$A:$X,2+(3*(COLUMN(G84)-6)),FALSE),"")</f>
        <v>C1</v>
      </c>
      <c r="H84" s="226" t="str">
        <f>_xlfn.IFNA(VLOOKUP($E84,[2]_accgrp!$A:$X,2+(3*(COLUMN(H84)-6)),FALSE),"")</f>
        <v>B0</v>
      </c>
      <c r="I84" s="226">
        <f>_xlfn.IFNA(VLOOKUP($E84,[2]_accgrp!$A:$X,2+(3*(COLUMN(I84)-6)),FALSE),"")</f>
        <v>0</v>
      </c>
      <c r="J84" s="226" t="str">
        <f>_xlfn.IFNA(VLOOKUP($E84,[2]_accgrp!$A:$X,2+(3*(COLUMN(J84)-6)),FALSE),"")</f>
        <v>BF</v>
      </c>
      <c r="K84" s="226">
        <f>_xlfn.IFNA(VLOOKUP($E84,[2]_accgrp!$A:$X,2+(3*(COLUMN(K84)-6)),FALSE),"")</f>
        <v>0</v>
      </c>
      <c r="L84" s="226">
        <f>_xlfn.IFNA(VLOOKUP($E84,[2]_accgrp!$A:$X,2+(3*(COLUMN(L84)-6)),FALSE),"")</f>
        <v>0</v>
      </c>
      <c r="M84" s="226" t="str">
        <f>_xlfn.IFNA(VLOOKUP($E84,[2]_accgrp!$A:$X,2+(3*(COLUMN(M84)-6)),FALSE),"")</f>
        <v>A28</v>
      </c>
      <c r="N84" s="316" t="s">
        <v>1352</v>
      </c>
      <c r="O84" s="316" t="s">
        <v>2514</v>
      </c>
      <c r="P84" s="318"/>
      <c r="Q84" s="316" t="s">
        <v>4460</v>
      </c>
      <c r="R84" s="228"/>
      <c r="T84" s="320" t="s">
        <v>7265</v>
      </c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244">
        <f t="shared" si="19"/>
        <v>0</v>
      </c>
      <c r="AI84" s="291">
        <f t="shared" si="20"/>
        <v>0</v>
      </c>
      <c r="AJ84" s="291">
        <f t="shared" si="21"/>
        <v>0</v>
      </c>
      <c r="AK84" s="291">
        <f t="shared" si="22"/>
        <v>0</v>
      </c>
      <c r="AL84" s="291">
        <f t="shared" si="23"/>
        <v>0</v>
      </c>
      <c r="AM84" s="291">
        <f t="shared" si="24"/>
        <v>0</v>
      </c>
      <c r="AN84" s="291">
        <f t="shared" si="25"/>
        <v>0</v>
      </c>
      <c r="AO84" s="291">
        <f t="shared" si="26"/>
        <v>0</v>
      </c>
      <c r="AP84" s="291">
        <f t="shared" si="27"/>
        <v>0</v>
      </c>
      <c r="AQ84" s="291">
        <f t="shared" si="28"/>
        <v>0</v>
      </c>
      <c r="AR84" s="291">
        <f t="shared" si="29"/>
        <v>0</v>
      </c>
      <c r="AS84" s="291">
        <f t="shared" si="30"/>
        <v>0</v>
      </c>
      <c r="AT84" s="291">
        <f t="shared" si="31"/>
        <v>0</v>
      </c>
      <c r="AU84" s="295">
        <f t="shared" si="32"/>
        <v>0</v>
      </c>
    </row>
    <row r="85" spans="1:47" x14ac:dyDescent="0.25">
      <c r="A85" s="226" t="str">
        <f t="shared" si="18"/>
        <v>update_data,visible</v>
      </c>
      <c r="E85" s="228">
        <v>46100</v>
      </c>
      <c r="F85" s="228" t="str">
        <f>IF(ISBLANK(E85),"",VLOOKUP(E85,[2]_accgrp!A:B,2,FALSE))</f>
        <v>Aid Revenue Received - Other Aid Revenue</v>
      </c>
      <c r="G85" s="226" t="str">
        <f>_xlfn.IFNA(VLOOKUP($E85,[2]_accgrp!$A:$X,2+(3*(COLUMN(G85)-6)),FALSE),"")</f>
        <v>C1</v>
      </c>
      <c r="H85" s="226" t="str">
        <f>_xlfn.IFNA(VLOOKUP($E85,[2]_accgrp!$A:$X,2+(3*(COLUMN(H85)-6)),FALSE),"")</f>
        <v>B0</v>
      </c>
      <c r="I85" s="226">
        <f>_xlfn.IFNA(VLOOKUP($E85,[2]_accgrp!$A:$X,2+(3*(COLUMN(I85)-6)),FALSE),"")</f>
        <v>0</v>
      </c>
      <c r="J85" s="226" t="str">
        <f>_xlfn.IFNA(VLOOKUP($E85,[2]_accgrp!$A:$X,2+(3*(COLUMN(J85)-6)),FALSE),"")</f>
        <v>BF</v>
      </c>
      <c r="K85" s="226">
        <f>_xlfn.IFNA(VLOOKUP($E85,[2]_accgrp!$A:$X,2+(3*(COLUMN(K85)-6)),FALSE),"")</f>
        <v>0</v>
      </c>
      <c r="L85" s="226">
        <f>_xlfn.IFNA(VLOOKUP($E85,[2]_accgrp!$A:$X,2+(3*(COLUMN(L85)-6)),FALSE),"")</f>
        <v>0</v>
      </c>
      <c r="M85" s="226" t="str">
        <f>_xlfn.IFNA(VLOOKUP($E85,[2]_accgrp!$A:$X,2+(3*(COLUMN(M85)-6)),FALSE),"")</f>
        <v>A28</v>
      </c>
      <c r="N85" s="316" t="s">
        <v>1352</v>
      </c>
      <c r="O85" s="316" t="s">
        <v>2514</v>
      </c>
      <c r="P85" s="318"/>
      <c r="Q85" s="316" t="s">
        <v>4460</v>
      </c>
      <c r="R85" s="228"/>
      <c r="T85" s="320" t="s">
        <v>7265</v>
      </c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244">
        <f t="shared" si="19"/>
        <v>0</v>
      </c>
      <c r="AI85" s="291">
        <f t="shared" si="20"/>
        <v>0</v>
      </c>
      <c r="AJ85" s="291">
        <f t="shared" si="21"/>
        <v>0</v>
      </c>
      <c r="AK85" s="291">
        <f t="shared" si="22"/>
        <v>0</v>
      </c>
      <c r="AL85" s="291">
        <f t="shared" si="23"/>
        <v>0</v>
      </c>
      <c r="AM85" s="291">
        <f t="shared" si="24"/>
        <v>0</v>
      </c>
      <c r="AN85" s="291">
        <f t="shared" si="25"/>
        <v>0</v>
      </c>
      <c r="AO85" s="291">
        <f t="shared" si="26"/>
        <v>0</v>
      </c>
      <c r="AP85" s="291">
        <f t="shared" si="27"/>
        <v>0</v>
      </c>
      <c r="AQ85" s="291">
        <f t="shared" si="28"/>
        <v>0</v>
      </c>
      <c r="AR85" s="291">
        <f t="shared" si="29"/>
        <v>0</v>
      </c>
      <c r="AS85" s="291">
        <f t="shared" si="30"/>
        <v>0</v>
      </c>
      <c r="AT85" s="291">
        <f t="shared" si="31"/>
        <v>0</v>
      </c>
      <c r="AU85" s="295">
        <f t="shared" si="32"/>
        <v>0</v>
      </c>
    </row>
    <row r="86" spans="1:47" x14ac:dyDescent="0.25">
      <c r="A86" s="226" t="str">
        <f t="shared" si="18"/>
        <v>update_data,visible</v>
      </c>
      <c r="E86" s="228">
        <v>54470</v>
      </c>
      <c r="F86" s="228" t="str">
        <f>IF(ISBLANK(E86),"",VLOOKUP(E86,[2]_accgrp!A:B,2,FALSE))</f>
        <v>Aid Expenses</v>
      </c>
      <c r="G86" s="226" t="str">
        <f>_xlfn.IFNA(VLOOKUP($E86,[2]_accgrp!$A:$X,2+(3*(COLUMN(G86)-6)),FALSE),"")</f>
        <v>C1</v>
      </c>
      <c r="H86" s="226" t="str">
        <f>_xlfn.IFNA(VLOOKUP($E86,[2]_accgrp!$A:$X,2+(3*(COLUMN(H86)-6)),FALSE),"")</f>
        <v>B0</v>
      </c>
      <c r="I86" s="226">
        <f>_xlfn.IFNA(VLOOKUP($E86,[2]_accgrp!$A:$X,2+(3*(COLUMN(I86)-6)),FALSE),"")</f>
        <v>0</v>
      </c>
      <c r="J86" s="226" t="str">
        <f>_xlfn.IFNA(VLOOKUP($E86,[2]_accgrp!$A:$X,2+(3*(COLUMN(J86)-6)),FALSE),"")</f>
        <v>BF</v>
      </c>
      <c r="K86" s="226">
        <f>_xlfn.IFNA(VLOOKUP($E86,[2]_accgrp!$A:$X,2+(3*(COLUMN(K86)-6)),FALSE),"")</f>
        <v>0</v>
      </c>
      <c r="L86" s="226" t="str">
        <f>_xlfn.IFNA(VLOOKUP($E86,[2]_accgrp!$A:$X,2+(3*(COLUMN(L86)-6)),FALSE),"")</f>
        <v>CK02</v>
      </c>
      <c r="M86" s="226" t="str">
        <f>_xlfn.IFNA(VLOOKUP($E86,[2]_accgrp!$A:$X,2+(3*(COLUMN(M86)-6)),FALSE),"")</f>
        <v>A28</v>
      </c>
      <c r="N86" s="316" t="s">
        <v>1352</v>
      </c>
      <c r="O86" s="316" t="s">
        <v>2514</v>
      </c>
      <c r="P86" s="318"/>
      <c r="Q86" s="316" t="s">
        <v>4460</v>
      </c>
      <c r="R86" s="228"/>
      <c r="S86"/>
      <c r="T86" s="320" t="s">
        <v>7265</v>
      </c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244">
        <f t="shared" si="19"/>
        <v>0</v>
      </c>
      <c r="AI86" s="291">
        <f t="shared" si="20"/>
        <v>0</v>
      </c>
      <c r="AJ86" s="291">
        <f t="shared" si="21"/>
        <v>0</v>
      </c>
      <c r="AK86" s="291">
        <f t="shared" si="22"/>
        <v>0</v>
      </c>
      <c r="AL86" s="291">
        <f t="shared" si="23"/>
        <v>0</v>
      </c>
      <c r="AM86" s="291">
        <f t="shared" si="24"/>
        <v>0</v>
      </c>
      <c r="AN86" s="291">
        <f t="shared" si="25"/>
        <v>0</v>
      </c>
      <c r="AO86" s="291">
        <f t="shared" si="26"/>
        <v>0</v>
      </c>
      <c r="AP86" s="291">
        <f t="shared" si="27"/>
        <v>0</v>
      </c>
      <c r="AQ86" s="291">
        <f t="shared" si="28"/>
        <v>0</v>
      </c>
      <c r="AR86" s="291">
        <f t="shared" si="29"/>
        <v>0</v>
      </c>
      <c r="AS86" s="291">
        <f t="shared" si="30"/>
        <v>0</v>
      </c>
      <c r="AT86" s="291">
        <f t="shared" si="31"/>
        <v>0</v>
      </c>
      <c r="AU86" s="295">
        <f t="shared" si="32"/>
        <v>0</v>
      </c>
    </row>
    <row r="87" spans="1:47" x14ac:dyDescent="0.25">
      <c r="A87" s="226" t="str">
        <f t="shared" si="18"/>
        <v>update_data,visible</v>
      </c>
      <c r="E87">
        <v>52000</v>
      </c>
      <c r="F87" s="319" t="s">
        <v>8010</v>
      </c>
      <c r="G87" s="149"/>
      <c r="H87" s="149"/>
      <c r="I87" s="149"/>
      <c r="J87" s="149"/>
      <c r="K87" s="149"/>
      <c r="L87" s="149"/>
      <c r="M87" s="149"/>
      <c r="N87" s="319" t="s">
        <v>1352</v>
      </c>
      <c r="O87" s="319" t="s">
        <v>8008</v>
      </c>
      <c r="P87" s="317"/>
      <c r="Q87" s="319" t="s">
        <v>8009</v>
      </c>
      <c r="S87" s="226" t="s">
        <v>237</v>
      </c>
      <c r="T87" s="320" t="s">
        <v>7265</v>
      </c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244">
        <f t="shared" ref="AG87:AG101" si="33">SUM(U87:AF87)</f>
        <v>0</v>
      </c>
      <c r="AI87" s="291">
        <f t="shared" si="20"/>
        <v>0</v>
      </c>
      <c r="AJ87" s="291">
        <f t="shared" si="21"/>
        <v>0</v>
      </c>
      <c r="AK87" s="291">
        <f t="shared" si="22"/>
        <v>0</v>
      </c>
      <c r="AL87" s="291">
        <f t="shared" si="23"/>
        <v>0</v>
      </c>
      <c r="AM87" s="291">
        <f t="shared" si="24"/>
        <v>0</v>
      </c>
      <c r="AN87" s="291">
        <f t="shared" si="25"/>
        <v>0</v>
      </c>
      <c r="AO87" s="291">
        <f t="shared" si="26"/>
        <v>0</v>
      </c>
      <c r="AP87" s="291">
        <f t="shared" si="27"/>
        <v>0</v>
      </c>
      <c r="AQ87" s="291">
        <f t="shared" si="28"/>
        <v>0</v>
      </c>
      <c r="AR87" s="291">
        <f t="shared" si="29"/>
        <v>0</v>
      </c>
      <c r="AS87" s="291">
        <f t="shared" si="30"/>
        <v>0</v>
      </c>
      <c r="AT87" s="291">
        <f t="shared" si="31"/>
        <v>0</v>
      </c>
      <c r="AU87" s="295">
        <f t="shared" si="32"/>
        <v>0</v>
      </c>
    </row>
    <row r="88" spans="1:47" x14ac:dyDescent="0.25">
      <c r="A88" s="226" t="str">
        <f t="shared" si="18"/>
        <v>update_data,visible</v>
      </c>
      <c r="E88">
        <v>52000</v>
      </c>
      <c r="F88" s="319" t="s">
        <v>8012</v>
      </c>
      <c r="G88" s="317"/>
      <c r="H88" s="317"/>
      <c r="I88" s="317"/>
      <c r="J88" s="317"/>
      <c r="K88" s="317"/>
      <c r="L88" s="317"/>
      <c r="M88" s="317"/>
      <c r="N88" s="319" t="s">
        <v>1352</v>
      </c>
      <c r="O88" s="319" t="s">
        <v>8008</v>
      </c>
      <c r="P88" s="317"/>
      <c r="Q88" s="319" t="s">
        <v>8011</v>
      </c>
      <c r="S88" s="308" t="s">
        <v>237</v>
      </c>
      <c r="T88" s="320" t="s">
        <v>7265</v>
      </c>
      <c r="U88" s="310"/>
      <c r="V88" s="310"/>
      <c r="W88" s="310"/>
      <c r="X88" s="310"/>
      <c r="Y88" s="310"/>
      <c r="Z88" s="310"/>
      <c r="AA88" s="310"/>
      <c r="AB88" s="310"/>
      <c r="AC88" s="310"/>
      <c r="AD88" s="310"/>
      <c r="AE88" s="310"/>
      <c r="AF88" s="310"/>
      <c r="AG88" s="244">
        <f t="shared" si="33"/>
        <v>0</v>
      </c>
      <c r="AI88" s="291">
        <f t="shared" si="20"/>
        <v>0</v>
      </c>
      <c r="AJ88" s="291">
        <f t="shared" si="21"/>
        <v>0</v>
      </c>
      <c r="AK88" s="291">
        <f t="shared" si="22"/>
        <v>0</v>
      </c>
      <c r="AL88" s="291">
        <f t="shared" si="23"/>
        <v>0</v>
      </c>
      <c r="AM88" s="291">
        <f t="shared" si="24"/>
        <v>0</v>
      </c>
      <c r="AN88" s="291">
        <f t="shared" si="25"/>
        <v>0</v>
      </c>
      <c r="AO88" s="291">
        <f t="shared" si="26"/>
        <v>0</v>
      </c>
      <c r="AP88" s="291">
        <f t="shared" si="27"/>
        <v>0</v>
      </c>
      <c r="AQ88" s="291">
        <f t="shared" si="28"/>
        <v>0</v>
      </c>
      <c r="AR88" s="291">
        <f t="shared" si="29"/>
        <v>0</v>
      </c>
      <c r="AS88" s="291">
        <f t="shared" si="30"/>
        <v>0</v>
      </c>
      <c r="AT88" s="291">
        <f t="shared" si="31"/>
        <v>0</v>
      </c>
      <c r="AU88" s="295">
        <f t="shared" si="32"/>
        <v>0</v>
      </c>
    </row>
    <row r="89" spans="1:47" x14ac:dyDescent="0.25">
      <c r="A89" s="226" t="str">
        <f t="shared" si="18"/>
        <v/>
      </c>
      <c r="E89"/>
      <c r="F89" s="319"/>
      <c r="G89" s="149"/>
      <c r="H89" s="149"/>
      <c r="I89" s="149"/>
      <c r="J89" s="149"/>
      <c r="K89" s="149"/>
      <c r="L89" s="149"/>
      <c r="M89" s="149"/>
      <c r="N89" s="319"/>
      <c r="O89" s="319"/>
      <c r="P89" s="317"/>
      <c r="Q89" s="319"/>
      <c r="S89" s="228"/>
      <c r="T89" s="320" t="s">
        <v>7265</v>
      </c>
      <c r="U89" s="310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244">
        <f t="shared" si="33"/>
        <v>0</v>
      </c>
      <c r="AI89" s="291">
        <f t="shared" si="20"/>
        <v>0</v>
      </c>
      <c r="AJ89" s="291">
        <f t="shared" si="21"/>
        <v>0</v>
      </c>
      <c r="AK89" s="291">
        <f t="shared" si="22"/>
        <v>0</v>
      </c>
      <c r="AL89" s="291">
        <f t="shared" si="23"/>
        <v>0</v>
      </c>
      <c r="AM89" s="291">
        <f t="shared" si="24"/>
        <v>0</v>
      </c>
      <c r="AN89" s="291">
        <f t="shared" si="25"/>
        <v>0</v>
      </c>
      <c r="AO89" s="291">
        <f t="shared" si="26"/>
        <v>0</v>
      </c>
      <c r="AP89" s="291">
        <f t="shared" si="27"/>
        <v>0</v>
      </c>
      <c r="AQ89" s="291">
        <f t="shared" si="28"/>
        <v>0</v>
      </c>
      <c r="AR89" s="291">
        <f t="shared" si="29"/>
        <v>0</v>
      </c>
      <c r="AS89" s="291">
        <f t="shared" si="30"/>
        <v>0</v>
      </c>
      <c r="AT89" s="291">
        <f t="shared" si="31"/>
        <v>0</v>
      </c>
      <c r="AU89" s="295">
        <f t="shared" si="32"/>
        <v>0</v>
      </c>
    </row>
    <row r="90" spans="1:47" x14ac:dyDescent="0.25">
      <c r="A90" s="226" t="str">
        <f t="shared" si="18"/>
        <v>update_data,visible</v>
      </c>
      <c r="E90">
        <v>52000</v>
      </c>
      <c r="F90" s="319" t="s">
        <v>8045</v>
      </c>
      <c r="G90" s="149"/>
      <c r="H90" s="149"/>
      <c r="I90" s="149"/>
      <c r="J90" s="149"/>
      <c r="K90" s="149"/>
      <c r="L90" s="149"/>
      <c r="M90" s="149"/>
      <c r="N90" s="319" t="s">
        <v>1352</v>
      </c>
      <c r="O90" s="319" t="s">
        <v>8008</v>
      </c>
      <c r="P90" s="317"/>
      <c r="Q90" s="319" t="s">
        <v>8013</v>
      </c>
      <c r="S90" s="228"/>
      <c r="T90" s="320" t="s">
        <v>7265</v>
      </c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244">
        <f t="shared" si="33"/>
        <v>0</v>
      </c>
      <c r="AI90" s="291">
        <f t="shared" si="20"/>
        <v>0</v>
      </c>
      <c r="AJ90" s="291">
        <f t="shared" si="21"/>
        <v>0</v>
      </c>
      <c r="AK90" s="291">
        <f t="shared" si="22"/>
        <v>0</v>
      </c>
      <c r="AL90" s="291">
        <f t="shared" si="23"/>
        <v>0</v>
      </c>
      <c r="AM90" s="291">
        <f t="shared" si="24"/>
        <v>0</v>
      </c>
      <c r="AN90" s="291">
        <f t="shared" si="25"/>
        <v>0</v>
      </c>
      <c r="AO90" s="291">
        <f t="shared" si="26"/>
        <v>0</v>
      </c>
      <c r="AP90" s="291">
        <f t="shared" si="27"/>
        <v>0</v>
      </c>
      <c r="AQ90" s="291">
        <f t="shared" si="28"/>
        <v>0</v>
      </c>
      <c r="AR90" s="291">
        <f t="shared" si="29"/>
        <v>0</v>
      </c>
      <c r="AS90" s="291">
        <f t="shared" si="30"/>
        <v>0</v>
      </c>
      <c r="AT90" s="291">
        <f t="shared" si="31"/>
        <v>0</v>
      </c>
      <c r="AU90" s="295">
        <f t="shared" si="32"/>
        <v>0</v>
      </c>
    </row>
    <row r="91" spans="1:47" x14ac:dyDescent="0.25">
      <c r="A91" s="226" t="str">
        <f t="shared" si="18"/>
        <v>update_data,visible</v>
      </c>
      <c r="E91">
        <v>52000</v>
      </c>
      <c r="F91" s="319" t="s">
        <v>8015</v>
      </c>
      <c r="G91" s="149"/>
      <c r="H91" s="149"/>
      <c r="I91" s="149"/>
      <c r="J91" s="149"/>
      <c r="K91" s="149"/>
      <c r="L91" s="149"/>
      <c r="M91" s="149"/>
      <c r="N91" s="319" t="s">
        <v>1352</v>
      </c>
      <c r="O91" s="319" t="s">
        <v>8008</v>
      </c>
      <c r="P91" s="317"/>
      <c r="Q91" s="319" t="s">
        <v>8014</v>
      </c>
      <c r="S91" s="228"/>
      <c r="T91" s="320" t="s">
        <v>7265</v>
      </c>
      <c r="U91" s="321"/>
      <c r="V91" s="321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244">
        <f t="shared" si="33"/>
        <v>0</v>
      </c>
      <c r="AH91" s="389">
        <f>SUM(AG87:AG91)-SUM('[3]POBOC &amp; ADMINISTERED PAYMENTS'!$AH$12:$AH$15)</f>
        <v>-2479999.84</v>
      </c>
      <c r="AI91" s="291">
        <f t="shared" si="20"/>
        <v>0</v>
      </c>
      <c r="AJ91" s="291">
        <f t="shared" si="21"/>
        <v>0</v>
      </c>
      <c r="AK91" s="291">
        <f t="shared" si="22"/>
        <v>0</v>
      </c>
      <c r="AL91" s="291">
        <f t="shared" si="23"/>
        <v>0</v>
      </c>
      <c r="AM91" s="291">
        <f t="shared" si="24"/>
        <v>0</v>
      </c>
      <c r="AN91" s="291">
        <f t="shared" si="25"/>
        <v>0</v>
      </c>
      <c r="AO91" s="291">
        <f t="shared" si="26"/>
        <v>0</v>
      </c>
      <c r="AP91" s="291">
        <f t="shared" si="27"/>
        <v>0</v>
      </c>
      <c r="AQ91" s="291">
        <f t="shared" si="28"/>
        <v>0</v>
      </c>
      <c r="AR91" s="291">
        <f t="shared" si="29"/>
        <v>0</v>
      </c>
      <c r="AS91" s="291">
        <f t="shared" si="30"/>
        <v>0</v>
      </c>
      <c r="AT91" s="291">
        <f t="shared" si="31"/>
        <v>0</v>
      </c>
      <c r="AU91" s="295">
        <f t="shared" si="32"/>
        <v>0</v>
      </c>
    </row>
    <row r="92" spans="1:47" x14ac:dyDescent="0.25">
      <c r="A92" s="226" t="str">
        <f t="shared" si="18"/>
        <v>update_data,visible</v>
      </c>
      <c r="E92" s="351">
        <v>54465</v>
      </c>
      <c r="F92" s="352" t="s">
        <v>8016</v>
      </c>
      <c r="G92" s="353" t="str">
        <f>_xlfn.IFNA(VLOOKUP($E92,[2]_accgrp!$A:$X,2+(3*(COLUMN(G92)-6)),FALSE),"")</f>
        <v/>
      </c>
      <c r="H92" s="353" t="str">
        <f>_xlfn.IFNA(VLOOKUP($E92,[2]_accgrp!$A:$X,2+(3*(COLUMN(H92)-6)),FALSE),"")</f>
        <v/>
      </c>
      <c r="I92" s="353" t="str">
        <f>_xlfn.IFNA(VLOOKUP($E92,[2]_accgrp!$A:$X,2+(3*(COLUMN(I92)-6)),FALSE),"")</f>
        <v/>
      </c>
      <c r="J92" s="353" t="str">
        <f>_xlfn.IFNA(VLOOKUP($E92,[2]_accgrp!$A:$X,2+(3*(COLUMN(J92)-6)),FALSE),"")</f>
        <v/>
      </c>
      <c r="K92" s="353" t="str">
        <f>_xlfn.IFNA(VLOOKUP($E92,[2]_accgrp!$A:$X,2+(3*(COLUMN(K92)-6)),FALSE),"")</f>
        <v/>
      </c>
      <c r="L92" s="353" t="str">
        <f>_xlfn.IFNA(VLOOKUP($E92,[2]_accgrp!$A:$X,2+(3*(COLUMN(L92)-6)),FALSE),"")</f>
        <v/>
      </c>
      <c r="M92" s="353" t="str">
        <f>_xlfn.IFNA(VLOOKUP($E92,[2]_accgrp!$A:$X,2+(3*(COLUMN(M92)-6)),FALSE),"")</f>
        <v/>
      </c>
      <c r="N92" s="351"/>
      <c r="O92" s="351"/>
      <c r="P92" s="351"/>
      <c r="Q92" s="352" t="s">
        <v>6025</v>
      </c>
      <c r="R92" s="354" t="s">
        <v>8027</v>
      </c>
      <c r="S92" s="351"/>
      <c r="T92" s="355" t="s">
        <v>7265</v>
      </c>
      <c r="U92" s="390"/>
      <c r="V92" s="391"/>
      <c r="W92" s="391"/>
      <c r="X92" s="391"/>
      <c r="Y92" s="391"/>
      <c r="Z92" s="391"/>
      <c r="AA92" s="391"/>
      <c r="AB92" s="391"/>
      <c r="AC92" s="391"/>
      <c r="AD92" s="391"/>
      <c r="AE92" s="244"/>
      <c r="AF92" s="244"/>
      <c r="AG92" s="356">
        <f t="shared" si="33"/>
        <v>0</v>
      </c>
      <c r="AI92" s="291">
        <f t="shared" si="20"/>
        <v>0</v>
      </c>
      <c r="AJ92" s="291">
        <f t="shared" si="21"/>
        <v>0</v>
      </c>
      <c r="AK92" s="291">
        <f t="shared" si="22"/>
        <v>0</v>
      </c>
      <c r="AL92" s="291">
        <f t="shared" si="23"/>
        <v>0</v>
      </c>
      <c r="AM92" s="291">
        <f t="shared" si="24"/>
        <v>0</v>
      </c>
      <c r="AN92" s="291">
        <f t="shared" si="25"/>
        <v>0</v>
      </c>
      <c r="AO92" s="291">
        <f t="shared" si="26"/>
        <v>0</v>
      </c>
      <c r="AP92" s="291">
        <f t="shared" si="27"/>
        <v>0</v>
      </c>
      <c r="AQ92" s="291">
        <f t="shared" si="28"/>
        <v>0</v>
      </c>
      <c r="AR92" s="291">
        <f t="shared" si="29"/>
        <v>0</v>
      </c>
      <c r="AS92" s="291">
        <f t="shared" si="30"/>
        <v>0</v>
      </c>
      <c r="AT92" s="291">
        <f t="shared" si="31"/>
        <v>0</v>
      </c>
      <c r="AU92" s="295">
        <f t="shared" si="32"/>
        <v>0</v>
      </c>
    </row>
    <row r="93" spans="1:47" x14ac:dyDescent="0.25">
      <c r="A93" s="226" t="str">
        <f t="shared" ref="A93:A153" si="34">IF(LEN(E93)=0,"","update_data,visible")</f>
        <v>update_data,visible</v>
      </c>
      <c r="E93" s="228">
        <v>54465</v>
      </c>
      <c r="F93" s="313" t="s">
        <v>8017</v>
      </c>
      <c r="G93" s="226" t="str">
        <f>_xlfn.IFNA(VLOOKUP($E93,[2]_accgrp!$A:$X,2+(3*(COLUMN(G93)-6)),FALSE),"")</f>
        <v/>
      </c>
      <c r="H93" s="226" t="str">
        <f>_xlfn.IFNA(VLOOKUP($E93,[2]_accgrp!$A:$X,2+(3*(COLUMN(H93)-6)),FALSE),"")</f>
        <v/>
      </c>
      <c r="I93" s="226" t="str">
        <f>_xlfn.IFNA(VLOOKUP($E93,[2]_accgrp!$A:$X,2+(3*(COLUMN(I93)-6)),FALSE),"")</f>
        <v/>
      </c>
      <c r="J93" s="226" t="str">
        <f>_xlfn.IFNA(VLOOKUP($E93,[2]_accgrp!$A:$X,2+(3*(COLUMN(J93)-6)),FALSE),"")</f>
        <v/>
      </c>
      <c r="K93" s="226" t="str">
        <f>_xlfn.IFNA(VLOOKUP($E93,[2]_accgrp!$A:$X,2+(3*(COLUMN(K93)-6)),FALSE),"")</f>
        <v/>
      </c>
      <c r="L93" s="226" t="str">
        <f>_xlfn.IFNA(VLOOKUP($E93,[2]_accgrp!$A:$X,2+(3*(COLUMN(L93)-6)),FALSE),"")</f>
        <v/>
      </c>
      <c r="M93" s="226" t="str">
        <f>_xlfn.IFNA(VLOOKUP($E93,[2]_accgrp!$A:$X,2+(3*(COLUMN(M93)-6)),FALSE),"")</f>
        <v/>
      </c>
      <c r="N93" s="228"/>
      <c r="O93" s="228"/>
      <c r="P93" s="228"/>
      <c r="Q93" s="313" t="s">
        <v>8024</v>
      </c>
      <c r="R93" s="322" t="s">
        <v>8027</v>
      </c>
      <c r="S93" s="228"/>
      <c r="T93" s="320" t="s">
        <v>7265</v>
      </c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1"/>
      <c r="AG93" s="244">
        <f t="shared" si="33"/>
        <v>0</v>
      </c>
      <c r="AI93" s="291">
        <f t="shared" ref="AI93:AI100" si="35">SUM(U93)</f>
        <v>0</v>
      </c>
      <c r="AJ93" s="291">
        <f t="shared" ref="AJ93:AJ100" si="36">SUM(U93:V93)</f>
        <v>0</v>
      </c>
      <c r="AK93" s="291">
        <f t="shared" ref="AK93:AK100" si="37">SUM(U93:W93)</f>
        <v>0</v>
      </c>
      <c r="AL93" s="291">
        <f t="shared" ref="AL93:AL100" si="38">SUM(U93:X93)</f>
        <v>0</v>
      </c>
      <c r="AM93" s="291">
        <f t="shared" ref="AM93:AM100" si="39">SUM(U93:Y93)</f>
        <v>0</v>
      </c>
      <c r="AN93" s="291">
        <f t="shared" ref="AN93:AN100" si="40">SUM(U93:Z93)</f>
        <v>0</v>
      </c>
      <c r="AO93" s="291">
        <f t="shared" ref="AO93:AO100" si="41">SUM(U93:AA93)</f>
        <v>0</v>
      </c>
      <c r="AP93" s="291">
        <f t="shared" ref="AP93:AP100" si="42">SUM(U93:AB93)</f>
        <v>0</v>
      </c>
      <c r="AQ93" s="291">
        <f t="shared" ref="AQ93:AQ100" si="43">SUM(U93:AC93)</f>
        <v>0</v>
      </c>
      <c r="AR93" s="291">
        <f t="shared" ref="AR93:AR100" si="44">SUM(U93:AD93)</f>
        <v>0</v>
      </c>
      <c r="AS93" s="291">
        <f t="shared" ref="AS93:AS100" si="45">SUM(U93:AE93)</f>
        <v>0</v>
      </c>
      <c r="AT93" s="291">
        <f t="shared" ref="AT93:AT100" si="46">SUM(U93:AF93)</f>
        <v>0</v>
      </c>
      <c r="AU93" s="295">
        <f t="shared" si="32"/>
        <v>0</v>
      </c>
    </row>
    <row r="94" spans="1:47" x14ac:dyDescent="0.25">
      <c r="A94" s="226" t="str">
        <f t="shared" si="34"/>
        <v>update_data,visible</v>
      </c>
      <c r="E94" s="228">
        <v>54465</v>
      </c>
      <c r="F94" s="313" t="s">
        <v>8018</v>
      </c>
      <c r="G94" s="226" t="str">
        <f>_xlfn.IFNA(VLOOKUP($E94,[2]_accgrp!$A:$X,2+(3*(COLUMN(G94)-6)),FALSE),"")</f>
        <v/>
      </c>
      <c r="H94" s="226" t="str">
        <f>_xlfn.IFNA(VLOOKUP($E94,[2]_accgrp!$A:$X,2+(3*(COLUMN(H94)-6)),FALSE),"")</f>
        <v/>
      </c>
      <c r="I94" s="226" t="str">
        <f>_xlfn.IFNA(VLOOKUP($E94,[2]_accgrp!$A:$X,2+(3*(COLUMN(I94)-6)),FALSE),"")</f>
        <v/>
      </c>
      <c r="J94" s="226" t="str">
        <f>_xlfn.IFNA(VLOOKUP($E94,[2]_accgrp!$A:$X,2+(3*(COLUMN(J94)-6)),FALSE),"")</f>
        <v/>
      </c>
      <c r="K94" s="226" t="str">
        <f>_xlfn.IFNA(VLOOKUP($E94,[2]_accgrp!$A:$X,2+(3*(COLUMN(K94)-6)),FALSE),"")</f>
        <v/>
      </c>
      <c r="L94" s="226" t="str">
        <f>_xlfn.IFNA(VLOOKUP($E94,[2]_accgrp!$A:$X,2+(3*(COLUMN(L94)-6)),FALSE),"")</f>
        <v/>
      </c>
      <c r="M94" s="226" t="str">
        <f>_xlfn.IFNA(VLOOKUP($E94,[2]_accgrp!$A:$X,2+(3*(COLUMN(M94)-6)),FALSE),"")</f>
        <v/>
      </c>
      <c r="N94" s="228"/>
      <c r="O94" s="228"/>
      <c r="P94" s="228"/>
      <c r="Q94" s="313"/>
      <c r="R94" s="322" t="s">
        <v>8027</v>
      </c>
      <c r="S94" s="228"/>
      <c r="T94" s="320" t="s">
        <v>7265</v>
      </c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5"/>
      <c r="AG94" s="244">
        <f t="shared" si="33"/>
        <v>0</v>
      </c>
      <c r="AI94" s="291">
        <f t="shared" si="35"/>
        <v>0</v>
      </c>
      <c r="AJ94" s="291">
        <f t="shared" si="36"/>
        <v>0</v>
      </c>
      <c r="AK94" s="291">
        <f t="shared" si="37"/>
        <v>0</v>
      </c>
      <c r="AL94" s="291">
        <f t="shared" si="38"/>
        <v>0</v>
      </c>
      <c r="AM94" s="291">
        <f t="shared" si="39"/>
        <v>0</v>
      </c>
      <c r="AN94" s="291">
        <f t="shared" si="40"/>
        <v>0</v>
      </c>
      <c r="AO94" s="291">
        <f t="shared" si="41"/>
        <v>0</v>
      </c>
      <c r="AP94" s="291">
        <f t="shared" si="42"/>
        <v>0</v>
      </c>
      <c r="AQ94" s="291">
        <f t="shared" si="43"/>
        <v>0</v>
      </c>
      <c r="AR94" s="291">
        <f t="shared" si="44"/>
        <v>0</v>
      </c>
      <c r="AS94" s="291">
        <f t="shared" si="45"/>
        <v>0</v>
      </c>
      <c r="AT94" s="291">
        <f t="shared" si="46"/>
        <v>0</v>
      </c>
      <c r="AU94" s="295">
        <f t="shared" si="32"/>
        <v>0</v>
      </c>
    </row>
    <row r="95" spans="1:47" x14ac:dyDescent="0.25">
      <c r="A95" s="226" t="str">
        <f t="shared" si="34"/>
        <v>update_data,visible</v>
      </c>
      <c r="E95" s="228">
        <v>54465</v>
      </c>
      <c r="F95" s="313" t="s">
        <v>8019</v>
      </c>
      <c r="G95" s="226" t="str">
        <f>_xlfn.IFNA(VLOOKUP($E95,[2]_accgrp!$A:$X,2+(3*(COLUMN(G95)-6)),FALSE),"")</f>
        <v/>
      </c>
      <c r="H95" s="226" t="str">
        <f>_xlfn.IFNA(VLOOKUP($E95,[2]_accgrp!$A:$X,2+(3*(COLUMN(H95)-6)),FALSE),"")</f>
        <v/>
      </c>
      <c r="I95" s="226" t="str">
        <f>_xlfn.IFNA(VLOOKUP($E95,[2]_accgrp!$A:$X,2+(3*(COLUMN(I95)-6)),FALSE),"")</f>
        <v/>
      </c>
      <c r="J95" s="226" t="str">
        <f>_xlfn.IFNA(VLOOKUP($E95,[2]_accgrp!$A:$X,2+(3*(COLUMN(J95)-6)),FALSE),"")</f>
        <v/>
      </c>
      <c r="K95" s="226" t="str">
        <f>_xlfn.IFNA(VLOOKUP($E95,[2]_accgrp!$A:$X,2+(3*(COLUMN(K95)-6)),FALSE),"")</f>
        <v/>
      </c>
      <c r="L95" s="226" t="str">
        <f>_xlfn.IFNA(VLOOKUP($E95,[2]_accgrp!$A:$X,2+(3*(COLUMN(L95)-6)),FALSE),"")</f>
        <v/>
      </c>
      <c r="M95" s="226" t="str">
        <f>_xlfn.IFNA(VLOOKUP($E95,[2]_accgrp!$A:$X,2+(3*(COLUMN(M95)-6)),FALSE),"")</f>
        <v/>
      </c>
      <c r="N95" s="228"/>
      <c r="O95" s="228"/>
      <c r="P95" s="228"/>
      <c r="Q95" s="313"/>
      <c r="R95" s="322" t="s">
        <v>8027</v>
      </c>
      <c r="S95" s="228"/>
      <c r="T95" s="320" t="s">
        <v>7265</v>
      </c>
      <c r="U95" s="392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244">
        <f t="shared" si="33"/>
        <v>0</v>
      </c>
      <c r="AI95" s="291">
        <f t="shared" si="35"/>
        <v>0</v>
      </c>
      <c r="AJ95" s="291">
        <f t="shared" si="36"/>
        <v>0</v>
      </c>
      <c r="AK95" s="291">
        <f t="shared" si="37"/>
        <v>0</v>
      </c>
      <c r="AL95" s="291">
        <f t="shared" si="38"/>
        <v>0</v>
      </c>
      <c r="AM95" s="291">
        <f t="shared" si="39"/>
        <v>0</v>
      </c>
      <c r="AN95" s="291">
        <f t="shared" si="40"/>
        <v>0</v>
      </c>
      <c r="AO95" s="291">
        <f t="shared" si="41"/>
        <v>0</v>
      </c>
      <c r="AP95" s="291">
        <f t="shared" si="42"/>
        <v>0</v>
      </c>
      <c r="AQ95" s="291">
        <f t="shared" si="43"/>
        <v>0</v>
      </c>
      <c r="AR95" s="291">
        <f t="shared" si="44"/>
        <v>0</v>
      </c>
      <c r="AS95" s="291">
        <f t="shared" si="45"/>
        <v>0</v>
      </c>
      <c r="AT95" s="291">
        <f t="shared" si="46"/>
        <v>0</v>
      </c>
      <c r="AU95" s="295">
        <f t="shared" si="32"/>
        <v>0</v>
      </c>
    </row>
    <row r="96" spans="1:47" x14ac:dyDescent="0.25">
      <c r="A96" s="226" t="str">
        <f t="shared" si="34"/>
        <v>update_data,visible</v>
      </c>
      <c r="E96" s="228">
        <v>54465</v>
      </c>
      <c r="F96" s="313" t="s">
        <v>8032</v>
      </c>
      <c r="G96" s="226" t="str">
        <f>_xlfn.IFNA(VLOOKUP($E96,[2]_accgrp!$A:$X,2+(3*(COLUMN(G96)-6)),FALSE),"")</f>
        <v/>
      </c>
      <c r="H96" s="226" t="str">
        <f>_xlfn.IFNA(VLOOKUP($E96,[2]_accgrp!$A:$X,2+(3*(COLUMN(H96)-6)),FALSE),"")</f>
        <v/>
      </c>
      <c r="I96" s="226" t="str">
        <f>_xlfn.IFNA(VLOOKUP($E96,[2]_accgrp!$A:$X,2+(3*(COLUMN(I96)-6)),FALSE),"")</f>
        <v/>
      </c>
      <c r="J96" s="226" t="str">
        <f>_xlfn.IFNA(VLOOKUP($E96,[2]_accgrp!$A:$X,2+(3*(COLUMN(J96)-6)),FALSE),"")</f>
        <v/>
      </c>
      <c r="K96" s="226" t="str">
        <f>_xlfn.IFNA(VLOOKUP($E96,[2]_accgrp!$A:$X,2+(3*(COLUMN(K96)-6)),FALSE),"")</f>
        <v/>
      </c>
      <c r="L96" s="226" t="str">
        <f>_xlfn.IFNA(VLOOKUP($E96,[2]_accgrp!$A:$X,2+(3*(COLUMN(L96)-6)),FALSE),"")</f>
        <v/>
      </c>
      <c r="M96" s="226" t="str">
        <f>_xlfn.IFNA(VLOOKUP($E96,[2]_accgrp!$A:$X,2+(3*(COLUMN(M96)-6)),FALSE),"")</f>
        <v/>
      </c>
      <c r="N96" s="228"/>
      <c r="O96" s="228"/>
      <c r="P96" s="228"/>
      <c r="Q96" s="313"/>
      <c r="R96" s="322" t="s">
        <v>8027</v>
      </c>
      <c r="S96" s="228"/>
      <c r="T96" s="320" t="s">
        <v>7265</v>
      </c>
      <c r="U96" s="392"/>
      <c r="V96" s="392"/>
      <c r="W96" s="392"/>
      <c r="X96" s="392"/>
      <c r="Y96" s="392"/>
      <c r="Z96" s="392"/>
      <c r="AA96" s="392"/>
      <c r="AB96" s="392"/>
      <c r="AC96" s="392"/>
      <c r="AD96" s="392"/>
      <c r="AE96" s="392"/>
      <c r="AF96" s="392"/>
      <c r="AG96" s="244">
        <f t="shared" si="33"/>
        <v>0</v>
      </c>
      <c r="AI96" s="291">
        <f t="shared" si="35"/>
        <v>0</v>
      </c>
      <c r="AJ96" s="291">
        <f t="shared" si="36"/>
        <v>0</v>
      </c>
      <c r="AK96" s="291">
        <f t="shared" si="37"/>
        <v>0</v>
      </c>
      <c r="AL96" s="291">
        <f t="shared" si="38"/>
        <v>0</v>
      </c>
      <c r="AM96" s="291">
        <f t="shared" si="39"/>
        <v>0</v>
      </c>
      <c r="AN96" s="291">
        <f t="shared" si="40"/>
        <v>0</v>
      </c>
      <c r="AO96" s="291">
        <f t="shared" si="41"/>
        <v>0</v>
      </c>
      <c r="AP96" s="291">
        <f t="shared" si="42"/>
        <v>0</v>
      </c>
      <c r="AQ96" s="291">
        <f t="shared" si="43"/>
        <v>0</v>
      </c>
      <c r="AR96" s="291">
        <f t="shared" si="44"/>
        <v>0</v>
      </c>
      <c r="AS96" s="291">
        <f t="shared" si="45"/>
        <v>0</v>
      </c>
      <c r="AT96" s="291">
        <f t="shared" si="46"/>
        <v>0</v>
      </c>
      <c r="AU96" s="295">
        <f t="shared" si="32"/>
        <v>0</v>
      </c>
    </row>
    <row r="97" spans="1:47" x14ac:dyDescent="0.25">
      <c r="A97" s="226" t="str">
        <f t="shared" si="34"/>
        <v>update_data,visible</v>
      </c>
      <c r="E97" s="228">
        <v>54465</v>
      </c>
      <c r="F97" s="313" t="s">
        <v>8020</v>
      </c>
      <c r="G97" s="226" t="str">
        <f>_xlfn.IFNA(VLOOKUP($E97,[2]_accgrp!$A:$X,2+(3*(COLUMN(G97)-6)),FALSE),"")</f>
        <v/>
      </c>
      <c r="H97" s="226" t="str">
        <f>_xlfn.IFNA(VLOOKUP($E97,[2]_accgrp!$A:$X,2+(3*(COLUMN(H97)-6)),FALSE),"")</f>
        <v/>
      </c>
      <c r="I97" s="226" t="str">
        <f>_xlfn.IFNA(VLOOKUP($E97,[2]_accgrp!$A:$X,2+(3*(COLUMN(I97)-6)),FALSE),"")</f>
        <v/>
      </c>
      <c r="J97" s="226" t="str">
        <f>_xlfn.IFNA(VLOOKUP($E97,[2]_accgrp!$A:$X,2+(3*(COLUMN(J97)-6)),FALSE),"")</f>
        <v/>
      </c>
      <c r="K97" s="226" t="str">
        <f>_xlfn.IFNA(VLOOKUP($E97,[2]_accgrp!$A:$X,2+(3*(COLUMN(K97)-6)),FALSE),"")</f>
        <v/>
      </c>
      <c r="L97" s="226" t="str">
        <f>_xlfn.IFNA(VLOOKUP($E97,[2]_accgrp!$A:$X,2+(3*(COLUMN(L97)-6)),FALSE),"")</f>
        <v/>
      </c>
      <c r="M97" s="226" t="str">
        <f>_xlfn.IFNA(VLOOKUP($E97,[2]_accgrp!$A:$X,2+(3*(COLUMN(M97)-6)),FALSE),"")</f>
        <v/>
      </c>
      <c r="N97" s="228"/>
      <c r="O97" s="228"/>
      <c r="P97" s="228"/>
      <c r="Q97" s="313" t="s">
        <v>8025</v>
      </c>
      <c r="R97" s="322" t="s">
        <v>8027</v>
      </c>
      <c r="S97" s="228"/>
      <c r="T97" s="320" t="s">
        <v>7265</v>
      </c>
      <c r="U97" s="392"/>
      <c r="V97" s="392"/>
      <c r="W97" s="392"/>
      <c r="X97" s="392"/>
      <c r="Y97" s="392"/>
      <c r="Z97" s="392"/>
      <c r="AA97" s="392"/>
      <c r="AB97" s="392"/>
      <c r="AC97" s="392"/>
      <c r="AD97" s="392"/>
      <c r="AE97" s="392"/>
      <c r="AF97" s="392"/>
      <c r="AG97" s="244">
        <f t="shared" si="33"/>
        <v>0</v>
      </c>
      <c r="AI97" s="291">
        <f t="shared" si="35"/>
        <v>0</v>
      </c>
      <c r="AJ97" s="291">
        <f t="shared" si="36"/>
        <v>0</v>
      </c>
      <c r="AK97" s="291">
        <f t="shared" si="37"/>
        <v>0</v>
      </c>
      <c r="AL97" s="291">
        <f t="shared" si="38"/>
        <v>0</v>
      </c>
      <c r="AM97" s="291">
        <f t="shared" si="39"/>
        <v>0</v>
      </c>
      <c r="AN97" s="291">
        <f t="shared" si="40"/>
        <v>0</v>
      </c>
      <c r="AO97" s="291">
        <f t="shared" si="41"/>
        <v>0</v>
      </c>
      <c r="AP97" s="291">
        <f t="shared" si="42"/>
        <v>0</v>
      </c>
      <c r="AQ97" s="291">
        <f t="shared" si="43"/>
        <v>0</v>
      </c>
      <c r="AR97" s="291">
        <f t="shared" si="44"/>
        <v>0</v>
      </c>
      <c r="AS97" s="291">
        <f t="shared" si="45"/>
        <v>0</v>
      </c>
      <c r="AT97" s="291">
        <f t="shared" si="46"/>
        <v>0</v>
      </c>
      <c r="AU97" s="295">
        <f t="shared" si="32"/>
        <v>0</v>
      </c>
    </row>
    <row r="98" spans="1:47" x14ac:dyDescent="0.25">
      <c r="A98" s="226" t="str">
        <f t="shared" si="34"/>
        <v>update_data,visible</v>
      </c>
      <c r="E98" s="228">
        <v>54465</v>
      </c>
      <c r="F98" s="313" t="s">
        <v>8021</v>
      </c>
      <c r="G98" s="226" t="str">
        <f>_xlfn.IFNA(VLOOKUP($E98,[2]_accgrp!$A:$X,2+(3*(COLUMN(G98)-6)),FALSE),"")</f>
        <v/>
      </c>
      <c r="H98" s="226" t="str">
        <f>_xlfn.IFNA(VLOOKUP($E98,[2]_accgrp!$A:$X,2+(3*(COLUMN(H98)-6)),FALSE),"")</f>
        <v/>
      </c>
      <c r="I98" s="226" t="str">
        <f>_xlfn.IFNA(VLOOKUP($E98,[2]_accgrp!$A:$X,2+(3*(COLUMN(I98)-6)),FALSE),"")</f>
        <v/>
      </c>
      <c r="J98" s="226" t="str">
        <f>_xlfn.IFNA(VLOOKUP($E98,[2]_accgrp!$A:$X,2+(3*(COLUMN(J98)-6)),FALSE),"")</f>
        <v/>
      </c>
      <c r="K98" s="226" t="str">
        <f>_xlfn.IFNA(VLOOKUP($E98,[2]_accgrp!$A:$X,2+(3*(COLUMN(K98)-6)),FALSE),"")</f>
        <v/>
      </c>
      <c r="L98" s="226" t="str">
        <f>_xlfn.IFNA(VLOOKUP($E98,[2]_accgrp!$A:$X,2+(3*(COLUMN(L98)-6)),FALSE),"")</f>
        <v/>
      </c>
      <c r="M98" s="226" t="str">
        <f>_xlfn.IFNA(VLOOKUP($E98,[2]_accgrp!$A:$X,2+(3*(COLUMN(M98)-6)),FALSE),"")</f>
        <v/>
      </c>
      <c r="N98" s="228"/>
      <c r="O98" s="228"/>
      <c r="P98" s="228"/>
      <c r="Q98" s="313" t="s">
        <v>8026</v>
      </c>
      <c r="R98" s="322" t="s">
        <v>8027</v>
      </c>
      <c r="S98" s="228"/>
      <c r="T98" s="320" t="s">
        <v>7265</v>
      </c>
      <c r="U98" s="393"/>
      <c r="V98" s="393"/>
      <c r="W98" s="392"/>
      <c r="X98" s="392"/>
      <c r="Y98" s="392"/>
      <c r="Z98" s="392"/>
      <c r="AA98" s="392"/>
      <c r="AB98" s="392"/>
      <c r="AC98" s="392"/>
      <c r="AD98" s="392"/>
      <c r="AE98" s="392"/>
      <c r="AF98" s="392"/>
      <c r="AG98" s="244">
        <f t="shared" si="33"/>
        <v>0</v>
      </c>
      <c r="AI98" s="291">
        <f t="shared" si="35"/>
        <v>0</v>
      </c>
      <c r="AJ98" s="291">
        <f t="shared" si="36"/>
        <v>0</v>
      </c>
      <c r="AK98" s="291">
        <f t="shared" si="37"/>
        <v>0</v>
      </c>
      <c r="AL98" s="291">
        <f t="shared" si="38"/>
        <v>0</v>
      </c>
      <c r="AM98" s="291">
        <f t="shared" si="39"/>
        <v>0</v>
      </c>
      <c r="AN98" s="291">
        <f t="shared" si="40"/>
        <v>0</v>
      </c>
      <c r="AO98" s="291">
        <f t="shared" si="41"/>
        <v>0</v>
      </c>
      <c r="AP98" s="291">
        <f t="shared" si="42"/>
        <v>0</v>
      </c>
      <c r="AQ98" s="291">
        <f t="shared" si="43"/>
        <v>0</v>
      </c>
      <c r="AR98" s="291">
        <f t="shared" si="44"/>
        <v>0</v>
      </c>
      <c r="AS98" s="291">
        <f t="shared" si="45"/>
        <v>0</v>
      </c>
      <c r="AT98" s="291">
        <f t="shared" si="46"/>
        <v>0</v>
      </c>
      <c r="AU98" s="295">
        <f t="shared" si="32"/>
        <v>0</v>
      </c>
    </row>
    <row r="99" spans="1:47" x14ac:dyDescent="0.25">
      <c r="A99" s="226" t="str">
        <f t="shared" si="34"/>
        <v>update_data,visible</v>
      </c>
      <c r="E99" s="228">
        <v>54465</v>
      </c>
      <c r="F99" s="313" t="s">
        <v>8022</v>
      </c>
      <c r="G99" s="226" t="str">
        <f>_xlfn.IFNA(VLOOKUP($E99,[2]_accgrp!$A:$X,2+(3*(COLUMN(G99)-6)),FALSE),"")</f>
        <v/>
      </c>
      <c r="H99" s="226" t="str">
        <f>_xlfn.IFNA(VLOOKUP($E99,[2]_accgrp!$A:$X,2+(3*(COLUMN(H99)-6)),FALSE),"")</f>
        <v/>
      </c>
      <c r="I99" s="226" t="str">
        <f>_xlfn.IFNA(VLOOKUP($E99,[2]_accgrp!$A:$X,2+(3*(COLUMN(I99)-6)),FALSE),"")</f>
        <v/>
      </c>
      <c r="J99" s="226" t="str">
        <f>_xlfn.IFNA(VLOOKUP($E99,[2]_accgrp!$A:$X,2+(3*(COLUMN(J99)-6)),FALSE),"")</f>
        <v/>
      </c>
      <c r="K99" s="226" t="str">
        <f>_xlfn.IFNA(VLOOKUP($E99,[2]_accgrp!$A:$X,2+(3*(COLUMN(K99)-6)),FALSE),"")</f>
        <v/>
      </c>
      <c r="L99" s="226" t="str">
        <f>_xlfn.IFNA(VLOOKUP($E99,[2]_accgrp!$A:$X,2+(3*(COLUMN(L99)-6)),FALSE),"")</f>
        <v/>
      </c>
      <c r="M99" s="226" t="str">
        <f>_xlfn.IFNA(VLOOKUP($E99,[2]_accgrp!$A:$X,2+(3*(COLUMN(M99)-6)),FALSE),"")</f>
        <v/>
      </c>
      <c r="N99" s="228"/>
      <c r="O99" s="228"/>
      <c r="P99" s="228"/>
      <c r="Q99" s="228"/>
      <c r="R99" s="228"/>
      <c r="S99" s="228"/>
      <c r="T99" s="320" t="s">
        <v>7265</v>
      </c>
      <c r="U99" s="392"/>
      <c r="V99" s="392"/>
      <c r="W99" s="392"/>
      <c r="X99" s="392"/>
      <c r="Y99" s="392"/>
      <c r="Z99" s="392"/>
      <c r="AA99" s="392"/>
      <c r="AB99" s="392"/>
      <c r="AC99" s="392"/>
      <c r="AD99" s="392"/>
      <c r="AE99" s="392"/>
      <c r="AF99" s="392"/>
      <c r="AG99" s="244">
        <f t="shared" si="33"/>
        <v>0</v>
      </c>
      <c r="AI99" s="291">
        <f t="shared" si="35"/>
        <v>0</v>
      </c>
      <c r="AJ99" s="291">
        <f t="shared" si="36"/>
        <v>0</v>
      </c>
      <c r="AK99" s="291">
        <f t="shared" si="37"/>
        <v>0</v>
      </c>
      <c r="AL99" s="291">
        <f t="shared" si="38"/>
        <v>0</v>
      </c>
      <c r="AM99" s="291">
        <f t="shared" si="39"/>
        <v>0</v>
      </c>
      <c r="AN99" s="291">
        <f t="shared" si="40"/>
        <v>0</v>
      </c>
      <c r="AO99" s="291">
        <f t="shared" si="41"/>
        <v>0</v>
      </c>
      <c r="AP99" s="291">
        <f t="shared" si="42"/>
        <v>0</v>
      </c>
      <c r="AQ99" s="291">
        <f t="shared" si="43"/>
        <v>0</v>
      </c>
      <c r="AR99" s="291">
        <f t="shared" si="44"/>
        <v>0</v>
      </c>
      <c r="AS99" s="291">
        <f t="shared" si="45"/>
        <v>0</v>
      </c>
      <c r="AT99" s="291">
        <f t="shared" si="46"/>
        <v>0</v>
      </c>
      <c r="AU99" s="295">
        <f t="shared" si="32"/>
        <v>0</v>
      </c>
    </row>
    <row r="100" spans="1:47" x14ac:dyDescent="0.25">
      <c r="A100" s="226" t="str">
        <f t="shared" si="34"/>
        <v>update_data,visible</v>
      </c>
      <c r="E100" s="228">
        <v>54465</v>
      </c>
      <c r="F100" s="313" t="s">
        <v>8023</v>
      </c>
      <c r="G100" s="226" t="str">
        <f>_xlfn.IFNA(VLOOKUP($E100,[2]_accgrp!$A:$X,2+(3*(COLUMN(G100)-6)),FALSE),"")</f>
        <v/>
      </c>
      <c r="H100" s="226" t="str">
        <f>_xlfn.IFNA(VLOOKUP($E100,[2]_accgrp!$A:$X,2+(3*(COLUMN(H100)-6)),FALSE),"")</f>
        <v/>
      </c>
      <c r="I100" s="226" t="str">
        <f>_xlfn.IFNA(VLOOKUP($E100,[2]_accgrp!$A:$X,2+(3*(COLUMN(I100)-6)),FALSE),"")</f>
        <v/>
      </c>
      <c r="J100" s="226" t="str">
        <f>_xlfn.IFNA(VLOOKUP($E100,[2]_accgrp!$A:$X,2+(3*(COLUMN(J100)-6)),FALSE),"")</f>
        <v/>
      </c>
      <c r="K100" s="226" t="str">
        <f>_xlfn.IFNA(VLOOKUP($E100,[2]_accgrp!$A:$X,2+(3*(COLUMN(K100)-6)),FALSE),"")</f>
        <v/>
      </c>
      <c r="L100" s="226" t="str">
        <f>_xlfn.IFNA(VLOOKUP($E100,[2]_accgrp!$A:$X,2+(3*(COLUMN(L100)-6)),FALSE),"")</f>
        <v/>
      </c>
      <c r="M100" s="226" t="str">
        <f>_xlfn.IFNA(VLOOKUP($E100,[2]_accgrp!$A:$X,2+(3*(COLUMN(M100)-6)),FALSE),"")</f>
        <v/>
      </c>
      <c r="N100" s="228"/>
      <c r="O100" s="228"/>
      <c r="P100" s="228"/>
      <c r="Q100" s="228"/>
      <c r="R100" s="228"/>
      <c r="S100" s="228"/>
      <c r="T100" s="228"/>
      <c r="U100" s="392"/>
      <c r="V100" s="392"/>
      <c r="W100" s="392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244">
        <f t="shared" si="33"/>
        <v>0</v>
      </c>
      <c r="AI100" s="291">
        <f t="shared" si="35"/>
        <v>0</v>
      </c>
      <c r="AJ100" s="291">
        <f t="shared" si="36"/>
        <v>0</v>
      </c>
      <c r="AK100" s="291">
        <f t="shared" si="37"/>
        <v>0</v>
      </c>
      <c r="AL100" s="291">
        <f t="shared" si="38"/>
        <v>0</v>
      </c>
      <c r="AM100" s="291">
        <f t="shared" si="39"/>
        <v>0</v>
      </c>
      <c r="AN100" s="291">
        <f t="shared" si="40"/>
        <v>0</v>
      </c>
      <c r="AO100" s="291">
        <f t="shared" si="41"/>
        <v>0</v>
      </c>
      <c r="AP100" s="291">
        <f t="shared" si="42"/>
        <v>0</v>
      </c>
      <c r="AQ100" s="291">
        <f t="shared" si="43"/>
        <v>0</v>
      </c>
      <c r="AR100" s="291">
        <f t="shared" si="44"/>
        <v>0</v>
      </c>
      <c r="AS100" s="291">
        <f t="shared" si="45"/>
        <v>0</v>
      </c>
      <c r="AT100" s="291">
        <f t="shared" si="46"/>
        <v>0</v>
      </c>
      <c r="AU100" s="295">
        <f t="shared" si="32"/>
        <v>0</v>
      </c>
    </row>
    <row r="101" spans="1:47" x14ac:dyDescent="0.25">
      <c r="A101" s="226" t="str">
        <f t="shared" si="34"/>
        <v>update_data,visible</v>
      </c>
      <c r="E101" s="228">
        <v>54465</v>
      </c>
      <c r="F101" s="313" t="s">
        <v>8031</v>
      </c>
      <c r="G101" s="226" t="str">
        <f>_xlfn.IFNA(VLOOKUP($E101,[2]_accgrp!$A:$X,2+(3*(COLUMN(G101)-6)),FALSE),"")</f>
        <v/>
      </c>
      <c r="H101" s="226" t="str">
        <f>_xlfn.IFNA(VLOOKUP($E101,[2]_accgrp!$A:$X,2+(3*(COLUMN(H101)-6)),FALSE),"")</f>
        <v/>
      </c>
      <c r="I101" s="226" t="str">
        <f>_xlfn.IFNA(VLOOKUP($E101,[2]_accgrp!$A:$X,2+(3*(COLUMN(I101)-6)),FALSE),"")</f>
        <v/>
      </c>
      <c r="J101" s="226" t="str">
        <f>_xlfn.IFNA(VLOOKUP($E101,[2]_accgrp!$A:$X,2+(3*(COLUMN(J101)-6)),FALSE),"")</f>
        <v/>
      </c>
      <c r="K101" s="226" t="str">
        <f>_xlfn.IFNA(VLOOKUP($E101,[2]_accgrp!$A:$X,2+(3*(COLUMN(K101)-6)),FALSE),"")</f>
        <v/>
      </c>
      <c r="L101" s="226" t="str">
        <f>_xlfn.IFNA(VLOOKUP($E101,[2]_accgrp!$A:$X,2+(3*(COLUMN(L101)-6)),FALSE),"")</f>
        <v/>
      </c>
      <c r="M101" s="226" t="str">
        <f>_xlfn.IFNA(VLOOKUP($E101,[2]_accgrp!$A:$X,2+(3*(COLUMN(M101)-6)),FALSE),"")</f>
        <v/>
      </c>
      <c r="N101" s="228"/>
      <c r="O101" s="228"/>
      <c r="P101" s="228"/>
      <c r="Q101" s="228"/>
      <c r="R101" s="228"/>
      <c r="S101" s="228"/>
      <c r="T101" s="228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244">
        <f t="shared" si="33"/>
        <v>0</v>
      </c>
      <c r="AI101" s="291">
        <f>SUM(U101)</f>
        <v>0</v>
      </c>
      <c r="AJ101" s="291">
        <f>SUM(U101:V101)</f>
        <v>0</v>
      </c>
      <c r="AK101" s="291">
        <f t="shared" ref="AK101" si="47">SUM(U101:W101)</f>
        <v>0</v>
      </c>
      <c r="AL101" s="291">
        <f t="shared" ref="AL101" si="48">SUM(U101:X101)</f>
        <v>0</v>
      </c>
      <c r="AM101" s="291">
        <f t="shared" ref="AM101" si="49">SUM(U101:Y101)</f>
        <v>0</v>
      </c>
      <c r="AN101" s="291">
        <f t="shared" ref="AN101" si="50">SUM(U101:Z101)</f>
        <v>0</v>
      </c>
      <c r="AO101" s="291">
        <f t="shared" ref="AO101" si="51">SUM(U101:AA101)</f>
        <v>0</v>
      </c>
      <c r="AP101" s="291">
        <f t="shared" ref="AP101" si="52">SUM(U101:AB101)</f>
        <v>0</v>
      </c>
      <c r="AQ101" s="291">
        <f t="shared" ref="AQ101" si="53">SUM(U101:AC101)</f>
        <v>0</v>
      </c>
      <c r="AR101" s="291">
        <f t="shared" ref="AR101" si="54">SUM(U101:AD101)</f>
        <v>0</v>
      </c>
      <c r="AS101" s="291">
        <f t="shared" ref="AS101" si="55">SUM(U101:AE101)</f>
        <v>0</v>
      </c>
      <c r="AT101" s="291">
        <f t="shared" ref="AT101" si="56">SUM(U101:AF101)</f>
        <v>0</v>
      </c>
      <c r="AU101" s="295">
        <f t="shared" ref="AU101" si="57">AT101-AG101</f>
        <v>0</v>
      </c>
    </row>
    <row r="102" spans="1:47" x14ac:dyDescent="0.25">
      <c r="A102" s="226" t="str">
        <f t="shared" si="34"/>
        <v/>
      </c>
      <c r="F102" s="242" t="str">
        <f>IF(ISBLANK(E102),"",VLOOKUP(E102,[2]_accgrp!A:B,2,FALSE))</f>
        <v/>
      </c>
      <c r="G102" s="226">
        <f>_xlfn.IFNA(VLOOKUP($E102,[2]_accgrp!$A:$X,2+(3*(COLUMN(G102)-6)),FALSE),"")</f>
        <v>0</v>
      </c>
      <c r="H102" s="226">
        <f>_xlfn.IFNA(VLOOKUP($E102,[2]_accgrp!$A:$X,2+(3*(COLUMN(H102)-6)),FALSE),"")</f>
        <v>0</v>
      </c>
      <c r="I102" s="226">
        <f>_xlfn.IFNA(VLOOKUP($E102,[2]_accgrp!$A:$X,2+(3*(COLUMN(I102)-6)),FALSE),"")</f>
        <v>0</v>
      </c>
      <c r="J102" s="226">
        <f>_xlfn.IFNA(VLOOKUP($E102,[2]_accgrp!$A:$X,2+(3*(COLUMN(J102)-6)),FALSE),"")</f>
        <v>0</v>
      </c>
      <c r="K102" s="226">
        <f>_xlfn.IFNA(VLOOKUP($E102,[2]_accgrp!$A:$X,2+(3*(COLUMN(K102)-6)),FALSE),"")</f>
        <v>0</v>
      </c>
      <c r="L102" s="226">
        <f>_xlfn.IFNA(VLOOKUP($E102,[2]_accgrp!$A:$X,2+(3*(COLUMN(L102)-6)),FALSE),"")</f>
        <v>0</v>
      </c>
      <c r="M102" s="226">
        <f>_xlfn.IFNA(VLOOKUP($E102,[2]_accgrp!$A:$X,2+(3*(COLUMN(M102)-6)),FALSE),"")</f>
        <v>0</v>
      </c>
      <c r="N102" s="228"/>
      <c r="O102" s="228"/>
      <c r="P102" s="228"/>
      <c r="Q102" s="228"/>
      <c r="R102" s="228"/>
      <c r="S102" s="228"/>
      <c r="T102" s="228"/>
    </row>
    <row r="103" spans="1:47" x14ac:dyDescent="0.25">
      <c r="A103" s="226" t="str">
        <f t="shared" si="34"/>
        <v/>
      </c>
      <c r="F103" s="242" t="str">
        <f>IF(ISBLANK(E103),"",VLOOKUP(E103,[2]_accgrp!A:B,2,FALSE))</f>
        <v/>
      </c>
      <c r="G103" s="226">
        <f>_xlfn.IFNA(VLOOKUP($E103,[2]_accgrp!$A:$X,2+(3*(COLUMN(G103)-6)),FALSE),"")</f>
        <v>0</v>
      </c>
      <c r="H103" s="226">
        <f>_xlfn.IFNA(VLOOKUP($E103,[2]_accgrp!$A:$X,2+(3*(COLUMN(H103)-6)),FALSE),"")</f>
        <v>0</v>
      </c>
      <c r="I103" s="226">
        <f>_xlfn.IFNA(VLOOKUP($E103,[2]_accgrp!$A:$X,2+(3*(COLUMN(I103)-6)),FALSE),"")</f>
        <v>0</v>
      </c>
      <c r="J103" s="226">
        <f>_xlfn.IFNA(VLOOKUP($E103,[2]_accgrp!$A:$X,2+(3*(COLUMN(J103)-6)),FALSE),"")</f>
        <v>0</v>
      </c>
      <c r="K103" s="226">
        <f>_xlfn.IFNA(VLOOKUP($E103,[2]_accgrp!$A:$X,2+(3*(COLUMN(K103)-6)),FALSE),"")</f>
        <v>0</v>
      </c>
      <c r="L103" s="226">
        <f>_xlfn.IFNA(VLOOKUP($E103,[2]_accgrp!$A:$X,2+(3*(COLUMN(L103)-6)),FALSE),"")</f>
        <v>0</v>
      </c>
      <c r="M103" s="226">
        <f>_xlfn.IFNA(VLOOKUP($E103,[2]_accgrp!$A:$X,2+(3*(COLUMN(M103)-6)),FALSE),"")</f>
        <v>0</v>
      </c>
      <c r="N103" s="228"/>
      <c r="O103" s="228"/>
      <c r="P103" s="228"/>
      <c r="Q103" s="228"/>
      <c r="R103" s="228"/>
      <c r="S103" s="228"/>
      <c r="T103" s="228"/>
    </row>
    <row r="104" spans="1:47" x14ac:dyDescent="0.25">
      <c r="A104" s="226" t="str">
        <f t="shared" si="34"/>
        <v/>
      </c>
      <c r="F104" s="242" t="str">
        <f>IF(ISBLANK(E104),"",VLOOKUP(E104,[2]_accgrp!A:B,2,FALSE))</f>
        <v/>
      </c>
      <c r="G104" s="226">
        <f>_xlfn.IFNA(VLOOKUP($E104,[2]_accgrp!$A:$X,2+(3*(COLUMN(G104)-6)),FALSE),"")</f>
        <v>0</v>
      </c>
      <c r="H104" s="226">
        <f>_xlfn.IFNA(VLOOKUP($E104,[2]_accgrp!$A:$X,2+(3*(COLUMN(H104)-6)),FALSE),"")</f>
        <v>0</v>
      </c>
      <c r="I104" s="226">
        <f>_xlfn.IFNA(VLOOKUP($E104,[2]_accgrp!$A:$X,2+(3*(COLUMN(I104)-6)),FALSE),"")</f>
        <v>0</v>
      </c>
      <c r="J104" s="226">
        <f>_xlfn.IFNA(VLOOKUP($E104,[2]_accgrp!$A:$X,2+(3*(COLUMN(J104)-6)),FALSE),"")</f>
        <v>0</v>
      </c>
      <c r="K104" s="226">
        <f>_xlfn.IFNA(VLOOKUP($E104,[2]_accgrp!$A:$X,2+(3*(COLUMN(K104)-6)),FALSE),"")</f>
        <v>0</v>
      </c>
      <c r="L104" s="226">
        <f>_xlfn.IFNA(VLOOKUP($E104,[2]_accgrp!$A:$X,2+(3*(COLUMN(L104)-6)),FALSE),"")</f>
        <v>0</v>
      </c>
      <c r="M104" s="226">
        <f>_xlfn.IFNA(VLOOKUP($E104,[2]_accgrp!$A:$X,2+(3*(COLUMN(M104)-6)),FALSE),"")</f>
        <v>0</v>
      </c>
      <c r="N104" s="228"/>
      <c r="O104" s="228"/>
      <c r="P104" s="228"/>
      <c r="Q104" s="228"/>
      <c r="R104" s="228"/>
      <c r="S104" s="228"/>
      <c r="T104" s="228"/>
    </row>
    <row r="105" spans="1:47" x14ac:dyDescent="0.25">
      <c r="A105" s="226" t="str">
        <f t="shared" si="34"/>
        <v/>
      </c>
      <c r="F105" s="242" t="str">
        <f>IF(ISBLANK(E105),"",VLOOKUP(E105,[2]_accgrp!A:B,2,FALSE))</f>
        <v/>
      </c>
      <c r="G105" s="226">
        <f>_xlfn.IFNA(VLOOKUP($E105,[2]_accgrp!$A:$X,2+(3*(COLUMN(G105)-6)),FALSE),"")</f>
        <v>0</v>
      </c>
      <c r="H105" s="226">
        <f>_xlfn.IFNA(VLOOKUP($E105,[2]_accgrp!$A:$X,2+(3*(COLUMN(H105)-6)),FALSE),"")</f>
        <v>0</v>
      </c>
      <c r="I105" s="226">
        <f>_xlfn.IFNA(VLOOKUP($E105,[2]_accgrp!$A:$X,2+(3*(COLUMN(I105)-6)),FALSE),"")</f>
        <v>0</v>
      </c>
      <c r="J105" s="226">
        <f>_xlfn.IFNA(VLOOKUP($E105,[2]_accgrp!$A:$X,2+(3*(COLUMN(J105)-6)),FALSE),"")</f>
        <v>0</v>
      </c>
      <c r="K105" s="226">
        <f>_xlfn.IFNA(VLOOKUP($E105,[2]_accgrp!$A:$X,2+(3*(COLUMN(K105)-6)),FALSE),"")</f>
        <v>0</v>
      </c>
      <c r="L105" s="226">
        <f>_xlfn.IFNA(VLOOKUP($E105,[2]_accgrp!$A:$X,2+(3*(COLUMN(L105)-6)),FALSE),"")</f>
        <v>0</v>
      </c>
      <c r="M105" s="226">
        <f>_xlfn.IFNA(VLOOKUP($E105,[2]_accgrp!$A:$X,2+(3*(COLUMN(M105)-6)),FALSE),"")</f>
        <v>0</v>
      </c>
      <c r="N105" s="228"/>
      <c r="O105" s="228"/>
      <c r="P105" s="228"/>
      <c r="Q105" s="228"/>
      <c r="R105" s="228"/>
      <c r="S105" s="228"/>
      <c r="T105" s="228"/>
    </row>
    <row r="106" spans="1:47" x14ac:dyDescent="0.25">
      <c r="A106" s="226" t="str">
        <f t="shared" si="34"/>
        <v/>
      </c>
      <c r="F106" s="242" t="str">
        <f>IF(ISBLANK(E106),"",VLOOKUP(E106,[2]_accgrp!A:B,2,FALSE))</f>
        <v/>
      </c>
      <c r="G106" s="226">
        <f>_xlfn.IFNA(VLOOKUP($E106,[2]_accgrp!$A:$X,2+(3*(COLUMN(G106)-6)),FALSE),"")</f>
        <v>0</v>
      </c>
      <c r="H106" s="226">
        <f>_xlfn.IFNA(VLOOKUP($E106,[2]_accgrp!$A:$X,2+(3*(COLUMN(H106)-6)),FALSE),"")</f>
        <v>0</v>
      </c>
      <c r="I106" s="226">
        <f>_xlfn.IFNA(VLOOKUP($E106,[2]_accgrp!$A:$X,2+(3*(COLUMN(I106)-6)),FALSE),"")</f>
        <v>0</v>
      </c>
      <c r="J106" s="226">
        <f>_xlfn.IFNA(VLOOKUP($E106,[2]_accgrp!$A:$X,2+(3*(COLUMN(J106)-6)),FALSE),"")</f>
        <v>0</v>
      </c>
      <c r="K106" s="226">
        <f>_xlfn.IFNA(VLOOKUP($E106,[2]_accgrp!$A:$X,2+(3*(COLUMN(K106)-6)),FALSE),"")</f>
        <v>0</v>
      </c>
      <c r="L106" s="226">
        <f>_xlfn.IFNA(VLOOKUP($E106,[2]_accgrp!$A:$X,2+(3*(COLUMN(L106)-6)),FALSE),"")</f>
        <v>0</v>
      </c>
      <c r="M106" s="226">
        <f>_xlfn.IFNA(VLOOKUP($E106,[2]_accgrp!$A:$X,2+(3*(COLUMN(M106)-6)),FALSE),"")</f>
        <v>0</v>
      </c>
      <c r="N106" s="228"/>
      <c r="O106" s="228"/>
      <c r="P106" s="228"/>
      <c r="Q106" s="228"/>
      <c r="R106" s="228"/>
      <c r="S106" s="228"/>
      <c r="T106" s="228"/>
    </row>
    <row r="107" spans="1:47" x14ac:dyDescent="0.25">
      <c r="A107" s="226" t="str">
        <f t="shared" si="34"/>
        <v/>
      </c>
      <c r="F107" s="242" t="str">
        <f>IF(ISBLANK(E107),"",VLOOKUP(E107,[2]_accgrp!A:B,2,FALSE))</f>
        <v/>
      </c>
      <c r="G107" s="226">
        <f>_xlfn.IFNA(VLOOKUP($E107,[2]_accgrp!$A:$X,2+(3*(COLUMN(G107)-6)),FALSE),"")</f>
        <v>0</v>
      </c>
      <c r="H107" s="226">
        <f>_xlfn.IFNA(VLOOKUP($E107,[2]_accgrp!$A:$X,2+(3*(COLUMN(H107)-6)),FALSE),"")</f>
        <v>0</v>
      </c>
      <c r="I107" s="226">
        <f>_xlfn.IFNA(VLOOKUP($E107,[2]_accgrp!$A:$X,2+(3*(COLUMN(I107)-6)),FALSE),"")</f>
        <v>0</v>
      </c>
      <c r="J107" s="226">
        <f>_xlfn.IFNA(VLOOKUP($E107,[2]_accgrp!$A:$X,2+(3*(COLUMN(J107)-6)),FALSE),"")</f>
        <v>0</v>
      </c>
      <c r="K107" s="226">
        <f>_xlfn.IFNA(VLOOKUP($E107,[2]_accgrp!$A:$X,2+(3*(COLUMN(K107)-6)),FALSE),"")</f>
        <v>0</v>
      </c>
      <c r="L107" s="226">
        <f>_xlfn.IFNA(VLOOKUP($E107,[2]_accgrp!$A:$X,2+(3*(COLUMN(L107)-6)),FALSE),"")</f>
        <v>0</v>
      </c>
      <c r="M107" s="226">
        <f>_xlfn.IFNA(VLOOKUP($E107,[2]_accgrp!$A:$X,2+(3*(COLUMN(M107)-6)),FALSE),"")</f>
        <v>0</v>
      </c>
      <c r="N107" s="228"/>
      <c r="O107" s="228"/>
      <c r="P107" s="228"/>
      <c r="Q107" s="228"/>
      <c r="R107" s="228"/>
      <c r="S107" s="228"/>
      <c r="T107" s="228"/>
    </row>
    <row r="108" spans="1:47" x14ac:dyDescent="0.25">
      <c r="A108" s="226" t="str">
        <f t="shared" si="34"/>
        <v/>
      </c>
      <c r="F108" s="242" t="str">
        <f>IF(ISBLANK(E108),"",VLOOKUP(E108,[2]_accgrp!A:B,2,FALSE))</f>
        <v/>
      </c>
      <c r="G108" s="226">
        <f>_xlfn.IFNA(VLOOKUP($E108,[2]_accgrp!$A:$X,2+(3*(COLUMN(G108)-6)),FALSE),"")</f>
        <v>0</v>
      </c>
      <c r="H108" s="226">
        <f>_xlfn.IFNA(VLOOKUP($E108,[2]_accgrp!$A:$X,2+(3*(COLUMN(H108)-6)),FALSE),"")</f>
        <v>0</v>
      </c>
      <c r="I108" s="226">
        <f>_xlfn.IFNA(VLOOKUP($E108,[2]_accgrp!$A:$X,2+(3*(COLUMN(I108)-6)),FALSE),"")</f>
        <v>0</v>
      </c>
      <c r="J108" s="226">
        <f>_xlfn.IFNA(VLOOKUP($E108,[2]_accgrp!$A:$X,2+(3*(COLUMN(J108)-6)),FALSE),"")</f>
        <v>0</v>
      </c>
      <c r="K108" s="226">
        <f>_xlfn.IFNA(VLOOKUP($E108,[2]_accgrp!$A:$X,2+(3*(COLUMN(K108)-6)),FALSE),"")</f>
        <v>0</v>
      </c>
      <c r="L108" s="226">
        <f>_xlfn.IFNA(VLOOKUP($E108,[2]_accgrp!$A:$X,2+(3*(COLUMN(L108)-6)),FALSE),"")</f>
        <v>0</v>
      </c>
      <c r="M108" s="226">
        <f>_xlfn.IFNA(VLOOKUP($E108,[2]_accgrp!$A:$X,2+(3*(COLUMN(M108)-6)),FALSE),"")</f>
        <v>0</v>
      </c>
      <c r="N108" s="228"/>
      <c r="O108" s="228"/>
      <c r="P108" s="228"/>
      <c r="Q108" s="228"/>
      <c r="R108" s="228"/>
      <c r="S108" s="228"/>
      <c r="T108" s="228"/>
    </row>
    <row r="109" spans="1:47" x14ac:dyDescent="0.25">
      <c r="A109" s="226" t="str">
        <f t="shared" si="34"/>
        <v/>
      </c>
      <c r="F109" s="242" t="str">
        <f>IF(ISBLANK(E109),"",VLOOKUP(E109,[2]_accgrp!A:B,2,FALSE))</f>
        <v/>
      </c>
      <c r="G109" s="226">
        <f>_xlfn.IFNA(VLOOKUP($E109,[2]_accgrp!$A:$X,2+(3*(COLUMN(G109)-6)),FALSE),"")</f>
        <v>0</v>
      </c>
      <c r="H109" s="226">
        <f>_xlfn.IFNA(VLOOKUP($E109,[2]_accgrp!$A:$X,2+(3*(COLUMN(H109)-6)),FALSE),"")</f>
        <v>0</v>
      </c>
      <c r="I109" s="226">
        <f>_xlfn.IFNA(VLOOKUP($E109,[2]_accgrp!$A:$X,2+(3*(COLUMN(I109)-6)),FALSE),"")</f>
        <v>0</v>
      </c>
      <c r="J109" s="226">
        <f>_xlfn.IFNA(VLOOKUP($E109,[2]_accgrp!$A:$X,2+(3*(COLUMN(J109)-6)),FALSE),"")</f>
        <v>0</v>
      </c>
      <c r="K109" s="226">
        <f>_xlfn.IFNA(VLOOKUP($E109,[2]_accgrp!$A:$X,2+(3*(COLUMN(K109)-6)),FALSE),"")</f>
        <v>0</v>
      </c>
      <c r="L109" s="226">
        <f>_xlfn.IFNA(VLOOKUP($E109,[2]_accgrp!$A:$X,2+(3*(COLUMN(L109)-6)),FALSE),"")</f>
        <v>0</v>
      </c>
      <c r="M109" s="226">
        <f>_xlfn.IFNA(VLOOKUP($E109,[2]_accgrp!$A:$X,2+(3*(COLUMN(M109)-6)),FALSE),"")</f>
        <v>0</v>
      </c>
      <c r="N109" s="228"/>
      <c r="O109" s="228"/>
      <c r="P109" s="228"/>
      <c r="Q109" s="228"/>
      <c r="R109" s="228"/>
      <c r="S109" s="228"/>
      <c r="T109" s="228"/>
    </row>
    <row r="110" spans="1:47" x14ac:dyDescent="0.25">
      <c r="A110" s="226" t="str">
        <f t="shared" si="34"/>
        <v/>
      </c>
      <c r="F110" s="242" t="str">
        <f>IF(ISBLANK(E110),"",VLOOKUP(E110,[2]_accgrp!A:B,2,FALSE))</f>
        <v/>
      </c>
      <c r="G110" s="226">
        <f>_xlfn.IFNA(VLOOKUP($E110,[2]_accgrp!$A:$X,2+(3*(COLUMN(G110)-6)),FALSE),"")</f>
        <v>0</v>
      </c>
      <c r="H110" s="226">
        <f>_xlfn.IFNA(VLOOKUP($E110,[2]_accgrp!$A:$X,2+(3*(COLUMN(H110)-6)),FALSE),"")</f>
        <v>0</v>
      </c>
      <c r="I110" s="226">
        <f>_xlfn.IFNA(VLOOKUP($E110,[2]_accgrp!$A:$X,2+(3*(COLUMN(I110)-6)),FALSE),"")</f>
        <v>0</v>
      </c>
      <c r="J110" s="226">
        <f>_xlfn.IFNA(VLOOKUP($E110,[2]_accgrp!$A:$X,2+(3*(COLUMN(J110)-6)),FALSE),"")</f>
        <v>0</v>
      </c>
      <c r="K110" s="226">
        <f>_xlfn.IFNA(VLOOKUP($E110,[2]_accgrp!$A:$X,2+(3*(COLUMN(K110)-6)),FALSE),"")</f>
        <v>0</v>
      </c>
      <c r="L110" s="226">
        <f>_xlfn.IFNA(VLOOKUP($E110,[2]_accgrp!$A:$X,2+(3*(COLUMN(L110)-6)),FALSE),"")</f>
        <v>0</v>
      </c>
      <c r="M110" s="226">
        <f>_xlfn.IFNA(VLOOKUP($E110,[2]_accgrp!$A:$X,2+(3*(COLUMN(M110)-6)),FALSE),"")</f>
        <v>0</v>
      </c>
      <c r="N110" s="228"/>
      <c r="O110" s="228"/>
      <c r="P110" s="228"/>
      <c r="Q110" s="228"/>
      <c r="R110" s="228"/>
      <c r="S110" s="228"/>
      <c r="T110" s="228"/>
    </row>
    <row r="111" spans="1:47" x14ac:dyDescent="0.25">
      <c r="A111" s="226" t="str">
        <f t="shared" si="34"/>
        <v/>
      </c>
      <c r="F111" s="242" t="str">
        <f>IF(ISBLANK(E111),"",VLOOKUP(E111,[2]_accgrp!A:B,2,FALSE))</f>
        <v/>
      </c>
      <c r="G111" s="226">
        <f>_xlfn.IFNA(VLOOKUP($E111,[2]_accgrp!$A:$X,2+(3*(COLUMN(G111)-6)),FALSE),"")</f>
        <v>0</v>
      </c>
      <c r="H111" s="226">
        <f>_xlfn.IFNA(VLOOKUP($E111,[2]_accgrp!$A:$X,2+(3*(COLUMN(H111)-6)),FALSE),"")</f>
        <v>0</v>
      </c>
      <c r="I111" s="226">
        <f>_xlfn.IFNA(VLOOKUP($E111,[2]_accgrp!$A:$X,2+(3*(COLUMN(I111)-6)),FALSE),"")</f>
        <v>0</v>
      </c>
      <c r="J111" s="226">
        <f>_xlfn.IFNA(VLOOKUP($E111,[2]_accgrp!$A:$X,2+(3*(COLUMN(J111)-6)),FALSE),"")</f>
        <v>0</v>
      </c>
      <c r="K111" s="226">
        <f>_xlfn.IFNA(VLOOKUP($E111,[2]_accgrp!$A:$X,2+(3*(COLUMN(K111)-6)),FALSE),"")</f>
        <v>0</v>
      </c>
      <c r="L111" s="226">
        <f>_xlfn.IFNA(VLOOKUP($E111,[2]_accgrp!$A:$X,2+(3*(COLUMN(L111)-6)),FALSE),"")</f>
        <v>0</v>
      </c>
      <c r="M111" s="226">
        <f>_xlfn.IFNA(VLOOKUP($E111,[2]_accgrp!$A:$X,2+(3*(COLUMN(M111)-6)),FALSE),"")</f>
        <v>0</v>
      </c>
      <c r="N111" s="228"/>
      <c r="O111" s="228"/>
      <c r="P111" s="228"/>
      <c r="Q111" s="228"/>
      <c r="R111" s="228"/>
      <c r="S111" s="228"/>
      <c r="T111" s="228"/>
    </row>
    <row r="112" spans="1:47" x14ac:dyDescent="0.25">
      <c r="A112" s="226" t="str">
        <f t="shared" si="34"/>
        <v/>
      </c>
      <c r="F112" s="242" t="str">
        <f>IF(ISBLANK(E112),"",VLOOKUP(E112,[2]_accgrp!A:B,2,FALSE))</f>
        <v/>
      </c>
      <c r="G112" s="226">
        <f>_xlfn.IFNA(VLOOKUP($E112,[2]_accgrp!$A:$X,2+(3*(COLUMN(G112)-6)),FALSE),"")</f>
        <v>0</v>
      </c>
      <c r="H112" s="226">
        <f>_xlfn.IFNA(VLOOKUP($E112,[2]_accgrp!$A:$X,2+(3*(COLUMN(H112)-6)),FALSE),"")</f>
        <v>0</v>
      </c>
      <c r="I112" s="226">
        <f>_xlfn.IFNA(VLOOKUP($E112,[2]_accgrp!$A:$X,2+(3*(COLUMN(I112)-6)),FALSE),"")</f>
        <v>0</v>
      </c>
      <c r="J112" s="226">
        <f>_xlfn.IFNA(VLOOKUP($E112,[2]_accgrp!$A:$X,2+(3*(COLUMN(J112)-6)),FALSE),"")</f>
        <v>0</v>
      </c>
      <c r="K112" s="226">
        <f>_xlfn.IFNA(VLOOKUP($E112,[2]_accgrp!$A:$X,2+(3*(COLUMN(K112)-6)),FALSE),"")</f>
        <v>0</v>
      </c>
      <c r="L112" s="226">
        <f>_xlfn.IFNA(VLOOKUP($E112,[2]_accgrp!$A:$X,2+(3*(COLUMN(L112)-6)),FALSE),"")</f>
        <v>0</v>
      </c>
      <c r="M112" s="226">
        <f>_xlfn.IFNA(VLOOKUP($E112,[2]_accgrp!$A:$X,2+(3*(COLUMN(M112)-6)),FALSE),"")</f>
        <v>0</v>
      </c>
      <c r="N112" s="228"/>
      <c r="O112" s="228"/>
      <c r="P112" s="228"/>
      <c r="Q112" s="228"/>
      <c r="R112" s="228"/>
      <c r="S112" s="228"/>
      <c r="T112" s="228"/>
    </row>
    <row r="113" spans="1:20" x14ac:dyDescent="0.25">
      <c r="A113" s="226" t="str">
        <f t="shared" si="34"/>
        <v/>
      </c>
      <c r="F113" s="242" t="str">
        <f>IF(ISBLANK(E113),"",VLOOKUP(E113,[2]_accgrp!A:B,2,FALSE))</f>
        <v/>
      </c>
      <c r="G113" s="226">
        <f>_xlfn.IFNA(VLOOKUP($E113,[2]_accgrp!$A:$X,2+(3*(COLUMN(G113)-6)),FALSE),"")</f>
        <v>0</v>
      </c>
      <c r="H113" s="226">
        <f>_xlfn.IFNA(VLOOKUP($E113,[2]_accgrp!$A:$X,2+(3*(COLUMN(H113)-6)),FALSE),"")</f>
        <v>0</v>
      </c>
      <c r="I113" s="226">
        <f>_xlfn.IFNA(VLOOKUP($E113,[2]_accgrp!$A:$X,2+(3*(COLUMN(I113)-6)),FALSE),"")</f>
        <v>0</v>
      </c>
      <c r="J113" s="226">
        <f>_xlfn.IFNA(VLOOKUP($E113,[2]_accgrp!$A:$X,2+(3*(COLUMN(J113)-6)),FALSE),"")</f>
        <v>0</v>
      </c>
      <c r="K113" s="226">
        <f>_xlfn.IFNA(VLOOKUP($E113,[2]_accgrp!$A:$X,2+(3*(COLUMN(K113)-6)),FALSE),"")</f>
        <v>0</v>
      </c>
      <c r="L113" s="226">
        <f>_xlfn.IFNA(VLOOKUP($E113,[2]_accgrp!$A:$X,2+(3*(COLUMN(L113)-6)),FALSE),"")</f>
        <v>0</v>
      </c>
      <c r="M113" s="226">
        <f>_xlfn.IFNA(VLOOKUP($E113,[2]_accgrp!$A:$X,2+(3*(COLUMN(M113)-6)),FALSE),"")</f>
        <v>0</v>
      </c>
      <c r="N113" s="228"/>
      <c r="O113" s="228"/>
      <c r="P113" s="228"/>
      <c r="Q113" s="228"/>
      <c r="R113" s="228"/>
      <c r="S113" s="228"/>
      <c r="T113" s="228"/>
    </row>
    <row r="114" spans="1:20" x14ac:dyDescent="0.25">
      <c r="A114" s="226" t="str">
        <f t="shared" si="34"/>
        <v/>
      </c>
      <c r="F114" s="242" t="str">
        <f>IF(ISBLANK(E114),"",VLOOKUP(E114,[2]_accgrp!A:B,2,FALSE))</f>
        <v/>
      </c>
      <c r="G114" s="226">
        <f>_xlfn.IFNA(VLOOKUP($E114,[2]_accgrp!$A:$X,2+(3*(COLUMN(G114)-6)),FALSE),"")</f>
        <v>0</v>
      </c>
      <c r="H114" s="226">
        <f>_xlfn.IFNA(VLOOKUP($E114,[2]_accgrp!$A:$X,2+(3*(COLUMN(H114)-6)),FALSE),"")</f>
        <v>0</v>
      </c>
      <c r="I114" s="226">
        <f>_xlfn.IFNA(VLOOKUP($E114,[2]_accgrp!$A:$X,2+(3*(COLUMN(I114)-6)),FALSE),"")</f>
        <v>0</v>
      </c>
      <c r="J114" s="226">
        <f>_xlfn.IFNA(VLOOKUP($E114,[2]_accgrp!$A:$X,2+(3*(COLUMN(J114)-6)),FALSE),"")</f>
        <v>0</v>
      </c>
      <c r="K114" s="226">
        <f>_xlfn.IFNA(VLOOKUP($E114,[2]_accgrp!$A:$X,2+(3*(COLUMN(K114)-6)),FALSE),"")</f>
        <v>0</v>
      </c>
      <c r="L114" s="226">
        <f>_xlfn.IFNA(VLOOKUP($E114,[2]_accgrp!$A:$X,2+(3*(COLUMN(L114)-6)),FALSE),"")</f>
        <v>0</v>
      </c>
      <c r="M114" s="226">
        <f>_xlfn.IFNA(VLOOKUP($E114,[2]_accgrp!$A:$X,2+(3*(COLUMN(M114)-6)),FALSE),"")</f>
        <v>0</v>
      </c>
      <c r="N114" s="228"/>
      <c r="O114" s="228"/>
      <c r="P114" s="228"/>
      <c r="Q114" s="228"/>
      <c r="R114" s="228"/>
      <c r="S114" s="228"/>
      <c r="T114" s="228"/>
    </row>
    <row r="115" spans="1:20" x14ac:dyDescent="0.25">
      <c r="A115" s="226" t="str">
        <f t="shared" si="34"/>
        <v/>
      </c>
      <c r="F115" s="242" t="str">
        <f>IF(ISBLANK(E115),"",VLOOKUP(E115,[2]_accgrp!A:B,2,FALSE))</f>
        <v/>
      </c>
      <c r="G115" s="226">
        <f>_xlfn.IFNA(VLOOKUP($E115,[2]_accgrp!$A:$X,2+(3*(COLUMN(G115)-6)),FALSE),"")</f>
        <v>0</v>
      </c>
      <c r="H115" s="226">
        <f>_xlfn.IFNA(VLOOKUP($E115,[2]_accgrp!$A:$X,2+(3*(COLUMN(H115)-6)),FALSE),"")</f>
        <v>0</v>
      </c>
      <c r="I115" s="226">
        <f>_xlfn.IFNA(VLOOKUP($E115,[2]_accgrp!$A:$X,2+(3*(COLUMN(I115)-6)),FALSE),"")</f>
        <v>0</v>
      </c>
      <c r="J115" s="226">
        <f>_xlfn.IFNA(VLOOKUP($E115,[2]_accgrp!$A:$X,2+(3*(COLUMN(J115)-6)),FALSE),"")</f>
        <v>0</v>
      </c>
      <c r="K115" s="226">
        <f>_xlfn.IFNA(VLOOKUP($E115,[2]_accgrp!$A:$X,2+(3*(COLUMN(K115)-6)),FALSE),"")</f>
        <v>0</v>
      </c>
      <c r="L115" s="226">
        <f>_xlfn.IFNA(VLOOKUP($E115,[2]_accgrp!$A:$X,2+(3*(COLUMN(L115)-6)),FALSE),"")</f>
        <v>0</v>
      </c>
      <c r="M115" s="226">
        <f>_xlfn.IFNA(VLOOKUP($E115,[2]_accgrp!$A:$X,2+(3*(COLUMN(M115)-6)),FALSE),"")</f>
        <v>0</v>
      </c>
      <c r="N115" s="228"/>
      <c r="O115" s="228"/>
      <c r="P115" s="228"/>
      <c r="Q115" s="228"/>
      <c r="R115" s="228"/>
      <c r="S115" s="228"/>
      <c r="T115" s="228"/>
    </row>
    <row r="116" spans="1:20" x14ac:dyDescent="0.25">
      <c r="A116" s="226" t="str">
        <f t="shared" si="34"/>
        <v/>
      </c>
      <c r="F116" s="242" t="str">
        <f>IF(ISBLANK(E116),"",VLOOKUP(E116,[2]_accgrp!A:B,2,FALSE))</f>
        <v/>
      </c>
      <c r="G116" s="226">
        <f>_xlfn.IFNA(VLOOKUP($E116,[2]_accgrp!$A:$X,2+(3*(COLUMN(G116)-6)),FALSE),"")</f>
        <v>0</v>
      </c>
      <c r="H116" s="226">
        <f>_xlfn.IFNA(VLOOKUP($E116,[2]_accgrp!$A:$X,2+(3*(COLUMN(H116)-6)),FALSE),"")</f>
        <v>0</v>
      </c>
      <c r="I116" s="226">
        <f>_xlfn.IFNA(VLOOKUP($E116,[2]_accgrp!$A:$X,2+(3*(COLUMN(I116)-6)),FALSE),"")</f>
        <v>0</v>
      </c>
      <c r="J116" s="226">
        <f>_xlfn.IFNA(VLOOKUP($E116,[2]_accgrp!$A:$X,2+(3*(COLUMN(J116)-6)),FALSE),"")</f>
        <v>0</v>
      </c>
      <c r="K116" s="226">
        <f>_xlfn.IFNA(VLOOKUP($E116,[2]_accgrp!$A:$X,2+(3*(COLUMN(K116)-6)),FALSE),"")</f>
        <v>0</v>
      </c>
      <c r="L116" s="226">
        <f>_xlfn.IFNA(VLOOKUP($E116,[2]_accgrp!$A:$X,2+(3*(COLUMN(L116)-6)),FALSE),"")</f>
        <v>0</v>
      </c>
      <c r="M116" s="226">
        <f>_xlfn.IFNA(VLOOKUP($E116,[2]_accgrp!$A:$X,2+(3*(COLUMN(M116)-6)),FALSE),"")</f>
        <v>0</v>
      </c>
      <c r="N116" s="228"/>
      <c r="O116" s="228"/>
      <c r="P116" s="228"/>
      <c r="Q116" s="228"/>
      <c r="R116" s="228"/>
      <c r="S116" s="228"/>
      <c r="T116" s="228"/>
    </row>
    <row r="117" spans="1:20" x14ac:dyDescent="0.25">
      <c r="A117" s="226" t="str">
        <f t="shared" si="34"/>
        <v/>
      </c>
      <c r="F117" s="242" t="str">
        <f>IF(ISBLANK(E117),"",VLOOKUP(E117,[2]_accgrp!A:B,2,FALSE))</f>
        <v/>
      </c>
      <c r="G117" s="226">
        <f>_xlfn.IFNA(VLOOKUP($E117,[2]_accgrp!$A:$X,2+(3*(COLUMN(G117)-6)),FALSE),"")</f>
        <v>0</v>
      </c>
      <c r="H117" s="226">
        <f>_xlfn.IFNA(VLOOKUP($E117,[2]_accgrp!$A:$X,2+(3*(COLUMN(H117)-6)),FALSE),"")</f>
        <v>0</v>
      </c>
      <c r="I117" s="226">
        <f>_xlfn.IFNA(VLOOKUP($E117,[2]_accgrp!$A:$X,2+(3*(COLUMN(I117)-6)),FALSE),"")</f>
        <v>0</v>
      </c>
      <c r="J117" s="226">
        <f>_xlfn.IFNA(VLOOKUP($E117,[2]_accgrp!$A:$X,2+(3*(COLUMN(J117)-6)),FALSE),"")</f>
        <v>0</v>
      </c>
      <c r="K117" s="226">
        <f>_xlfn.IFNA(VLOOKUP($E117,[2]_accgrp!$A:$X,2+(3*(COLUMN(K117)-6)),FALSE),"")</f>
        <v>0</v>
      </c>
      <c r="L117" s="226">
        <f>_xlfn.IFNA(VLOOKUP($E117,[2]_accgrp!$A:$X,2+(3*(COLUMN(L117)-6)),FALSE),"")</f>
        <v>0</v>
      </c>
      <c r="M117" s="226">
        <f>_xlfn.IFNA(VLOOKUP($E117,[2]_accgrp!$A:$X,2+(3*(COLUMN(M117)-6)),FALSE),"")</f>
        <v>0</v>
      </c>
      <c r="N117" s="228"/>
      <c r="O117" s="228"/>
      <c r="P117" s="228"/>
      <c r="Q117" s="228"/>
      <c r="R117" s="228"/>
      <c r="S117" s="228"/>
      <c r="T117" s="228"/>
    </row>
    <row r="118" spans="1:20" x14ac:dyDescent="0.25">
      <c r="A118" s="226" t="str">
        <f t="shared" si="34"/>
        <v/>
      </c>
      <c r="F118" s="242" t="str">
        <f>IF(ISBLANK(E118),"",VLOOKUP(E118,[2]_accgrp!A:B,2,FALSE))</f>
        <v/>
      </c>
      <c r="G118" s="226">
        <f>_xlfn.IFNA(VLOOKUP($E118,[2]_accgrp!$A:$X,2+(3*(COLUMN(G118)-6)),FALSE),"")</f>
        <v>0</v>
      </c>
      <c r="H118" s="226">
        <f>_xlfn.IFNA(VLOOKUP($E118,[2]_accgrp!$A:$X,2+(3*(COLUMN(H118)-6)),FALSE),"")</f>
        <v>0</v>
      </c>
      <c r="I118" s="226">
        <f>_xlfn.IFNA(VLOOKUP($E118,[2]_accgrp!$A:$X,2+(3*(COLUMN(I118)-6)),FALSE),"")</f>
        <v>0</v>
      </c>
      <c r="J118" s="226">
        <f>_xlfn.IFNA(VLOOKUP($E118,[2]_accgrp!$A:$X,2+(3*(COLUMN(J118)-6)),FALSE),"")</f>
        <v>0</v>
      </c>
      <c r="K118" s="226">
        <f>_xlfn.IFNA(VLOOKUP($E118,[2]_accgrp!$A:$X,2+(3*(COLUMN(K118)-6)),FALSE),"")</f>
        <v>0</v>
      </c>
      <c r="L118" s="226">
        <f>_xlfn.IFNA(VLOOKUP($E118,[2]_accgrp!$A:$X,2+(3*(COLUMN(L118)-6)),FALSE),"")</f>
        <v>0</v>
      </c>
      <c r="M118" s="226">
        <f>_xlfn.IFNA(VLOOKUP($E118,[2]_accgrp!$A:$X,2+(3*(COLUMN(M118)-6)),FALSE),"")</f>
        <v>0</v>
      </c>
      <c r="N118" s="228"/>
      <c r="O118" s="228"/>
      <c r="P118" s="228"/>
      <c r="Q118" s="228"/>
      <c r="R118" s="228"/>
      <c r="S118" s="228"/>
      <c r="T118" s="228"/>
    </row>
    <row r="119" spans="1:20" x14ac:dyDescent="0.25">
      <c r="A119" s="226" t="str">
        <f t="shared" si="34"/>
        <v/>
      </c>
      <c r="F119" s="242" t="str">
        <f>IF(ISBLANK(E119),"",VLOOKUP(E119,[2]_accgrp!A:B,2,FALSE))</f>
        <v/>
      </c>
      <c r="G119" s="226">
        <f>_xlfn.IFNA(VLOOKUP($E119,[2]_accgrp!$A:$X,2+(3*(COLUMN(G119)-6)),FALSE),"")</f>
        <v>0</v>
      </c>
      <c r="H119" s="226">
        <f>_xlfn.IFNA(VLOOKUP($E119,[2]_accgrp!$A:$X,2+(3*(COLUMN(H119)-6)),FALSE),"")</f>
        <v>0</v>
      </c>
      <c r="I119" s="226">
        <f>_xlfn.IFNA(VLOOKUP($E119,[2]_accgrp!$A:$X,2+(3*(COLUMN(I119)-6)),FALSE),"")</f>
        <v>0</v>
      </c>
      <c r="J119" s="226">
        <f>_xlfn.IFNA(VLOOKUP($E119,[2]_accgrp!$A:$X,2+(3*(COLUMN(J119)-6)),FALSE),"")</f>
        <v>0</v>
      </c>
      <c r="K119" s="226">
        <f>_xlfn.IFNA(VLOOKUP($E119,[2]_accgrp!$A:$X,2+(3*(COLUMN(K119)-6)),FALSE),"")</f>
        <v>0</v>
      </c>
      <c r="L119" s="226">
        <f>_xlfn.IFNA(VLOOKUP($E119,[2]_accgrp!$A:$X,2+(3*(COLUMN(L119)-6)),FALSE),"")</f>
        <v>0</v>
      </c>
      <c r="M119" s="226">
        <f>_xlfn.IFNA(VLOOKUP($E119,[2]_accgrp!$A:$X,2+(3*(COLUMN(M119)-6)),FALSE),"")</f>
        <v>0</v>
      </c>
      <c r="N119" s="228"/>
      <c r="O119" s="228"/>
      <c r="P119" s="228"/>
      <c r="Q119" s="228"/>
      <c r="R119" s="228"/>
      <c r="S119" s="228"/>
      <c r="T119" s="228"/>
    </row>
    <row r="120" spans="1:20" x14ac:dyDescent="0.25">
      <c r="A120" s="226" t="str">
        <f t="shared" si="34"/>
        <v/>
      </c>
      <c r="F120" s="242" t="str">
        <f>IF(ISBLANK(E120),"",VLOOKUP(E120,[2]_accgrp!A:B,2,FALSE))</f>
        <v/>
      </c>
      <c r="G120" s="226">
        <f>_xlfn.IFNA(VLOOKUP($E120,[2]_accgrp!$A:$X,2+(3*(COLUMN(G120)-6)),FALSE),"")</f>
        <v>0</v>
      </c>
      <c r="H120" s="226">
        <f>_xlfn.IFNA(VLOOKUP($E120,[2]_accgrp!$A:$X,2+(3*(COLUMN(H120)-6)),FALSE),"")</f>
        <v>0</v>
      </c>
      <c r="I120" s="226">
        <f>_xlfn.IFNA(VLOOKUP($E120,[2]_accgrp!$A:$X,2+(3*(COLUMN(I120)-6)),FALSE),"")</f>
        <v>0</v>
      </c>
      <c r="J120" s="226">
        <f>_xlfn.IFNA(VLOOKUP($E120,[2]_accgrp!$A:$X,2+(3*(COLUMN(J120)-6)),FALSE),"")</f>
        <v>0</v>
      </c>
      <c r="K120" s="226">
        <f>_xlfn.IFNA(VLOOKUP($E120,[2]_accgrp!$A:$X,2+(3*(COLUMN(K120)-6)),FALSE),"")</f>
        <v>0</v>
      </c>
      <c r="L120" s="226">
        <f>_xlfn.IFNA(VLOOKUP($E120,[2]_accgrp!$A:$X,2+(3*(COLUMN(L120)-6)),FALSE),"")</f>
        <v>0</v>
      </c>
      <c r="M120" s="226">
        <f>_xlfn.IFNA(VLOOKUP($E120,[2]_accgrp!$A:$X,2+(3*(COLUMN(M120)-6)),FALSE),"")</f>
        <v>0</v>
      </c>
      <c r="N120" s="228"/>
      <c r="O120" s="228"/>
      <c r="P120" s="228"/>
      <c r="Q120" s="228"/>
      <c r="R120" s="228"/>
      <c r="S120" s="228"/>
      <c r="T120" s="228"/>
    </row>
    <row r="121" spans="1:20" x14ac:dyDescent="0.25">
      <c r="A121" s="226" t="str">
        <f t="shared" si="34"/>
        <v/>
      </c>
      <c r="F121" s="242" t="str">
        <f>IF(ISBLANK(E121),"",VLOOKUP(E121,[2]_accgrp!A:B,2,FALSE))</f>
        <v/>
      </c>
      <c r="G121" s="226">
        <f>_xlfn.IFNA(VLOOKUP($E121,[2]_accgrp!$A:$X,2+(3*(COLUMN(G121)-6)),FALSE),"")</f>
        <v>0</v>
      </c>
      <c r="H121" s="226">
        <f>_xlfn.IFNA(VLOOKUP($E121,[2]_accgrp!$A:$X,2+(3*(COLUMN(H121)-6)),FALSE),"")</f>
        <v>0</v>
      </c>
      <c r="I121" s="226">
        <f>_xlfn.IFNA(VLOOKUP($E121,[2]_accgrp!$A:$X,2+(3*(COLUMN(I121)-6)),FALSE),"")</f>
        <v>0</v>
      </c>
      <c r="J121" s="226">
        <f>_xlfn.IFNA(VLOOKUP($E121,[2]_accgrp!$A:$X,2+(3*(COLUMN(J121)-6)),FALSE),"")</f>
        <v>0</v>
      </c>
      <c r="K121" s="226">
        <f>_xlfn.IFNA(VLOOKUP($E121,[2]_accgrp!$A:$X,2+(3*(COLUMN(K121)-6)),FALSE),"")</f>
        <v>0</v>
      </c>
      <c r="L121" s="226">
        <f>_xlfn.IFNA(VLOOKUP($E121,[2]_accgrp!$A:$X,2+(3*(COLUMN(L121)-6)),FALSE),"")</f>
        <v>0</v>
      </c>
      <c r="M121" s="226">
        <f>_xlfn.IFNA(VLOOKUP($E121,[2]_accgrp!$A:$X,2+(3*(COLUMN(M121)-6)),FALSE),"")</f>
        <v>0</v>
      </c>
      <c r="N121" s="228"/>
      <c r="O121" s="228"/>
      <c r="P121" s="228"/>
      <c r="Q121" s="228"/>
      <c r="R121" s="228"/>
      <c r="S121" s="228"/>
      <c r="T121" s="228"/>
    </row>
    <row r="122" spans="1:20" x14ac:dyDescent="0.25">
      <c r="A122" s="226" t="str">
        <f t="shared" si="34"/>
        <v/>
      </c>
      <c r="F122" s="242" t="str">
        <f>IF(ISBLANK(E122),"",VLOOKUP(E122,[2]_accgrp!A:B,2,FALSE))</f>
        <v/>
      </c>
      <c r="G122" s="226">
        <f>_xlfn.IFNA(VLOOKUP($E122,[2]_accgrp!$A:$X,2+(3*(COLUMN(G122)-6)),FALSE),"")</f>
        <v>0</v>
      </c>
      <c r="H122" s="226">
        <f>_xlfn.IFNA(VLOOKUP($E122,[2]_accgrp!$A:$X,2+(3*(COLUMN(H122)-6)),FALSE),"")</f>
        <v>0</v>
      </c>
      <c r="I122" s="226">
        <f>_xlfn.IFNA(VLOOKUP($E122,[2]_accgrp!$A:$X,2+(3*(COLUMN(I122)-6)),FALSE),"")</f>
        <v>0</v>
      </c>
      <c r="J122" s="226">
        <f>_xlfn.IFNA(VLOOKUP($E122,[2]_accgrp!$A:$X,2+(3*(COLUMN(J122)-6)),FALSE),"")</f>
        <v>0</v>
      </c>
      <c r="K122" s="226">
        <f>_xlfn.IFNA(VLOOKUP($E122,[2]_accgrp!$A:$X,2+(3*(COLUMN(K122)-6)),FALSE),"")</f>
        <v>0</v>
      </c>
      <c r="L122" s="226">
        <f>_xlfn.IFNA(VLOOKUP($E122,[2]_accgrp!$A:$X,2+(3*(COLUMN(L122)-6)),FALSE),"")</f>
        <v>0</v>
      </c>
      <c r="M122" s="226">
        <f>_xlfn.IFNA(VLOOKUP($E122,[2]_accgrp!$A:$X,2+(3*(COLUMN(M122)-6)),FALSE),"")</f>
        <v>0</v>
      </c>
      <c r="N122" s="228"/>
      <c r="O122" s="228"/>
      <c r="P122" s="228"/>
      <c r="Q122" s="228"/>
      <c r="R122" s="228"/>
      <c r="S122" s="228"/>
      <c r="T122" s="228"/>
    </row>
    <row r="123" spans="1:20" x14ac:dyDescent="0.25">
      <c r="A123" s="226" t="str">
        <f t="shared" si="34"/>
        <v/>
      </c>
      <c r="F123" s="242" t="str">
        <f>IF(ISBLANK(E123),"",VLOOKUP(E123,[2]_accgrp!A:B,2,FALSE))</f>
        <v/>
      </c>
      <c r="G123" s="226">
        <f>_xlfn.IFNA(VLOOKUP($E123,[2]_accgrp!$A:$X,2+(3*(COLUMN(G123)-6)),FALSE),"")</f>
        <v>0</v>
      </c>
      <c r="H123" s="226">
        <f>_xlfn.IFNA(VLOOKUP($E123,[2]_accgrp!$A:$X,2+(3*(COLUMN(H123)-6)),FALSE),"")</f>
        <v>0</v>
      </c>
      <c r="I123" s="226">
        <f>_xlfn.IFNA(VLOOKUP($E123,[2]_accgrp!$A:$X,2+(3*(COLUMN(I123)-6)),FALSE),"")</f>
        <v>0</v>
      </c>
      <c r="J123" s="226">
        <f>_xlfn.IFNA(VLOOKUP($E123,[2]_accgrp!$A:$X,2+(3*(COLUMN(J123)-6)),FALSE),"")</f>
        <v>0</v>
      </c>
      <c r="K123" s="226">
        <f>_xlfn.IFNA(VLOOKUP($E123,[2]_accgrp!$A:$X,2+(3*(COLUMN(K123)-6)),FALSE),"")</f>
        <v>0</v>
      </c>
      <c r="L123" s="226">
        <f>_xlfn.IFNA(VLOOKUP($E123,[2]_accgrp!$A:$X,2+(3*(COLUMN(L123)-6)),FALSE),"")</f>
        <v>0</v>
      </c>
      <c r="M123" s="226">
        <f>_xlfn.IFNA(VLOOKUP($E123,[2]_accgrp!$A:$X,2+(3*(COLUMN(M123)-6)),FALSE),"")</f>
        <v>0</v>
      </c>
      <c r="N123" s="228"/>
      <c r="O123" s="228"/>
      <c r="P123" s="228"/>
      <c r="Q123" s="228"/>
      <c r="R123" s="228"/>
      <c r="S123" s="228"/>
      <c r="T123" s="228"/>
    </row>
    <row r="124" spans="1:20" x14ac:dyDescent="0.25">
      <c r="A124" s="226" t="str">
        <f t="shared" si="34"/>
        <v/>
      </c>
      <c r="F124" s="242" t="str">
        <f>IF(ISBLANK(E124),"",VLOOKUP(E124,[2]_accgrp!A:B,2,FALSE))</f>
        <v/>
      </c>
      <c r="G124" s="226">
        <f>_xlfn.IFNA(VLOOKUP($E124,[2]_accgrp!$A:$X,2+(3*(COLUMN(G124)-6)),FALSE),"")</f>
        <v>0</v>
      </c>
      <c r="H124" s="226">
        <f>_xlfn.IFNA(VLOOKUP($E124,[2]_accgrp!$A:$X,2+(3*(COLUMN(H124)-6)),FALSE),"")</f>
        <v>0</v>
      </c>
      <c r="I124" s="226">
        <f>_xlfn.IFNA(VLOOKUP($E124,[2]_accgrp!$A:$X,2+(3*(COLUMN(I124)-6)),FALSE),"")</f>
        <v>0</v>
      </c>
      <c r="J124" s="226">
        <f>_xlfn.IFNA(VLOOKUP($E124,[2]_accgrp!$A:$X,2+(3*(COLUMN(J124)-6)),FALSE),"")</f>
        <v>0</v>
      </c>
      <c r="K124" s="226">
        <f>_xlfn.IFNA(VLOOKUP($E124,[2]_accgrp!$A:$X,2+(3*(COLUMN(K124)-6)),FALSE),"")</f>
        <v>0</v>
      </c>
      <c r="L124" s="226">
        <f>_xlfn.IFNA(VLOOKUP($E124,[2]_accgrp!$A:$X,2+(3*(COLUMN(L124)-6)),FALSE),"")</f>
        <v>0</v>
      </c>
      <c r="M124" s="226">
        <f>_xlfn.IFNA(VLOOKUP($E124,[2]_accgrp!$A:$X,2+(3*(COLUMN(M124)-6)),FALSE),"")</f>
        <v>0</v>
      </c>
      <c r="N124" s="228"/>
      <c r="O124" s="228"/>
      <c r="P124" s="228"/>
      <c r="Q124" s="228"/>
      <c r="R124" s="228"/>
      <c r="S124" s="228"/>
      <c r="T124" s="228"/>
    </row>
    <row r="125" spans="1:20" x14ac:dyDescent="0.25">
      <c r="A125" s="226" t="str">
        <f t="shared" si="34"/>
        <v/>
      </c>
      <c r="F125" s="242" t="str">
        <f>IF(ISBLANK(E125),"",VLOOKUP(E125,[2]_accgrp!A:B,2,FALSE))</f>
        <v/>
      </c>
      <c r="G125" s="226">
        <f>_xlfn.IFNA(VLOOKUP($E125,[2]_accgrp!$A:$X,2+(3*(COLUMN(G125)-6)),FALSE),"")</f>
        <v>0</v>
      </c>
      <c r="H125" s="226">
        <f>_xlfn.IFNA(VLOOKUP($E125,[2]_accgrp!$A:$X,2+(3*(COLUMN(H125)-6)),FALSE),"")</f>
        <v>0</v>
      </c>
      <c r="I125" s="226">
        <f>_xlfn.IFNA(VLOOKUP($E125,[2]_accgrp!$A:$X,2+(3*(COLUMN(I125)-6)),FALSE),"")</f>
        <v>0</v>
      </c>
      <c r="J125" s="226">
        <f>_xlfn.IFNA(VLOOKUP($E125,[2]_accgrp!$A:$X,2+(3*(COLUMN(J125)-6)),FALSE),"")</f>
        <v>0</v>
      </c>
      <c r="K125" s="226">
        <f>_xlfn.IFNA(VLOOKUP($E125,[2]_accgrp!$A:$X,2+(3*(COLUMN(K125)-6)),FALSE),"")</f>
        <v>0</v>
      </c>
      <c r="L125" s="226">
        <f>_xlfn.IFNA(VLOOKUP($E125,[2]_accgrp!$A:$X,2+(3*(COLUMN(L125)-6)),FALSE),"")</f>
        <v>0</v>
      </c>
      <c r="M125" s="226">
        <f>_xlfn.IFNA(VLOOKUP($E125,[2]_accgrp!$A:$X,2+(3*(COLUMN(M125)-6)),FALSE),"")</f>
        <v>0</v>
      </c>
      <c r="N125" s="228"/>
      <c r="O125" s="228"/>
      <c r="P125" s="228"/>
      <c r="Q125" s="228"/>
      <c r="R125" s="228"/>
      <c r="S125" s="228"/>
      <c r="T125" s="228"/>
    </row>
    <row r="126" spans="1:20" x14ac:dyDescent="0.25">
      <c r="A126" s="226" t="str">
        <f t="shared" si="34"/>
        <v/>
      </c>
      <c r="F126" s="242" t="str">
        <f>IF(ISBLANK(E126),"",VLOOKUP(E126,[2]_accgrp!A:B,2,FALSE))</f>
        <v/>
      </c>
      <c r="G126" s="226">
        <f>_xlfn.IFNA(VLOOKUP($E126,[2]_accgrp!$A:$X,2+(3*(COLUMN(G126)-6)),FALSE),"")</f>
        <v>0</v>
      </c>
      <c r="H126" s="226">
        <f>_xlfn.IFNA(VLOOKUP($E126,[2]_accgrp!$A:$X,2+(3*(COLUMN(H126)-6)),FALSE),"")</f>
        <v>0</v>
      </c>
      <c r="I126" s="226">
        <f>_xlfn.IFNA(VLOOKUP($E126,[2]_accgrp!$A:$X,2+(3*(COLUMN(I126)-6)),FALSE),"")</f>
        <v>0</v>
      </c>
      <c r="J126" s="226">
        <f>_xlfn.IFNA(VLOOKUP($E126,[2]_accgrp!$A:$X,2+(3*(COLUMN(J126)-6)),FALSE),"")</f>
        <v>0</v>
      </c>
      <c r="K126" s="226">
        <f>_xlfn.IFNA(VLOOKUP($E126,[2]_accgrp!$A:$X,2+(3*(COLUMN(K126)-6)),FALSE),"")</f>
        <v>0</v>
      </c>
      <c r="L126" s="226">
        <f>_xlfn.IFNA(VLOOKUP($E126,[2]_accgrp!$A:$X,2+(3*(COLUMN(L126)-6)),FALSE),"")</f>
        <v>0</v>
      </c>
      <c r="M126" s="226">
        <f>_xlfn.IFNA(VLOOKUP($E126,[2]_accgrp!$A:$X,2+(3*(COLUMN(M126)-6)),FALSE),"")</f>
        <v>0</v>
      </c>
      <c r="N126" s="228"/>
      <c r="O126" s="228"/>
      <c r="P126" s="228"/>
      <c r="Q126" s="228"/>
      <c r="R126" s="228"/>
      <c r="S126" s="228"/>
      <c r="T126" s="228"/>
    </row>
    <row r="127" spans="1:20" x14ac:dyDescent="0.25">
      <c r="A127" s="226" t="str">
        <f t="shared" si="34"/>
        <v/>
      </c>
      <c r="F127" s="242" t="str">
        <f>IF(ISBLANK(E127),"",VLOOKUP(E127,[2]_accgrp!A:B,2,FALSE))</f>
        <v/>
      </c>
      <c r="G127" s="226">
        <f>_xlfn.IFNA(VLOOKUP($E127,[2]_accgrp!$A:$X,2+(3*(COLUMN(G127)-6)),FALSE),"")</f>
        <v>0</v>
      </c>
      <c r="H127" s="226">
        <f>_xlfn.IFNA(VLOOKUP($E127,[2]_accgrp!$A:$X,2+(3*(COLUMN(H127)-6)),FALSE),"")</f>
        <v>0</v>
      </c>
      <c r="I127" s="226">
        <f>_xlfn.IFNA(VLOOKUP($E127,[2]_accgrp!$A:$X,2+(3*(COLUMN(I127)-6)),FALSE),"")</f>
        <v>0</v>
      </c>
      <c r="J127" s="226">
        <f>_xlfn.IFNA(VLOOKUP($E127,[2]_accgrp!$A:$X,2+(3*(COLUMN(J127)-6)),FALSE),"")</f>
        <v>0</v>
      </c>
      <c r="K127" s="226">
        <f>_xlfn.IFNA(VLOOKUP($E127,[2]_accgrp!$A:$X,2+(3*(COLUMN(K127)-6)),FALSE),"")</f>
        <v>0</v>
      </c>
      <c r="L127" s="226">
        <f>_xlfn.IFNA(VLOOKUP($E127,[2]_accgrp!$A:$X,2+(3*(COLUMN(L127)-6)),FALSE),"")</f>
        <v>0</v>
      </c>
      <c r="M127" s="226">
        <f>_xlfn.IFNA(VLOOKUP($E127,[2]_accgrp!$A:$X,2+(3*(COLUMN(M127)-6)),FALSE),"")</f>
        <v>0</v>
      </c>
      <c r="N127" s="228"/>
      <c r="O127" s="228"/>
      <c r="P127" s="228"/>
      <c r="Q127" s="228"/>
      <c r="R127" s="228"/>
      <c r="S127" s="228"/>
      <c r="T127" s="228"/>
    </row>
    <row r="128" spans="1:20" x14ac:dyDescent="0.25">
      <c r="A128" s="226" t="str">
        <f t="shared" si="34"/>
        <v/>
      </c>
      <c r="F128" s="242" t="str">
        <f>IF(ISBLANK(E128),"",VLOOKUP(E128,[2]_accgrp!A:B,2,FALSE))</f>
        <v/>
      </c>
      <c r="G128" s="226">
        <f>_xlfn.IFNA(VLOOKUP($E128,[2]_accgrp!$A:$X,2+(3*(COLUMN(G128)-6)),FALSE),"")</f>
        <v>0</v>
      </c>
      <c r="H128" s="226">
        <f>_xlfn.IFNA(VLOOKUP($E128,[2]_accgrp!$A:$X,2+(3*(COLUMN(H128)-6)),FALSE),"")</f>
        <v>0</v>
      </c>
      <c r="I128" s="226">
        <f>_xlfn.IFNA(VLOOKUP($E128,[2]_accgrp!$A:$X,2+(3*(COLUMN(I128)-6)),FALSE),"")</f>
        <v>0</v>
      </c>
      <c r="J128" s="226">
        <f>_xlfn.IFNA(VLOOKUP($E128,[2]_accgrp!$A:$X,2+(3*(COLUMN(J128)-6)),FALSE),"")</f>
        <v>0</v>
      </c>
      <c r="K128" s="226">
        <f>_xlfn.IFNA(VLOOKUP($E128,[2]_accgrp!$A:$X,2+(3*(COLUMN(K128)-6)),FALSE),"")</f>
        <v>0</v>
      </c>
      <c r="L128" s="226">
        <f>_xlfn.IFNA(VLOOKUP($E128,[2]_accgrp!$A:$X,2+(3*(COLUMN(L128)-6)),FALSE),"")</f>
        <v>0</v>
      </c>
      <c r="M128" s="226">
        <f>_xlfn.IFNA(VLOOKUP($E128,[2]_accgrp!$A:$X,2+(3*(COLUMN(M128)-6)),FALSE),"")</f>
        <v>0</v>
      </c>
      <c r="N128" s="228"/>
      <c r="O128" s="228"/>
      <c r="P128" s="228"/>
      <c r="Q128" s="228"/>
      <c r="R128" s="228"/>
      <c r="S128" s="228"/>
      <c r="T128" s="228"/>
    </row>
    <row r="129" spans="1:20" x14ac:dyDescent="0.25">
      <c r="A129" s="226" t="str">
        <f t="shared" si="34"/>
        <v/>
      </c>
      <c r="F129" s="242" t="str">
        <f>IF(ISBLANK(E129),"",VLOOKUP(E129,[2]_accgrp!A:B,2,FALSE))</f>
        <v/>
      </c>
      <c r="G129" s="226">
        <f>_xlfn.IFNA(VLOOKUP($E129,[2]_accgrp!$A:$X,2+(3*(COLUMN(G129)-6)),FALSE),"")</f>
        <v>0</v>
      </c>
      <c r="H129" s="226">
        <f>_xlfn.IFNA(VLOOKUP($E129,[2]_accgrp!$A:$X,2+(3*(COLUMN(H129)-6)),FALSE),"")</f>
        <v>0</v>
      </c>
      <c r="I129" s="226">
        <f>_xlfn.IFNA(VLOOKUP($E129,[2]_accgrp!$A:$X,2+(3*(COLUMN(I129)-6)),FALSE),"")</f>
        <v>0</v>
      </c>
      <c r="J129" s="226">
        <f>_xlfn.IFNA(VLOOKUP($E129,[2]_accgrp!$A:$X,2+(3*(COLUMN(J129)-6)),FALSE),"")</f>
        <v>0</v>
      </c>
      <c r="K129" s="226">
        <f>_xlfn.IFNA(VLOOKUP($E129,[2]_accgrp!$A:$X,2+(3*(COLUMN(K129)-6)),FALSE),"")</f>
        <v>0</v>
      </c>
      <c r="L129" s="226">
        <f>_xlfn.IFNA(VLOOKUP($E129,[2]_accgrp!$A:$X,2+(3*(COLUMN(L129)-6)),FALSE),"")</f>
        <v>0</v>
      </c>
      <c r="M129" s="226">
        <f>_xlfn.IFNA(VLOOKUP($E129,[2]_accgrp!$A:$X,2+(3*(COLUMN(M129)-6)),FALSE),"")</f>
        <v>0</v>
      </c>
      <c r="N129" s="228"/>
      <c r="O129" s="228"/>
      <c r="P129" s="228"/>
      <c r="Q129" s="228"/>
      <c r="R129" s="228"/>
      <c r="S129" s="228"/>
      <c r="T129" s="228"/>
    </row>
    <row r="130" spans="1:20" x14ac:dyDescent="0.25">
      <c r="A130" s="226" t="str">
        <f t="shared" si="34"/>
        <v/>
      </c>
      <c r="F130" s="242" t="str">
        <f>IF(ISBLANK(E130),"",VLOOKUP(E130,[2]_accgrp!A:B,2,FALSE))</f>
        <v/>
      </c>
      <c r="G130" s="226">
        <f>_xlfn.IFNA(VLOOKUP($E130,[2]_accgrp!$A:$X,2+(3*(COLUMN(G130)-6)),FALSE),"")</f>
        <v>0</v>
      </c>
      <c r="H130" s="226">
        <f>_xlfn.IFNA(VLOOKUP($E130,[2]_accgrp!$A:$X,2+(3*(COLUMN(H130)-6)),FALSE),"")</f>
        <v>0</v>
      </c>
      <c r="I130" s="226">
        <f>_xlfn.IFNA(VLOOKUP($E130,[2]_accgrp!$A:$X,2+(3*(COLUMN(I130)-6)),FALSE),"")</f>
        <v>0</v>
      </c>
      <c r="J130" s="226">
        <f>_xlfn.IFNA(VLOOKUP($E130,[2]_accgrp!$A:$X,2+(3*(COLUMN(J130)-6)),FALSE),"")</f>
        <v>0</v>
      </c>
      <c r="K130" s="226">
        <f>_xlfn.IFNA(VLOOKUP($E130,[2]_accgrp!$A:$X,2+(3*(COLUMN(K130)-6)),FALSE),"")</f>
        <v>0</v>
      </c>
      <c r="L130" s="226">
        <f>_xlfn.IFNA(VLOOKUP($E130,[2]_accgrp!$A:$X,2+(3*(COLUMN(L130)-6)),FALSE),"")</f>
        <v>0</v>
      </c>
      <c r="M130" s="226">
        <f>_xlfn.IFNA(VLOOKUP($E130,[2]_accgrp!$A:$X,2+(3*(COLUMN(M130)-6)),FALSE),"")</f>
        <v>0</v>
      </c>
      <c r="N130" s="228"/>
      <c r="O130" s="228"/>
      <c r="P130" s="228"/>
      <c r="Q130" s="228"/>
      <c r="R130" s="228"/>
      <c r="S130" s="228"/>
      <c r="T130" s="228"/>
    </row>
    <row r="131" spans="1:20" x14ac:dyDescent="0.25">
      <c r="A131" s="226" t="str">
        <f t="shared" si="34"/>
        <v/>
      </c>
      <c r="F131" s="242" t="str">
        <f>IF(ISBLANK(E131),"",VLOOKUP(E131,[2]_accgrp!A:B,2,FALSE))</f>
        <v/>
      </c>
      <c r="G131" s="226">
        <f>_xlfn.IFNA(VLOOKUP($E131,[2]_accgrp!$A:$X,2+(3*(COLUMN(G131)-6)),FALSE),"")</f>
        <v>0</v>
      </c>
      <c r="H131" s="226">
        <f>_xlfn.IFNA(VLOOKUP($E131,[2]_accgrp!$A:$X,2+(3*(COLUMN(H131)-6)),FALSE),"")</f>
        <v>0</v>
      </c>
      <c r="I131" s="226">
        <f>_xlfn.IFNA(VLOOKUP($E131,[2]_accgrp!$A:$X,2+(3*(COLUMN(I131)-6)),FALSE),"")</f>
        <v>0</v>
      </c>
      <c r="J131" s="226">
        <f>_xlfn.IFNA(VLOOKUP($E131,[2]_accgrp!$A:$X,2+(3*(COLUMN(J131)-6)),FALSE),"")</f>
        <v>0</v>
      </c>
      <c r="K131" s="226">
        <f>_xlfn.IFNA(VLOOKUP($E131,[2]_accgrp!$A:$X,2+(3*(COLUMN(K131)-6)),FALSE),"")</f>
        <v>0</v>
      </c>
      <c r="L131" s="226">
        <f>_xlfn.IFNA(VLOOKUP($E131,[2]_accgrp!$A:$X,2+(3*(COLUMN(L131)-6)),FALSE),"")</f>
        <v>0</v>
      </c>
      <c r="M131" s="226">
        <f>_xlfn.IFNA(VLOOKUP($E131,[2]_accgrp!$A:$X,2+(3*(COLUMN(M131)-6)),FALSE),"")</f>
        <v>0</v>
      </c>
      <c r="N131" s="228"/>
      <c r="O131" s="228"/>
      <c r="P131" s="228"/>
      <c r="Q131" s="228"/>
      <c r="R131" s="228"/>
      <c r="S131" s="228"/>
      <c r="T131" s="228"/>
    </row>
    <row r="132" spans="1:20" x14ac:dyDescent="0.25">
      <c r="A132" s="226" t="str">
        <f t="shared" si="34"/>
        <v/>
      </c>
      <c r="F132" s="242" t="str">
        <f>IF(ISBLANK(E132),"",VLOOKUP(E132,[2]_accgrp!A:B,2,FALSE))</f>
        <v/>
      </c>
      <c r="G132" s="226">
        <f>_xlfn.IFNA(VLOOKUP($E132,[2]_accgrp!$A:$X,2+(3*(COLUMN(G132)-6)),FALSE),"")</f>
        <v>0</v>
      </c>
      <c r="H132" s="226">
        <f>_xlfn.IFNA(VLOOKUP($E132,[2]_accgrp!$A:$X,2+(3*(COLUMN(H132)-6)),FALSE),"")</f>
        <v>0</v>
      </c>
      <c r="I132" s="226">
        <f>_xlfn.IFNA(VLOOKUP($E132,[2]_accgrp!$A:$X,2+(3*(COLUMN(I132)-6)),FALSE),"")</f>
        <v>0</v>
      </c>
      <c r="J132" s="226">
        <f>_xlfn.IFNA(VLOOKUP($E132,[2]_accgrp!$A:$X,2+(3*(COLUMN(J132)-6)),FALSE),"")</f>
        <v>0</v>
      </c>
      <c r="K132" s="226">
        <f>_xlfn.IFNA(VLOOKUP($E132,[2]_accgrp!$A:$X,2+(3*(COLUMN(K132)-6)),FALSE),"")</f>
        <v>0</v>
      </c>
      <c r="L132" s="226">
        <f>_xlfn.IFNA(VLOOKUP($E132,[2]_accgrp!$A:$X,2+(3*(COLUMN(L132)-6)),FALSE),"")</f>
        <v>0</v>
      </c>
      <c r="M132" s="226">
        <f>_xlfn.IFNA(VLOOKUP($E132,[2]_accgrp!$A:$X,2+(3*(COLUMN(M132)-6)),FALSE),"")</f>
        <v>0</v>
      </c>
      <c r="N132" s="228"/>
      <c r="O132" s="228"/>
      <c r="P132" s="228"/>
      <c r="Q132" s="228"/>
      <c r="R132" s="228"/>
      <c r="S132" s="228"/>
      <c r="T132" s="228"/>
    </row>
    <row r="133" spans="1:20" x14ac:dyDescent="0.25">
      <c r="A133" s="226" t="str">
        <f t="shared" si="34"/>
        <v/>
      </c>
      <c r="F133" s="242" t="str">
        <f>IF(ISBLANK(E133),"",VLOOKUP(E133,[2]_accgrp!A:B,2,FALSE))</f>
        <v/>
      </c>
      <c r="G133" s="226">
        <f>_xlfn.IFNA(VLOOKUP($E133,[2]_accgrp!$A:$X,2+(3*(COLUMN(G133)-6)),FALSE),"")</f>
        <v>0</v>
      </c>
      <c r="H133" s="226">
        <f>_xlfn.IFNA(VLOOKUP($E133,[2]_accgrp!$A:$X,2+(3*(COLUMN(H133)-6)),FALSE),"")</f>
        <v>0</v>
      </c>
      <c r="I133" s="226">
        <f>_xlfn.IFNA(VLOOKUP($E133,[2]_accgrp!$A:$X,2+(3*(COLUMN(I133)-6)),FALSE),"")</f>
        <v>0</v>
      </c>
      <c r="J133" s="226">
        <f>_xlfn.IFNA(VLOOKUP($E133,[2]_accgrp!$A:$X,2+(3*(COLUMN(J133)-6)),FALSE),"")</f>
        <v>0</v>
      </c>
      <c r="K133" s="226">
        <f>_xlfn.IFNA(VLOOKUP($E133,[2]_accgrp!$A:$X,2+(3*(COLUMN(K133)-6)),FALSE),"")</f>
        <v>0</v>
      </c>
      <c r="L133" s="226">
        <f>_xlfn.IFNA(VLOOKUP($E133,[2]_accgrp!$A:$X,2+(3*(COLUMN(L133)-6)),FALSE),"")</f>
        <v>0</v>
      </c>
      <c r="M133" s="226">
        <f>_xlfn.IFNA(VLOOKUP($E133,[2]_accgrp!$A:$X,2+(3*(COLUMN(M133)-6)),FALSE),"")</f>
        <v>0</v>
      </c>
      <c r="N133" s="228"/>
      <c r="O133" s="228"/>
      <c r="P133" s="228"/>
      <c r="Q133" s="228"/>
      <c r="R133" s="228"/>
      <c r="S133" s="228"/>
      <c r="T133" s="228"/>
    </row>
    <row r="134" spans="1:20" x14ac:dyDescent="0.25">
      <c r="A134" s="226" t="str">
        <f t="shared" si="34"/>
        <v/>
      </c>
      <c r="F134" s="242" t="str">
        <f>IF(ISBLANK(E134),"",VLOOKUP(E134,[2]_accgrp!A:B,2,FALSE))</f>
        <v/>
      </c>
      <c r="G134" s="226">
        <f>_xlfn.IFNA(VLOOKUP($E134,[2]_accgrp!$A:$X,2+(3*(COLUMN(G134)-6)),FALSE),"")</f>
        <v>0</v>
      </c>
      <c r="H134" s="226">
        <f>_xlfn.IFNA(VLOOKUP($E134,[2]_accgrp!$A:$X,2+(3*(COLUMN(H134)-6)),FALSE),"")</f>
        <v>0</v>
      </c>
      <c r="I134" s="226">
        <f>_xlfn.IFNA(VLOOKUP($E134,[2]_accgrp!$A:$X,2+(3*(COLUMN(I134)-6)),FALSE),"")</f>
        <v>0</v>
      </c>
      <c r="J134" s="226">
        <f>_xlfn.IFNA(VLOOKUP($E134,[2]_accgrp!$A:$X,2+(3*(COLUMN(J134)-6)),FALSE),"")</f>
        <v>0</v>
      </c>
      <c r="K134" s="226">
        <f>_xlfn.IFNA(VLOOKUP($E134,[2]_accgrp!$A:$X,2+(3*(COLUMN(K134)-6)),FALSE),"")</f>
        <v>0</v>
      </c>
      <c r="L134" s="226">
        <f>_xlfn.IFNA(VLOOKUP($E134,[2]_accgrp!$A:$X,2+(3*(COLUMN(L134)-6)),FALSE),"")</f>
        <v>0</v>
      </c>
      <c r="M134" s="226">
        <f>_xlfn.IFNA(VLOOKUP($E134,[2]_accgrp!$A:$X,2+(3*(COLUMN(M134)-6)),FALSE),"")</f>
        <v>0</v>
      </c>
      <c r="N134" s="228"/>
      <c r="O134" s="228"/>
      <c r="P134" s="228"/>
      <c r="Q134" s="228"/>
      <c r="R134" s="228"/>
      <c r="S134" s="228"/>
      <c r="T134" s="228"/>
    </row>
    <row r="135" spans="1:20" x14ac:dyDescent="0.25">
      <c r="A135" s="226" t="str">
        <f t="shared" si="34"/>
        <v/>
      </c>
      <c r="F135" s="242" t="str">
        <f>IF(ISBLANK(E135),"",VLOOKUP(E135,[2]_accgrp!A:B,2,FALSE))</f>
        <v/>
      </c>
      <c r="G135" s="226">
        <f>_xlfn.IFNA(VLOOKUP($E135,[2]_accgrp!$A:$X,2+(3*(COLUMN(G135)-6)),FALSE),"")</f>
        <v>0</v>
      </c>
      <c r="H135" s="226">
        <f>_xlfn.IFNA(VLOOKUP($E135,[2]_accgrp!$A:$X,2+(3*(COLUMN(H135)-6)),FALSE),"")</f>
        <v>0</v>
      </c>
      <c r="I135" s="226">
        <f>_xlfn.IFNA(VLOOKUP($E135,[2]_accgrp!$A:$X,2+(3*(COLUMN(I135)-6)),FALSE),"")</f>
        <v>0</v>
      </c>
      <c r="J135" s="226">
        <f>_xlfn.IFNA(VLOOKUP($E135,[2]_accgrp!$A:$X,2+(3*(COLUMN(J135)-6)),FALSE),"")</f>
        <v>0</v>
      </c>
      <c r="K135" s="226">
        <f>_xlfn.IFNA(VLOOKUP($E135,[2]_accgrp!$A:$X,2+(3*(COLUMN(K135)-6)),FALSE),"")</f>
        <v>0</v>
      </c>
      <c r="L135" s="226">
        <f>_xlfn.IFNA(VLOOKUP($E135,[2]_accgrp!$A:$X,2+(3*(COLUMN(L135)-6)),FALSE),"")</f>
        <v>0</v>
      </c>
      <c r="M135" s="226">
        <f>_xlfn.IFNA(VLOOKUP($E135,[2]_accgrp!$A:$X,2+(3*(COLUMN(M135)-6)),FALSE),"")</f>
        <v>0</v>
      </c>
      <c r="N135" s="228"/>
      <c r="O135" s="228"/>
      <c r="P135" s="228"/>
      <c r="Q135" s="228"/>
      <c r="R135" s="228"/>
      <c r="S135" s="228"/>
      <c r="T135" s="228"/>
    </row>
    <row r="136" spans="1:20" x14ac:dyDescent="0.25">
      <c r="A136" s="226" t="str">
        <f t="shared" si="34"/>
        <v/>
      </c>
      <c r="F136" s="242" t="str">
        <f>IF(ISBLANK(E136),"",VLOOKUP(E136,[2]_accgrp!A:B,2,FALSE))</f>
        <v/>
      </c>
      <c r="G136" s="226">
        <f>_xlfn.IFNA(VLOOKUP($E136,[2]_accgrp!$A:$X,2+(3*(COLUMN(G136)-6)),FALSE),"")</f>
        <v>0</v>
      </c>
      <c r="H136" s="226">
        <f>_xlfn.IFNA(VLOOKUP($E136,[2]_accgrp!$A:$X,2+(3*(COLUMN(H136)-6)),FALSE),"")</f>
        <v>0</v>
      </c>
      <c r="I136" s="226">
        <f>_xlfn.IFNA(VLOOKUP($E136,[2]_accgrp!$A:$X,2+(3*(COLUMN(I136)-6)),FALSE),"")</f>
        <v>0</v>
      </c>
      <c r="J136" s="226">
        <f>_xlfn.IFNA(VLOOKUP($E136,[2]_accgrp!$A:$X,2+(3*(COLUMN(J136)-6)),FALSE),"")</f>
        <v>0</v>
      </c>
      <c r="K136" s="226">
        <f>_xlfn.IFNA(VLOOKUP($E136,[2]_accgrp!$A:$X,2+(3*(COLUMN(K136)-6)),FALSE),"")</f>
        <v>0</v>
      </c>
      <c r="L136" s="226">
        <f>_xlfn.IFNA(VLOOKUP($E136,[2]_accgrp!$A:$X,2+(3*(COLUMN(L136)-6)),FALSE),"")</f>
        <v>0</v>
      </c>
      <c r="M136" s="226">
        <f>_xlfn.IFNA(VLOOKUP($E136,[2]_accgrp!$A:$X,2+(3*(COLUMN(M136)-6)),FALSE),"")</f>
        <v>0</v>
      </c>
      <c r="N136" s="228"/>
      <c r="O136" s="228"/>
      <c r="P136" s="228"/>
      <c r="Q136" s="228"/>
      <c r="R136" s="228"/>
      <c r="S136" s="228"/>
      <c r="T136" s="228"/>
    </row>
    <row r="137" spans="1:20" x14ac:dyDescent="0.25">
      <c r="A137" s="226" t="str">
        <f t="shared" si="34"/>
        <v/>
      </c>
      <c r="F137" s="242" t="str">
        <f>IF(ISBLANK(E137),"",VLOOKUP(E137,[2]_accgrp!A:B,2,FALSE))</f>
        <v/>
      </c>
      <c r="G137" s="226">
        <f>_xlfn.IFNA(VLOOKUP($E137,[2]_accgrp!$A:$X,2+(3*(COLUMN(G137)-6)),FALSE),"")</f>
        <v>0</v>
      </c>
      <c r="H137" s="226">
        <f>_xlfn.IFNA(VLOOKUP($E137,[2]_accgrp!$A:$X,2+(3*(COLUMN(H137)-6)),FALSE),"")</f>
        <v>0</v>
      </c>
      <c r="I137" s="226">
        <f>_xlfn.IFNA(VLOOKUP($E137,[2]_accgrp!$A:$X,2+(3*(COLUMN(I137)-6)),FALSE),"")</f>
        <v>0</v>
      </c>
      <c r="J137" s="226">
        <f>_xlfn.IFNA(VLOOKUP($E137,[2]_accgrp!$A:$X,2+(3*(COLUMN(J137)-6)),FALSE),"")</f>
        <v>0</v>
      </c>
      <c r="K137" s="226">
        <f>_xlfn.IFNA(VLOOKUP($E137,[2]_accgrp!$A:$X,2+(3*(COLUMN(K137)-6)),FALSE),"")</f>
        <v>0</v>
      </c>
      <c r="L137" s="226">
        <f>_xlfn.IFNA(VLOOKUP($E137,[2]_accgrp!$A:$X,2+(3*(COLUMN(L137)-6)),FALSE),"")</f>
        <v>0</v>
      </c>
      <c r="M137" s="226">
        <f>_xlfn.IFNA(VLOOKUP($E137,[2]_accgrp!$A:$X,2+(3*(COLUMN(M137)-6)),FALSE),"")</f>
        <v>0</v>
      </c>
      <c r="N137" s="228"/>
      <c r="O137" s="228"/>
      <c r="P137" s="228"/>
      <c r="Q137" s="228"/>
      <c r="R137" s="228"/>
      <c r="S137" s="228"/>
      <c r="T137" s="228"/>
    </row>
    <row r="138" spans="1:20" x14ac:dyDescent="0.25">
      <c r="A138" s="226" t="str">
        <f t="shared" si="34"/>
        <v/>
      </c>
      <c r="F138" s="242" t="str">
        <f>IF(ISBLANK(E138),"",VLOOKUP(E138,[2]_accgrp!A:B,2,FALSE))</f>
        <v/>
      </c>
      <c r="G138" s="226">
        <f>_xlfn.IFNA(VLOOKUP($E138,[2]_accgrp!$A:$X,2+(3*(COLUMN(G138)-6)),FALSE),"")</f>
        <v>0</v>
      </c>
      <c r="H138" s="226">
        <f>_xlfn.IFNA(VLOOKUP($E138,[2]_accgrp!$A:$X,2+(3*(COLUMN(H138)-6)),FALSE),"")</f>
        <v>0</v>
      </c>
      <c r="I138" s="226">
        <f>_xlfn.IFNA(VLOOKUP($E138,[2]_accgrp!$A:$X,2+(3*(COLUMN(I138)-6)),FALSE),"")</f>
        <v>0</v>
      </c>
      <c r="J138" s="226">
        <f>_xlfn.IFNA(VLOOKUP($E138,[2]_accgrp!$A:$X,2+(3*(COLUMN(J138)-6)),FALSE),"")</f>
        <v>0</v>
      </c>
      <c r="K138" s="226">
        <f>_xlfn.IFNA(VLOOKUP($E138,[2]_accgrp!$A:$X,2+(3*(COLUMN(K138)-6)),FALSE),"")</f>
        <v>0</v>
      </c>
      <c r="L138" s="226">
        <f>_xlfn.IFNA(VLOOKUP($E138,[2]_accgrp!$A:$X,2+(3*(COLUMN(L138)-6)),FALSE),"")</f>
        <v>0</v>
      </c>
      <c r="M138" s="226">
        <f>_xlfn.IFNA(VLOOKUP($E138,[2]_accgrp!$A:$X,2+(3*(COLUMN(M138)-6)),FALSE),"")</f>
        <v>0</v>
      </c>
      <c r="N138" s="228"/>
      <c r="O138" s="228"/>
      <c r="P138" s="228"/>
      <c r="Q138" s="228"/>
      <c r="R138" s="228"/>
      <c r="S138" s="228"/>
      <c r="T138" s="228"/>
    </row>
    <row r="139" spans="1:20" x14ac:dyDescent="0.25">
      <c r="A139" s="226" t="str">
        <f t="shared" si="34"/>
        <v/>
      </c>
      <c r="F139" s="242" t="str">
        <f>IF(ISBLANK(E139),"",VLOOKUP(E139,[2]_accgrp!A:B,2,FALSE))</f>
        <v/>
      </c>
      <c r="G139" s="226">
        <f>_xlfn.IFNA(VLOOKUP($E139,[2]_accgrp!$A:$X,2+(3*(COLUMN(G139)-6)),FALSE),"")</f>
        <v>0</v>
      </c>
      <c r="H139" s="226">
        <f>_xlfn.IFNA(VLOOKUP($E139,[2]_accgrp!$A:$X,2+(3*(COLUMN(H139)-6)),FALSE),"")</f>
        <v>0</v>
      </c>
      <c r="I139" s="226">
        <f>_xlfn.IFNA(VLOOKUP($E139,[2]_accgrp!$A:$X,2+(3*(COLUMN(I139)-6)),FALSE),"")</f>
        <v>0</v>
      </c>
      <c r="J139" s="226">
        <f>_xlfn.IFNA(VLOOKUP($E139,[2]_accgrp!$A:$X,2+(3*(COLUMN(J139)-6)),FALSE),"")</f>
        <v>0</v>
      </c>
      <c r="K139" s="226">
        <f>_xlfn.IFNA(VLOOKUP($E139,[2]_accgrp!$A:$X,2+(3*(COLUMN(K139)-6)),FALSE),"")</f>
        <v>0</v>
      </c>
      <c r="L139" s="226">
        <f>_xlfn.IFNA(VLOOKUP($E139,[2]_accgrp!$A:$X,2+(3*(COLUMN(L139)-6)),FALSE),"")</f>
        <v>0</v>
      </c>
      <c r="M139" s="226">
        <f>_xlfn.IFNA(VLOOKUP($E139,[2]_accgrp!$A:$X,2+(3*(COLUMN(M139)-6)),FALSE),"")</f>
        <v>0</v>
      </c>
      <c r="N139" s="228"/>
      <c r="O139" s="228"/>
      <c r="P139" s="228"/>
      <c r="Q139" s="228"/>
      <c r="R139" s="228"/>
      <c r="S139" s="228"/>
      <c r="T139" s="228"/>
    </row>
    <row r="140" spans="1:20" x14ac:dyDescent="0.25">
      <c r="A140" s="226" t="str">
        <f t="shared" si="34"/>
        <v/>
      </c>
      <c r="F140" s="242" t="str">
        <f>IF(ISBLANK(E140),"",VLOOKUP(E140,[2]_accgrp!A:B,2,FALSE))</f>
        <v/>
      </c>
      <c r="G140" s="226">
        <f>_xlfn.IFNA(VLOOKUP($E140,[2]_accgrp!$A:$X,2+(3*(COLUMN(G140)-6)),FALSE),"")</f>
        <v>0</v>
      </c>
      <c r="H140" s="226">
        <f>_xlfn.IFNA(VLOOKUP($E140,[2]_accgrp!$A:$X,2+(3*(COLUMN(H140)-6)),FALSE),"")</f>
        <v>0</v>
      </c>
      <c r="I140" s="226">
        <f>_xlfn.IFNA(VLOOKUP($E140,[2]_accgrp!$A:$X,2+(3*(COLUMN(I140)-6)),FALSE),"")</f>
        <v>0</v>
      </c>
      <c r="J140" s="226">
        <f>_xlfn.IFNA(VLOOKUP($E140,[2]_accgrp!$A:$X,2+(3*(COLUMN(J140)-6)),FALSE),"")</f>
        <v>0</v>
      </c>
      <c r="K140" s="226">
        <f>_xlfn.IFNA(VLOOKUP($E140,[2]_accgrp!$A:$X,2+(3*(COLUMN(K140)-6)),FALSE),"")</f>
        <v>0</v>
      </c>
      <c r="L140" s="226">
        <f>_xlfn.IFNA(VLOOKUP($E140,[2]_accgrp!$A:$X,2+(3*(COLUMN(L140)-6)),FALSE),"")</f>
        <v>0</v>
      </c>
      <c r="M140" s="226">
        <f>_xlfn.IFNA(VLOOKUP($E140,[2]_accgrp!$A:$X,2+(3*(COLUMN(M140)-6)),FALSE),"")</f>
        <v>0</v>
      </c>
      <c r="N140" s="228"/>
      <c r="O140" s="228"/>
      <c r="P140" s="228"/>
      <c r="Q140" s="228"/>
      <c r="R140" s="228"/>
      <c r="S140" s="228"/>
      <c r="T140" s="228"/>
    </row>
    <row r="141" spans="1:20" x14ac:dyDescent="0.25">
      <c r="A141" s="226" t="str">
        <f t="shared" si="34"/>
        <v/>
      </c>
      <c r="F141" s="242" t="str">
        <f>IF(ISBLANK(E141),"",VLOOKUP(E141,[2]_accgrp!A:B,2,FALSE))</f>
        <v/>
      </c>
      <c r="G141" s="226">
        <f>_xlfn.IFNA(VLOOKUP($E141,[2]_accgrp!$A:$X,2+(3*(COLUMN(G141)-6)),FALSE),"")</f>
        <v>0</v>
      </c>
      <c r="H141" s="226">
        <f>_xlfn.IFNA(VLOOKUP($E141,[2]_accgrp!$A:$X,2+(3*(COLUMN(H141)-6)),FALSE),"")</f>
        <v>0</v>
      </c>
      <c r="I141" s="226">
        <f>_xlfn.IFNA(VLOOKUP($E141,[2]_accgrp!$A:$X,2+(3*(COLUMN(I141)-6)),FALSE),"")</f>
        <v>0</v>
      </c>
      <c r="J141" s="226">
        <f>_xlfn.IFNA(VLOOKUP($E141,[2]_accgrp!$A:$X,2+(3*(COLUMN(J141)-6)),FALSE),"")</f>
        <v>0</v>
      </c>
      <c r="K141" s="226">
        <f>_xlfn.IFNA(VLOOKUP($E141,[2]_accgrp!$A:$X,2+(3*(COLUMN(K141)-6)),FALSE),"")</f>
        <v>0</v>
      </c>
      <c r="L141" s="226">
        <f>_xlfn.IFNA(VLOOKUP($E141,[2]_accgrp!$A:$X,2+(3*(COLUMN(L141)-6)),FALSE),"")</f>
        <v>0</v>
      </c>
      <c r="M141" s="226">
        <f>_xlfn.IFNA(VLOOKUP($E141,[2]_accgrp!$A:$X,2+(3*(COLUMN(M141)-6)),FALSE),"")</f>
        <v>0</v>
      </c>
      <c r="N141" s="228"/>
      <c r="O141" s="228"/>
      <c r="P141" s="228"/>
      <c r="Q141" s="228"/>
      <c r="R141" s="228"/>
      <c r="S141" s="228"/>
      <c r="T141" s="228"/>
    </row>
    <row r="142" spans="1:20" x14ac:dyDescent="0.25">
      <c r="A142" s="226" t="str">
        <f t="shared" si="34"/>
        <v/>
      </c>
      <c r="F142" s="242" t="str">
        <f>IF(ISBLANK(E142),"",VLOOKUP(E142,[2]_accgrp!A:B,2,FALSE))</f>
        <v/>
      </c>
      <c r="G142" s="226">
        <f>_xlfn.IFNA(VLOOKUP($E142,[2]_accgrp!$A:$X,2+(3*(COLUMN(G142)-6)),FALSE),"")</f>
        <v>0</v>
      </c>
      <c r="H142" s="226">
        <f>_xlfn.IFNA(VLOOKUP($E142,[2]_accgrp!$A:$X,2+(3*(COLUMN(H142)-6)),FALSE),"")</f>
        <v>0</v>
      </c>
      <c r="I142" s="226">
        <f>_xlfn.IFNA(VLOOKUP($E142,[2]_accgrp!$A:$X,2+(3*(COLUMN(I142)-6)),FALSE),"")</f>
        <v>0</v>
      </c>
      <c r="J142" s="226">
        <f>_xlfn.IFNA(VLOOKUP($E142,[2]_accgrp!$A:$X,2+(3*(COLUMN(J142)-6)),FALSE),"")</f>
        <v>0</v>
      </c>
      <c r="K142" s="226">
        <f>_xlfn.IFNA(VLOOKUP($E142,[2]_accgrp!$A:$X,2+(3*(COLUMN(K142)-6)),FALSE),"")</f>
        <v>0</v>
      </c>
      <c r="L142" s="226">
        <f>_xlfn.IFNA(VLOOKUP($E142,[2]_accgrp!$A:$X,2+(3*(COLUMN(L142)-6)),FALSE),"")</f>
        <v>0</v>
      </c>
      <c r="M142" s="226">
        <f>_xlfn.IFNA(VLOOKUP($E142,[2]_accgrp!$A:$X,2+(3*(COLUMN(M142)-6)),FALSE),"")</f>
        <v>0</v>
      </c>
      <c r="N142" s="228"/>
      <c r="O142" s="228"/>
      <c r="P142" s="228"/>
      <c r="Q142" s="228"/>
      <c r="R142" s="228"/>
      <c r="S142" s="228"/>
      <c r="T142" s="228"/>
    </row>
    <row r="143" spans="1:20" x14ac:dyDescent="0.25">
      <c r="A143" s="226" t="str">
        <f t="shared" si="34"/>
        <v/>
      </c>
      <c r="F143" s="242" t="str">
        <f>IF(ISBLANK(E143),"",VLOOKUP(E143,[2]_accgrp!A:B,2,FALSE))</f>
        <v/>
      </c>
      <c r="G143" s="226">
        <f>_xlfn.IFNA(VLOOKUP($E143,[2]_accgrp!$A:$X,2+(3*(COLUMN(G143)-6)),FALSE),"")</f>
        <v>0</v>
      </c>
      <c r="H143" s="226">
        <f>_xlfn.IFNA(VLOOKUP($E143,[2]_accgrp!$A:$X,2+(3*(COLUMN(H143)-6)),FALSE),"")</f>
        <v>0</v>
      </c>
      <c r="I143" s="226">
        <f>_xlfn.IFNA(VLOOKUP($E143,[2]_accgrp!$A:$X,2+(3*(COLUMN(I143)-6)),FALSE),"")</f>
        <v>0</v>
      </c>
      <c r="J143" s="226">
        <f>_xlfn.IFNA(VLOOKUP($E143,[2]_accgrp!$A:$X,2+(3*(COLUMN(J143)-6)),FALSE),"")</f>
        <v>0</v>
      </c>
      <c r="K143" s="226">
        <f>_xlfn.IFNA(VLOOKUP($E143,[2]_accgrp!$A:$X,2+(3*(COLUMN(K143)-6)),FALSE),"")</f>
        <v>0</v>
      </c>
      <c r="L143" s="226">
        <f>_xlfn.IFNA(VLOOKUP($E143,[2]_accgrp!$A:$X,2+(3*(COLUMN(L143)-6)),FALSE),"")</f>
        <v>0</v>
      </c>
      <c r="M143" s="226">
        <f>_xlfn.IFNA(VLOOKUP($E143,[2]_accgrp!$A:$X,2+(3*(COLUMN(M143)-6)),FALSE),"")</f>
        <v>0</v>
      </c>
      <c r="N143" s="228"/>
      <c r="O143" s="228"/>
      <c r="P143" s="228"/>
      <c r="Q143" s="228"/>
      <c r="R143" s="228"/>
      <c r="S143" s="228"/>
      <c r="T143" s="228"/>
    </row>
    <row r="144" spans="1:20" x14ac:dyDescent="0.25">
      <c r="A144" s="226" t="str">
        <f t="shared" si="34"/>
        <v/>
      </c>
      <c r="F144" s="242" t="str">
        <f>IF(ISBLANK(E144),"",VLOOKUP(E144,[2]_accgrp!A:B,2,FALSE))</f>
        <v/>
      </c>
      <c r="G144" s="226">
        <f>_xlfn.IFNA(VLOOKUP($E144,[2]_accgrp!$A:$X,2+(3*(COLUMN(G144)-6)),FALSE),"")</f>
        <v>0</v>
      </c>
      <c r="H144" s="226">
        <f>_xlfn.IFNA(VLOOKUP($E144,[2]_accgrp!$A:$X,2+(3*(COLUMN(H144)-6)),FALSE),"")</f>
        <v>0</v>
      </c>
      <c r="I144" s="226">
        <f>_xlfn.IFNA(VLOOKUP($E144,[2]_accgrp!$A:$X,2+(3*(COLUMN(I144)-6)),FALSE),"")</f>
        <v>0</v>
      </c>
      <c r="J144" s="226">
        <f>_xlfn.IFNA(VLOOKUP($E144,[2]_accgrp!$A:$X,2+(3*(COLUMN(J144)-6)),FALSE),"")</f>
        <v>0</v>
      </c>
      <c r="K144" s="226">
        <f>_xlfn.IFNA(VLOOKUP($E144,[2]_accgrp!$A:$X,2+(3*(COLUMN(K144)-6)),FALSE),"")</f>
        <v>0</v>
      </c>
      <c r="L144" s="226">
        <f>_xlfn.IFNA(VLOOKUP($E144,[2]_accgrp!$A:$X,2+(3*(COLUMN(L144)-6)),FALSE),"")</f>
        <v>0</v>
      </c>
      <c r="M144" s="226">
        <f>_xlfn.IFNA(VLOOKUP($E144,[2]_accgrp!$A:$X,2+(3*(COLUMN(M144)-6)),FALSE),"")</f>
        <v>0</v>
      </c>
      <c r="N144" s="228"/>
      <c r="O144" s="228"/>
      <c r="P144" s="228"/>
      <c r="Q144" s="228"/>
      <c r="R144" s="228"/>
      <c r="S144" s="228"/>
      <c r="T144" s="228"/>
    </row>
    <row r="145" spans="1:20" x14ac:dyDescent="0.25">
      <c r="A145" s="226" t="str">
        <f t="shared" si="34"/>
        <v/>
      </c>
      <c r="F145" s="242" t="str">
        <f>IF(ISBLANK(E145),"",VLOOKUP(E145,[2]_accgrp!A:B,2,FALSE))</f>
        <v/>
      </c>
      <c r="G145" s="226">
        <f>_xlfn.IFNA(VLOOKUP($E145,[2]_accgrp!$A:$X,2+(3*(COLUMN(G145)-6)),FALSE),"")</f>
        <v>0</v>
      </c>
      <c r="H145" s="226">
        <f>_xlfn.IFNA(VLOOKUP($E145,[2]_accgrp!$A:$X,2+(3*(COLUMN(H145)-6)),FALSE),"")</f>
        <v>0</v>
      </c>
      <c r="I145" s="226">
        <f>_xlfn.IFNA(VLOOKUP($E145,[2]_accgrp!$A:$X,2+(3*(COLUMN(I145)-6)),FALSE),"")</f>
        <v>0</v>
      </c>
      <c r="J145" s="226">
        <f>_xlfn.IFNA(VLOOKUP($E145,[2]_accgrp!$A:$X,2+(3*(COLUMN(J145)-6)),FALSE),"")</f>
        <v>0</v>
      </c>
      <c r="K145" s="226">
        <f>_xlfn.IFNA(VLOOKUP($E145,[2]_accgrp!$A:$X,2+(3*(COLUMN(K145)-6)),FALSE),"")</f>
        <v>0</v>
      </c>
      <c r="L145" s="226">
        <f>_xlfn.IFNA(VLOOKUP($E145,[2]_accgrp!$A:$X,2+(3*(COLUMN(L145)-6)),FALSE),"")</f>
        <v>0</v>
      </c>
      <c r="M145" s="226">
        <f>_xlfn.IFNA(VLOOKUP($E145,[2]_accgrp!$A:$X,2+(3*(COLUMN(M145)-6)),FALSE),"")</f>
        <v>0</v>
      </c>
      <c r="N145" s="228"/>
      <c r="O145" s="228"/>
      <c r="P145" s="228"/>
      <c r="Q145" s="228"/>
      <c r="R145" s="228"/>
      <c r="S145" s="228"/>
      <c r="T145" s="228"/>
    </row>
    <row r="146" spans="1:20" x14ac:dyDescent="0.25">
      <c r="A146" s="226" t="str">
        <f t="shared" si="34"/>
        <v/>
      </c>
      <c r="F146" s="242" t="str">
        <f>IF(ISBLANK(E146),"",VLOOKUP(E146,[2]_accgrp!A:B,2,FALSE))</f>
        <v/>
      </c>
      <c r="G146" s="226">
        <f>_xlfn.IFNA(VLOOKUP($E146,[2]_accgrp!$A:$X,2+(3*(COLUMN(G146)-6)),FALSE),"")</f>
        <v>0</v>
      </c>
      <c r="H146" s="226">
        <f>_xlfn.IFNA(VLOOKUP($E146,[2]_accgrp!$A:$X,2+(3*(COLUMN(H146)-6)),FALSE),"")</f>
        <v>0</v>
      </c>
      <c r="I146" s="226">
        <f>_xlfn.IFNA(VLOOKUP($E146,[2]_accgrp!$A:$X,2+(3*(COLUMN(I146)-6)),FALSE),"")</f>
        <v>0</v>
      </c>
      <c r="J146" s="226">
        <f>_xlfn.IFNA(VLOOKUP($E146,[2]_accgrp!$A:$X,2+(3*(COLUMN(J146)-6)),FALSE),"")</f>
        <v>0</v>
      </c>
      <c r="K146" s="226">
        <f>_xlfn.IFNA(VLOOKUP($E146,[2]_accgrp!$A:$X,2+(3*(COLUMN(K146)-6)),FALSE),"")</f>
        <v>0</v>
      </c>
      <c r="L146" s="226">
        <f>_xlfn.IFNA(VLOOKUP($E146,[2]_accgrp!$A:$X,2+(3*(COLUMN(L146)-6)),FALSE),"")</f>
        <v>0</v>
      </c>
      <c r="M146" s="226">
        <f>_xlfn.IFNA(VLOOKUP($E146,[2]_accgrp!$A:$X,2+(3*(COLUMN(M146)-6)),FALSE),"")</f>
        <v>0</v>
      </c>
      <c r="N146" s="228"/>
      <c r="O146" s="228"/>
      <c r="P146" s="228"/>
      <c r="Q146" s="228"/>
      <c r="R146" s="228"/>
      <c r="S146" s="228"/>
      <c r="T146" s="228"/>
    </row>
    <row r="147" spans="1:20" x14ac:dyDescent="0.25">
      <c r="A147" s="226" t="str">
        <f t="shared" si="34"/>
        <v/>
      </c>
      <c r="F147" s="242" t="str">
        <f>IF(ISBLANK(E147),"",VLOOKUP(E147,[2]_accgrp!A:B,2,FALSE))</f>
        <v/>
      </c>
      <c r="G147" s="226">
        <f>_xlfn.IFNA(VLOOKUP($E147,[2]_accgrp!$A:$X,2+(3*(COLUMN(G147)-6)),FALSE),"")</f>
        <v>0</v>
      </c>
      <c r="H147" s="226">
        <f>_xlfn.IFNA(VLOOKUP($E147,[2]_accgrp!$A:$X,2+(3*(COLUMN(H147)-6)),FALSE),"")</f>
        <v>0</v>
      </c>
      <c r="I147" s="226">
        <f>_xlfn.IFNA(VLOOKUP($E147,[2]_accgrp!$A:$X,2+(3*(COLUMN(I147)-6)),FALSE),"")</f>
        <v>0</v>
      </c>
      <c r="J147" s="226">
        <f>_xlfn.IFNA(VLOOKUP($E147,[2]_accgrp!$A:$X,2+(3*(COLUMN(J147)-6)),FALSE),"")</f>
        <v>0</v>
      </c>
      <c r="K147" s="226">
        <f>_xlfn.IFNA(VLOOKUP($E147,[2]_accgrp!$A:$X,2+(3*(COLUMN(K147)-6)),FALSE),"")</f>
        <v>0</v>
      </c>
      <c r="L147" s="226">
        <f>_xlfn.IFNA(VLOOKUP($E147,[2]_accgrp!$A:$X,2+(3*(COLUMN(L147)-6)),FALSE),"")</f>
        <v>0</v>
      </c>
      <c r="M147" s="226">
        <f>_xlfn.IFNA(VLOOKUP($E147,[2]_accgrp!$A:$X,2+(3*(COLUMN(M147)-6)),FALSE),"")</f>
        <v>0</v>
      </c>
      <c r="N147" s="228"/>
      <c r="O147" s="228"/>
      <c r="P147" s="228"/>
      <c r="Q147" s="228"/>
      <c r="R147" s="228"/>
      <c r="S147" s="228"/>
      <c r="T147" s="228"/>
    </row>
    <row r="148" spans="1:20" x14ac:dyDescent="0.25">
      <c r="A148" s="226" t="str">
        <f t="shared" si="34"/>
        <v/>
      </c>
      <c r="F148" s="242" t="str">
        <f>IF(ISBLANK(E148),"",VLOOKUP(E148,[2]_accgrp!A:B,2,FALSE))</f>
        <v/>
      </c>
      <c r="G148" s="226">
        <f>_xlfn.IFNA(VLOOKUP($E148,[2]_accgrp!$A:$X,2+(3*(COLUMN(G148)-6)),FALSE),"")</f>
        <v>0</v>
      </c>
      <c r="H148" s="226">
        <f>_xlfn.IFNA(VLOOKUP($E148,[2]_accgrp!$A:$X,2+(3*(COLUMN(H148)-6)),FALSE),"")</f>
        <v>0</v>
      </c>
      <c r="I148" s="226">
        <f>_xlfn.IFNA(VLOOKUP($E148,[2]_accgrp!$A:$X,2+(3*(COLUMN(I148)-6)),FALSE),"")</f>
        <v>0</v>
      </c>
      <c r="J148" s="226">
        <f>_xlfn.IFNA(VLOOKUP($E148,[2]_accgrp!$A:$X,2+(3*(COLUMN(J148)-6)),FALSE),"")</f>
        <v>0</v>
      </c>
      <c r="K148" s="226">
        <f>_xlfn.IFNA(VLOOKUP($E148,[2]_accgrp!$A:$X,2+(3*(COLUMN(K148)-6)),FALSE),"")</f>
        <v>0</v>
      </c>
      <c r="L148" s="226">
        <f>_xlfn.IFNA(VLOOKUP($E148,[2]_accgrp!$A:$X,2+(3*(COLUMN(L148)-6)),FALSE),"")</f>
        <v>0</v>
      </c>
      <c r="M148" s="226">
        <f>_xlfn.IFNA(VLOOKUP($E148,[2]_accgrp!$A:$X,2+(3*(COLUMN(M148)-6)),FALSE),"")</f>
        <v>0</v>
      </c>
      <c r="N148" s="228"/>
      <c r="O148" s="228"/>
      <c r="P148" s="228"/>
      <c r="Q148" s="228"/>
      <c r="R148" s="228"/>
      <c r="S148" s="228"/>
      <c r="T148" s="228"/>
    </row>
    <row r="149" spans="1:20" x14ac:dyDescent="0.25">
      <c r="A149" s="226" t="str">
        <f t="shared" si="34"/>
        <v/>
      </c>
      <c r="F149" s="242" t="str">
        <f>IF(ISBLANK(E149),"",VLOOKUP(E149,[2]_accgrp!A:B,2,FALSE))</f>
        <v/>
      </c>
      <c r="G149" s="226">
        <f>_xlfn.IFNA(VLOOKUP($E149,[2]_accgrp!$A:$X,2+(3*(COLUMN(G149)-6)),FALSE),"")</f>
        <v>0</v>
      </c>
      <c r="H149" s="226">
        <f>_xlfn.IFNA(VLOOKUP($E149,[2]_accgrp!$A:$X,2+(3*(COLUMN(H149)-6)),FALSE),"")</f>
        <v>0</v>
      </c>
      <c r="I149" s="226">
        <f>_xlfn.IFNA(VLOOKUP($E149,[2]_accgrp!$A:$X,2+(3*(COLUMN(I149)-6)),FALSE),"")</f>
        <v>0</v>
      </c>
      <c r="J149" s="226">
        <f>_xlfn.IFNA(VLOOKUP($E149,[2]_accgrp!$A:$X,2+(3*(COLUMN(J149)-6)),FALSE),"")</f>
        <v>0</v>
      </c>
      <c r="K149" s="226">
        <f>_xlfn.IFNA(VLOOKUP($E149,[2]_accgrp!$A:$X,2+(3*(COLUMN(K149)-6)),FALSE),"")</f>
        <v>0</v>
      </c>
      <c r="L149" s="226">
        <f>_xlfn.IFNA(VLOOKUP($E149,[2]_accgrp!$A:$X,2+(3*(COLUMN(L149)-6)),FALSE),"")</f>
        <v>0</v>
      </c>
      <c r="M149" s="226">
        <f>_xlfn.IFNA(VLOOKUP($E149,[2]_accgrp!$A:$X,2+(3*(COLUMN(M149)-6)),FALSE),"")</f>
        <v>0</v>
      </c>
      <c r="N149" s="228"/>
      <c r="O149" s="228"/>
      <c r="P149" s="228"/>
      <c r="Q149" s="228"/>
      <c r="R149" s="228"/>
      <c r="S149" s="228"/>
      <c r="T149" s="228"/>
    </row>
    <row r="150" spans="1:20" x14ac:dyDescent="0.25">
      <c r="A150" s="226" t="str">
        <f t="shared" si="34"/>
        <v/>
      </c>
      <c r="F150" s="242" t="str">
        <f>IF(ISBLANK(E150),"",VLOOKUP(E150,[2]_accgrp!A:B,2,FALSE))</f>
        <v/>
      </c>
      <c r="G150" s="226">
        <f>_xlfn.IFNA(VLOOKUP($E150,[2]_accgrp!$A:$X,2+(3*(COLUMN(G150)-6)),FALSE),"")</f>
        <v>0</v>
      </c>
      <c r="H150" s="226">
        <f>_xlfn.IFNA(VLOOKUP($E150,[2]_accgrp!$A:$X,2+(3*(COLUMN(H150)-6)),FALSE),"")</f>
        <v>0</v>
      </c>
      <c r="I150" s="226">
        <f>_xlfn.IFNA(VLOOKUP($E150,[2]_accgrp!$A:$X,2+(3*(COLUMN(I150)-6)),FALSE),"")</f>
        <v>0</v>
      </c>
      <c r="J150" s="226">
        <f>_xlfn.IFNA(VLOOKUP($E150,[2]_accgrp!$A:$X,2+(3*(COLUMN(J150)-6)),FALSE),"")</f>
        <v>0</v>
      </c>
      <c r="K150" s="226">
        <f>_xlfn.IFNA(VLOOKUP($E150,[2]_accgrp!$A:$X,2+(3*(COLUMN(K150)-6)),FALSE),"")</f>
        <v>0</v>
      </c>
      <c r="L150" s="226">
        <f>_xlfn.IFNA(VLOOKUP($E150,[2]_accgrp!$A:$X,2+(3*(COLUMN(L150)-6)),FALSE),"")</f>
        <v>0</v>
      </c>
      <c r="M150" s="226">
        <f>_xlfn.IFNA(VLOOKUP($E150,[2]_accgrp!$A:$X,2+(3*(COLUMN(M150)-6)),FALSE),"")</f>
        <v>0</v>
      </c>
      <c r="N150" s="228"/>
      <c r="O150" s="228"/>
      <c r="P150" s="228"/>
      <c r="Q150" s="228"/>
      <c r="R150" s="228"/>
      <c r="S150" s="228"/>
      <c r="T150" s="228"/>
    </row>
    <row r="151" spans="1:20" x14ac:dyDescent="0.25">
      <c r="A151" s="226" t="str">
        <f t="shared" si="34"/>
        <v/>
      </c>
      <c r="F151" s="242" t="str">
        <f>IF(ISBLANK(E151),"",VLOOKUP(E151,[2]_accgrp!A:B,2,FALSE))</f>
        <v/>
      </c>
      <c r="G151" s="226">
        <f>_xlfn.IFNA(VLOOKUP($E151,[2]_accgrp!$A:$X,2+(3*(COLUMN(G151)-6)),FALSE),"")</f>
        <v>0</v>
      </c>
      <c r="H151" s="226">
        <f>_xlfn.IFNA(VLOOKUP($E151,[2]_accgrp!$A:$X,2+(3*(COLUMN(H151)-6)),FALSE),"")</f>
        <v>0</v>
      </c>
      <c r="I151" s="226">
        <f>_xlfn.IFNA(VLOOKUP($E151,[2]_accgrp!$A:$X,2+(3*(COLUMN(I151)-6)),FALSE),"")</f>
        <v>0</v>
      </c>
      <c r="J151" s="226">
        <f>_xlfn.IFNA(VLOOKUP($E151,[2]_accgrp!$A:$X,2+(3*(COLUMN(J151)-6)),FALSE),"")</f>
        <v>0</v>
      </c>
      <c r="K151" s="226">
        <f>_xlfn.IFNA(VLOOKUP($E151,[2]_accgrp!$A:$X,2+(3*(COLUMN(K151)-6)),FALSE),"")</f>
        <v>0</v>
      </c>
      <c r="L151" s="226">
        <f>_xlfn.IFNA(VLOOKUP($E151,[2]_accgrp!$A:$X,2+(3*(COLUMN(L151)-6)),FALSE),"")</f>
        <v>0</v>
      </c>
      <c r="M151" s="226">
        <f>_xlfn.IFNA(VLOOKUP($E151,[2]_accgrp!$A:$X,2+(3*(COLUMN(M151)-6)),FALSE),"")</f>
        <v>0</v>
      </c>
      <c r="N151" s="228"/>
      <c r="O151" s="228"/>
      <c r="P151" s="228"/>
      <c r="Q151" s="228"/>
      <c r="R151" s="228"/>
      <c r="S151" s="228"/>
      <c r="T151" s="228"/>
    </row>
    <row r="152" spans="1:20" x14ac:dyDescent="0.25">
      <c r="A152" s="226" t="str">
        <f t="shared" si="34"/>
        <v/>
      </c>
      <c r="F152" s="242" t="str">
        <f>IF(ISBLANK(E152),"",VLOOKUP(E152,[2]_accgrp!A:B,2,FALSE))</f>
        <v/>
      </c>
      <c r="G152" s="226">
        <f>_xlfn.IFNA(VLOOKUP($E152,[2]_accgrp!$A:$X,2+(3*(COLUMN(G152)-6)),FALSE),"")</f>
        <v>0</v>
      </c>
      <c r="H152" s="226">
        <f>_xlfn.IFNA(VLOOKUP($E152,[2]_accgrp!$A:$X,2+(3*(COLUMN(H152)-6)),FALSE),"")</f>
        <v>0</v>
      </c>
      <c r="I152" s="226">
        <f>_xlfn.IFNA(VLOOKUP($E152,[2]_accgrp!$A:$X,2+(3*(COLUMN(I152)-6)),FALSE),"")</f>
        <v>0</v>
      </c>
      <c r="J152" s="226">
        <f>_xlfn.IFNA(VLOOKUP($E152,[2]_accgrp!$A:$X,2+(3*(COLUMN(J152)-6)),FALSE),"")</f>
        <v>0</v>
      </c>
      <c r="K152" s="226">
        <f>_xlfn.IFNA(VLOOKUP($E152,[2]_accgrp!$A:$X,2+(3*(COLUMN(K152)-6)),FALSE),"")</f>
        <v>0</v>
      </c>
      <c r="L152" s="226">
        <f>_xlfn.IFNA(VLOOKUP($E152,[2]_accgrp!$A:$X,2+(3*(COLUMN(L152)-6)),FALSE),"")</f>
        <v>0</v>
      </c>
      <c r="M152" s="226">
        <f>_xlfn.IFNA(VLOOKUP($E152,[2]_accgrp!$A:$X,2+(3*(COLUMN(M152)-6)),FALSE),"")</f>
        <v>0</v>
      </c>
      <c r="N152" s="228"/>
      <c r="O152" s="228"/>
      <c r="P152" s="228"/>
      <c r="Q152" s="228"/>
      <c r="R152" s="228"/>
      <c r="S152" s="228"/>
      <c r="T152" s="228"/>
    </row>
    <row r="153" spans="1:20" x14ac:dyDescent="0.25">
      <c r="A153" s="226" t="str">
        <f t="shared" si="34"/>
        <v/>
      </c>
      <c r="F153" s="242" t="str">
        <f>IF(ISBLANK(E153),"",VLOOKUP(E153,[2]_accgrp!A:B,2,FALSE))</f>
        <v/>
      </c>
      <c r="G153" s="226">
        <f>_xlfn.IFNA(VLOOKUP($E153,[2]_accgrp!$A:$X,2+(3*(COLUMN(G153)-6)),FALSE),"")</f>
        <v>0</v>
      </c>
      <c r="H153" s="226">
        <f>_xlfn.IFNA(VLOOKUP($E153,[2]_accgrp!$A:$X,2+(3*(COLUMN(H153)-6)),FALSE),"")</f>
        <v>0</v>
      </c>
      <c r="I153" s="226">
        <f>_xlfn.IFNA(VLOOKUP($E153,[2]_accgrp!$A:$X,2+(3*(COLUMN(I153)-6)),FALSE),"")</f>
        <v>0</v>
      </c>
      <c r="J153" s="226">
        <f>_xlfn.IFNA(VLOOKUP($E153,[2]_accgrp!$A:$X,2+(3*(COLUMN(J153)-6)),FALSE),"")</f>
        <v>0</v>
      </c>
      <c r="K153" s="226">
        <f>_xlfn.IFNA(VLOOKUP($E153,[2]_accgrp!$A:$X,2+(3*(COLUMN(K153)-6)),FALSE),"")</f>
        <v>0</v>
      </c>
      <c r="L153" s="226">
        <f>_xlfn.IFNA(VLOOKUP($E153,[2]_accgrp!$A:$X,2+(3*(COLUMN(L153)-6)),FALSE),"")</f>
        <v>0</v>
      </c>
      <c r="M153" s="226">
        <f>_xlfn.IFNA(VLOOKUP($E153,[2]_accgrp!$A:$X,2+(3*(COLUMN(M153)-6)),FALSE),"")</f>
        <v>0</v>
      </c>
      <c r="N153" s="228"/>
      <c r="O153" s="228"/>
      <c r="P153" s="228"/>
      <c r="Q153" s="228"/>
      <c r="R153" s="228"/>
      <c r="S153" s="228"/>
      <c r="T153" s="228"/>
    </row>
    <row r="154" spans="1:20" x14ac:dyDescent="0.25">
      <c r="A154" s="226" t="str">
        <f t="shared" ref="A154:A217" si="58">IF(LEN(E154)=0,"","update_data,visible")</f>
        <v/>
      </c>
      <c r="F154" s="242" t="str">
        <f>IF(ISBLANK(E154),"",VLOOKUP(E154,[2]_accgrp!A:B,2,FALSE))</f>
        <v/>
      </c>
      <c r="G154" s="226">
        <f>_xlfn.IFNA(VLOOKUP($E154,[2]_accgrp!$A:$X,2+(3*(COLUMN(G154)-6)),FALSE),"")</f>
        <v>0</v>
      </c>
      <c r="H154" s="226">
        <f>_xlfn.IFNA(VLOOKUP($E154,[2]_accgrp!$A:$X,2+(3*(COLUMN(H154)-6)),FALSE),"")</f>
        <v>0</v>
      </c>
      <c r="I154" s="226">
        <f>_xlfn.IFNA(VLOOKUP($E154,[2]_accgrp!$A:$X,2+(3*(COLUMN(I154)-6)),FALSE),"")</f>
        <v>0</v>
      </c>
      <c r="J154" s="226">
        <f>_xlfn.IFNA(VLOOKUP($E154,[2]_accgrp!$A:$X,2+(3*(COLUMN(J154)-6)),FALSE),"")</f>
        <v>0</v>
      </c>
      <c r="K154" s="226">
        <f>_xlfn.IFNA(VLOOKUP($E154,[2]_accgrp!$A:$X,2+(3*(COLUMN(K154)-6)),FALSE),"")</f>
        <v>0</v>
      </c>
      <c r="L154" s="226">
        <f>_xlfn.IFNA(VLOOKUP($E154,[2]_accgrp!$A:$X,2+(3*(COLUMN(L154)-6)),FALSE),"")</f>
        <v>0</v>
      </c>
      <c r="M154" s="226">
        <f>_xlfn.IFNA(VLOOKUP($E154,[2]_accgrp!$A:$X,2+(3*(COLUMN(M154)-6)),FALSE),"")</f>
        <v>0</v>
      </c>
      <c r="N154" s="228"/>
      <c r="O154" s="228"/>
      <c r="P154" s="228"/>
      <c r="Q154" s="228"/>
      <c r="R154" s="228"/>
      <c r="S154" s="228"/>
      <c r="T154" s="228"/>
    </row>
    <row r="155" spans="1:20" x14ac:dyDescent="0.25">
      <c r="A155" s="226" t="str">
        <f t="shared" si="58"/>
        <v/>
      </c>
      <c r="F155" s="242" t="str">
        <f>IF(ISBLANK(E155),"",VLOOKUP(E155,[2]_accgrp!A:B,2,FALSE))</f>
        <v/>
      </c>
      <c r="G155" s="226">
        <f>_xlfn.IFNA(VLOOKUP($E155,[2]_accgrp!$A:$X,2+(3*(COLUMN(G155)-6)),FALSE),"")</f>
        <v>0</v>
      </c>
      <c r="H155" s="226">
        <f>_xlfn.IFNA(VLOOKUP($E155,[2]_accgrp!$A:$X,2+(3*(COLUMN(H155)-6)),FALSE),"")</f>
        <v>0</v>
      </c>
      <c r="I155" s="226">
        <f>_xlfn.IFNA(VLOOKUP($E155,[2]_accgrp!$A:$X,2+(3*(COLUMN(I155)-6)),FALSE),"")</f>
        <v>0</v>
      </c>
      <c r="J155" s="226">
        <f>_xlfn.IFNA(VLOOKUP($E155,[2]_accgrp!$A:$X,2+(3*(COLUMN(J155)-6)),FALSE),"")</f>
        <v>0</v>
      </c>
      <c r="K155" s="226">
        <f>_xlfn.IFNA(VLOOKUP($E155,[2]_accgrp!$A:$X,2+(3*(COLUMN(K155)-6)),FALSE),"")</f>
        <v>0</v>
      </c>
      <c r="L155" s="226">
        <f>_xlfn.IFNA(VLOOKUP($E155,[2]_accgrp!$A:$X,2+(3*(COLUMN(L155)-6)),FALSE),"")</f>
        <v>0</v>
      </c>
      <c r="M155" s="226">
        <f>_xlfn.IFNA(VLOOKUP($E155,[2]_accgrp!$A:$X,2+(3*(COLUMN(M155)-6)),FALSE),"")</f>
        <v>0</v>
      </c>
      <c r="N155" s="228"/>
      <c r="O155" s="228"/>
      <c r="P155" s="228"/>
      <c r="Q155" s="228"/>
      <c r="R155" s="228"/>
      <c r="S155" s="228"/>
      <c r="T155" s="228"/>
    </row>
    <row r="156" spans="1:20" x14ac:dyDescent="0.25">
      <c r="A156" s="226" t="str">
        <f t="shared" si="58"/>
        <v/>
      </c>
      <c r="F156" s="242" t="str">
        <f>IF(ISBLANK(E156),"",VLOOKUP(E156,[2]_accgrp!A:B,2,FALSE))</f>
        <v/>
      </c>
      <c r="G156" s="226">
        <f>_xlfn.IFNA(VLOOKUP($E156,[2]_accgrp!$A:$X,2+(3*(COLUMN(G156)-6)),FALSE),"")</f>
        <v>0</v>
      </c>
      <c r="H156" s="226">
        <f>_xlfn.IFNA(VLOOKUP($E156,[2]_accgrp!$A:$X,2+(3*(COLUMN(H156)-6)),FALSE),"")</f>
        <v>0</v>
      </c>
      <c r="I156" s="226">
        <f>_xlfn.IFNA(VLOOKUP($E156,[2]_accgrp!$A:$X,2+(3*(COLUMN(I156)-6)),FALSE),"")</f>
        <v>0</v>
      </c>
      <c r="J156" s="226">
        <f>_xlfn.IFNA(VLOOKUP($E156,[2]_accgrp!$A:$X,2+(3*(COLUMN(J156)-6)),FALSE),"")</f>
        <v>0</v>
      </c>
      <c r="K156" s="226">
        <f>_xlfn.IFNA(VLOOKUP($E156,[2]_accgrp!$A:$X,2+(3*(COLUMN(K156)-6)),FALSE),"")</f>
        <v>0</v>
      </c>
      <c r="L156" s="226">
        <f>_xlfn.IFNA(VLOOKUP($E156,[2]_accgrp!$A:$X,2+(3*(COLUMN(L156)-6)),FALSE),"")</f>
        <v>0</v>
      </c>
      <c r="M156" s="226">
        <f>_xlfn.IFNA(VLOOKUP($E156,[2]_accgrp!$A:$X,2+(3*(COLUMN(M156)-6)),FALSE),"")</f>
        <v>0</v>
      </c>
      <c r="N156" s="228"/>
      <c r="O156" s="228"/>
      <c r="P156" s="228"/>
      <c r="Q156" s="228"/>
      <c r="R156" s="228"/>
      <c r="S156" s="228"/>
      <c r="T156" s="228"/>
    </row>
    <row r="157" spans="1:20" x14ac:dyDescent="0.25">
      <c r="A157" s="226" t="str">
        <f t="shared" si="58"/>
        <v/>
      </c>
      <c r="F157" s="242" t="str">
        <f>IF(ISBLANK(E157),"",VLOOKUP(E157,[2]_accgrp!A:B,2,FALSE))</f>
        <v/>
      </c>
      <c r="G157" s="226">
        <f>_xlfn.IFNA(VLOOKUP($E157,[2]_accgrp!$A:$X,2+(3*(COLUMN(G157)-6)),FALSE),"")</f>
        <v>0</v>
      </c>
      <c r="H157" s="226">
        <f>_xlfn.IFNA(VLOOKUP($E157,[2]_accgrp!$A:$X,2+(3*(COLUMN(H157)-6)),FALSE),"")</f>
        <v>0</v>
      </c>
      <c r="I157" s="226">
        <f>_xlfn.IFNA(VLOOKUP($E157,[2]_accgrp!$A:$X,2+(3*(COLUMN(I157)-6)),FALSE),"")</f>
        <v>0</v>
      </c>
      <c r="J157" s="226">
        <f>_xlfn.IFNA(VLOOKUP($E157,[2]_accgrp!$A:$X,2+(3*(COLUMN(J157)-6)),FALSE),"")</f>
        <v>0</v>
      </c>
      <c r="K157" s="226">
        <f>_xlfn.IFNA(VLOOKUP($E157,[2]_accgrp!$A:$X,2+(3*(COLUMN(K157)-6)),FALSE),"")</f>
        <v>0</v>
      </c>
      <c r="L157" s="226">
        <f>_xlfn.IFNA(VLOOKUP($E157,[2]_accgrp!$A:$X,2+(3*(COLUMN(L157)-6)),FALSE),"")</f>
        <v>0</v>
      </c>
      <c r="M157" s="226">
        <f>_xlfn.IFNA(VLOOKUP($E157,[2]_accgrp!$A:$X,2+(3*(COLUMN(M157)-6)),FALSE),"")</f>
        <v>0</v>
      </c>
      <c r="N157" s="228"/>
      <c r="O157" s="228"/>
      <c r="P157" s="228"/>
      <c r="Q157" s="228"/>
      <c r="R157" s="228"/>
      <c r="S157" s="228"/>
      <c r="T157" s="228"/>
    </row>
    <row r="158" spans="1:20" x14ac:dyDescent="0.25">
      <c r="A158" s="226" t="str">
        <f t="shared" si="58"/>
        <v/>
      </c>
      <c r="F158" s="242" t="str">
        <f>IF(ISBLANK(E158),"",VLOOKUP(E158,[2]_accgrp!A:B,2,FALSE))</f>
        <v/>
      </c>
      <c r="G158" s="226">
        <f>_xlfn.IFNA(VLOOKUP($E158,[2]_accgrp!$A:$X,2+(3*(COLUMN(G158)-6)),FALSE),"")</f>
        <v>0</v>
      </c>
      <c r="H158" s="226">
        <f>_xlfn.IFNA(VLOOKUP($E158,[2]_accgrp!$A:$X,2+(3*(COLUMN(H158)-6)),FALSE),"")</f>
        <v>0</v>
      </c>
      <c r="I158" s="226">
        <f>_xlfn.IFNA(VLOOKUP($E158,[2]_accgrp!$A:$X,2+(3*(COLUMN(I158)-6)),FALSE),"")</f>
        <v>0</v>
      </c>
      <c r="J158" s="226">
        <f>_xlfn.IFNA(VLOOKUP($E158,[2]_accgrp!$A:$X,2+(3*(COLUMN(J158)-6)),FALSE),"")</f>
        <v>0</v>
      </c>
      <c r="K158" s="226">
        <f>_xlfn.IFNA(VLOOKUP($E158,[2]_accgrp!$A:$X,2+(3*(COLUMN(K158)-6)),FALSE),"")</f>
        <v>0</v>
      </c>
      <c r="L158" s="226">
        <f>_xlfn.IFNA(VLOOKUP($E158,[2]_accgrp!$A:$X,2+(3*(COLUMN(L158)-6)),FALSE),"")</f>
        <v>0</v>
      </c>
      <c r="M158" s="226">
        <f>_xlfn.IFNA(VLOOKUP($E158,[2]_accgrp!$A:$X,2+(3*(COLUMN(M158)-6)),FALSE),"")</f>
        <v>0</v>
      </c>
      <c r="N158" s="228"/>
      <c r="O158" s="228"/>
      <c r="P158" s="228"/>
      <c r="Q158" s="228"/>
      <c r="R158" s="228"/>
      <c r="S158" s="228"/>
      <c r="T158" s="228"/>
    </row>
    <row r="159" spans="1:20" x14ac:dyDescent="0.25">
      <c r="A159" s="226" t="str">
        <f t="shared" si="58"/>
        <v/>
      </c>
      <c r="F159" s="242" t="str">
        <f>IF(ISBLANK(E159),"",VLOOKUP(E159,[2]_accgrp!A:B,2,FALSE))</f>
        <v/>
      </c>
      <c r="G159" s="226">
        <f>_xlfn.IFNA(VLOOKUP($E159,[2]_accgrp!$A:$X,2+(3*(COLUMN(G159)-6)),FALSE),"")</f>
        <v>0</v>
      </c>
      <c r="H159" s="226">
        <f>_xlfn.IFNA(VLOOKUP($E159,[2]_accgrp!$A:$X,2+(3*(COLUMN(H159)-6)),FALSE),"")</f>
        <v>0</v>
      </c>
      <c r="I159" s="226">
        <f>_xlfn.IFNA(VLOOKUP($E159,[2]_accgrp!$A:$X,2+(3*(COLUMN(I159)-6)),FALSE),"")</f>
        <v>0</v>
      </c>
      <c r="J159" s="226">
        <f>_xlfn.IFNA(VLOOKUP($E159,[2]_accgrp!$A:$X,2+(3*(COLUMN(J159)-6)),FALSE),"")</f>
        <v>0</v>
      </c>
      <c r="K159" s="226">
        <f>_xlfn.IFNA(VLOOKUP($E159,[2]_accgrp!$A:$X,2+(3*(COLUMN(K159)-6)),FALSE),"")</f>
        <v>0</v>
      </c>
      <c r="L159" s="226">
        <f>_xlfn.IFNA(VLOOKUP($E159,[2]_accgrp!$A:$X,2+(3*(COLUMN(L159)-6)),FALSE),"")</f>
        <v>0</v>
      </c>
      <c r="M159" s="226">
        <f>_xlfn.IFNA(VLOOKUP($E159,[2]_accgrp!$A:$X,2+(3*(COLUMN(M159)-6)),FALSE),"")</f>
        <v>0</v>
      </c>
      <c r="N159" s="228"/>
      <c r="O159" s="228"/>
      <c r="P159" s="228"/>
      <c r="Q159" s="228"/>
      <c r="R159" s="228"/>
      <c r="S159" s="228"/>
      <c r="T159" s="228"/>
    </row>
    <row r="160" spans="1:20" x14ac:dyDescent="0.25">
      <c r="A160" s="226" t="str">
        <f t="shared" si="58"/>
        <v/>
      </c>
      <c r="F160" s="242" t="str">
        <f>IF(ISBLANK(E160),"",VLOOKUP(E160,[2]_accgrp!A:B,2,FALSE))</f>
        <v/>
      </c>
      <c r="G160" s="226">
        <f>_xlfn.IFNA(VLOOKUP($E160,[2]_accgrp!$A:$X,2+(3*(COLUMN(G160)-6)),FALSE),"")</f>
        <v>0</v>
      </c>
      <c r="H160" s="226">
        <f>_xlfn.IFNA(VLOOKUP($E160,[2]_accgrp!$A:$X,2+(3*(COLUMN(H160)-6)),FALSE),"")</f>
        <v>0</v>
      </c>
      <c r="I160" s="226">
        <f>_xlfn.IFNA(VLOOKUP($E160,[2]_accgrp!$A:$X,2+(3*(COLUMN(I160)-6)),FALSE),"")</f>
        <v>0</v>
      </c>
      <c r="J160" s="226">
        <f>_xlfn.IFNA(VLOOKUP($E160,[2]_accgrp!$A:$X,2+(3*(COLUMN(J160)-6)),FALSE),"")</f>
        <v>0</v>
      </c>
      <c r="K160" s="226">
        <f>_xlfn.IFNA(VLOOKUP($E160,[2]_accgrp!$A:$X,2+(3*(COLUMN(K160)-6)),FALSE),"")</f>
        <v>0</v>
      </c>
      <c r="L160" s="226">
        <f>_xlfn.IFNA(VLOOKUP($E160,[2]_accgrp!$A:$X,2+(3*(COLUMN(L160)-6)),FALSE),"")</f>
        <v>0</v>
      </c>
      <c r="M160" s="226">
        <f>_xlfn.IFNA(VLOOKUP($E160,[2]_accgrp!$A:$X,2+(3*(COLUMN(M160)-6)),FALSE),"")</f>
        <v>0</v>
      </c>
      <c r="N160" s="228"/>
      <c r="O160" s="228"/>
      <c r="P160" s="228"/>
      <c r="Q160" s="228"/>
      <c r="R160" s="228"/>
      <c r="S160" s="228"/>
      <c r="T160" s="228"/>
    </row>
    <row r="161" spans="1:20" x14ac:dyDescent="0.25">
      <c r="A161" s="226" t="str">
        <f t="shared" si="58"/>
        <v/>
      </c>
      <c r="F161" s="242" t="str">
        <f>IF(ISBLANK(E161),"",VLOOKUP(E161,[2]_accgrp!A:B,2,FALSE))</f>
        <v/>
      </c>
      <c r="G161" s="226">
        <f>_xlfn.IFNA(VLOOKUP($E161,[2]_accgrp!$A:$X,2+(3*(COLUMN(G161)-6)),FALSE),"")</f>
        <v>0</v>
      </c>
      <c r="H161" s="226">
        <f>_xlfn.IFNA(VLOOKUP($E161,[2]_accgrp!$A:$X,2+(3*(COLUMN(H161)-6)),FALSE),"")</f>
        <v>0</v>
      </c>
      <c r="I161" s="226">
        <f>_xlfn.IFNA(VLOOKUP($E161,[2]_accgrp!$A:$X,2+(3*(COLUMN(I161)-6)),FALSE),"")</f>
        <v>0</v>
      </c>
      <c r="J161" s="226">
        <f>_xlfn.IFNA(VLOOKUP($E161,[2]_accgrp!$A:$X,2+(3*(COLUMN(J161)-6)),FALSE),"")</f>
        <v>0</v>
      </c>
      <c r="K161" s="226">
        <f>_xlfn.IFNA(VLOOKUP($E161,[2]_accgrp!$A:$X,2+(3*(COLUMN(K161)-6)),FALSE),"")</f>
        <v>0</v>
      </c>
      <c r="L161" s="226">
        <f>_xlfn.IFNA(VLOOKUP($E161,[2]_accgrp!$A:$X,2+(3*(COLUMN(L161)-6)),FALSE),"")</f>
        <v>0</v>
      </c>
      <c r="M161" s="226">
        <f>_xlfn.IFNA(VLOOKUP($E161,[2]_accgrp!$A:$X,2+(3*(COLUMN(M161)-6)),FALSE),"")</f>
        <v>0</v>
      </c>
      <c r="N161" s="228"/>
      <c r="O161" s="228"/>
      <c r="P161" s="228"/>
      <c r="Q161" s="228"/>
      <c r="R161" s="228"/>
      <c r="S161" s="228"/>
      <c r="T161" s="228"/>
    </row>
    <row r="162" spans="1:20" x14ac:dyDescent="0.25">
      <c r="A162" s="226" t="str">
        <f t="shared" si="58"/>
        <v/>
      </c>
      <c r="F162" s="242" t="str">
        <f>IF(ISBLANK(E162),"",VLOOKUP(E162,[2]_accgrp!A:B,2,FALSE))</f>
        <v/>
      </c>
      <c r="G162" s="226">
        <f>_xlfn.IFNA(VLOOKUP($E162,[2]_accgrp!$A:$X,2+(3*(COLUMN(G162)-6)),FALSE),"")</f>
        <v>0</v>
      </c>
      <c r="H162" s="226">
        <f>_xlfn.IFNA(VLOOKUP($E162,[2]_accgrp!$A:$X,2+(3*(COLUMN(H162)-6)),FALSE),"")</f>
        <v>0</v>
      </c>
      <c r="I162" s="226">
        <f>_xlfn.IFNA(VLOOKUP($E162,[2]_accgrp!$A:$X,2+(3*(COLUMN(I162)-6)),FALSE),"")</f>
        <v>0</v>
      </c>
      <c r="J162" s="226">
        <f>_xlfn.IFNA(VLOOKUP($E162,[2]_accgrp!$A:$X,2+(3*(COLUMN(J162)-6)),FALSE),"")</f>
        <v>0</v>
      </c>
      <c r="K162" s="226">
        <f>_xlfn.IFNA(VLOOKUP($E162,[2]_accgrp!$A:$X,2+(3*(COLUMN(K162)-6)),FALSE),"")</f>
        <v>0</v>
      </c>
      <c r="L162" s="226">
        <f>_xlfn.IFNA(VLOOKUP($E162,[2]_accgrp!$A:$X,2+(3*(COLUMN(L162)-6)),FALSE),"")</f>
        <v>0</v>
      </c>
      <c r="M162" s="226">
        <f>_xlfn.IFNA(VLOOKUP($E162,[2]_accgrp!$A:$X,2+(3*(COLUMN(M162)-6)),FALSE),"")</f>
        <v>0</v>
      </c>
      <c r="N162" s="228"/>
      <c r="O162" s="228"/>
      <c r="P162" s="228"/>
      <c r="Q162" s="228"/>
      <c r="R162" s="228"/>
      <c r="S162" s="228"/>
      <c r="T162" s="228"/>
    </row>
    <row r="163" spans="1:20" x14ac:dyDescent="0.25">
      <c r="A163" s="226" t="str">
        <f t="shared" si="58"/>
        <v/>
      </c>
      <c r="F163" s="242" t="str">
        <f>IF(ISBLANK(E163),"",VLOOKUP(E163,[2]_accgrp!A:B,2,FALSE))</f>
        <v/>
      </c>
      <c r="G163" s="226">
        <f>_xlfn.IFNA(VLOOKUP($E163,[2]_accgrp!$A:$X,2+(3*(COLUMN(G163)-6)),FALSE),"")</f>
        <v>0</v>
      </c>
      <c r="H163" s="226">
        <f>_xlfn.IFNA(VLOOKUP($E163,[2]_accgrp!$A:$X,2+(3*(COLUMN(H163)-6)),FALSE),"")</f>
        <v>0</v>
      </c>
      <c r="I163" s="226">
        <f>_xlfn.IFNA(VLOOKUP($E163,[2]_accgrp!$A:$X,2+(3*(COLUMN(I163)-6)),FALSE),"")</f>
        <v>0</v>
      </c>
      <c r="J163" s="226">
        <f>_xlfn.IFNA(VLOOKUP($E163,[2]_accgrp!$A:$X,2+(3*(COLUMN(J163)-6)),FALSE),"")</f>
        <v>0</v>
      </c>
      <c r="K163" s="226">
        <f>_xlfn.IFNA(VLOOKUP($E163,[2]_accgrp!$A:$X,2+(3*(COLUMN(K163)-6)),FALSE),"")</f>
        <v>0</v>
      </c>
      <c r="L163" s="226">
        <f>_xlfn.IFNA(VLOOKUP($E163,[2]_accgrp!$A:$X,2+(3*(COLUMN(L163)-6)),FALSE),"")</f>
        <v>0</v>
      </c>
      <c r="M163" s="226">
        <f>_xlfn.IFNA(VLOOKUP($E163,[2]_accgrp!$A:$X,2+(3*(COLUMN(M163)-6)),FALSE),"")</f>
        <v>0</v>
      </c>
      <c r="N163" s="228"/>
      <c r="O163" s="228"/>
      <c r="P163" s="228"/>
      <c r="Q163" s="228"/>
      <c r="R163" s="228"/>
      <c r="S163" s="228"/>
      <c r="T163" s="228"/>
    </row>
    <row r="164" spans="1:20" x14ac:dyDescent="0.25">
      <c r="A164" s="226" t="str">
        <f t="shared" si="58"/>
        <v/>
      </c>
      <c r="F164" s="242" t="str">
        <f>IF(ISBLANK(E164),"",VLOOKUP(E164,[2]_accgrp!A:B,2,FALSE))</f>
        <v/>
      </c>
      <c r="G164" s="226">
        <f>_xlfn.IFNA(VLOOKUP($E164,[2]_accgrp!$A:$X,2+(3*(COLUMN(G164)-6)),FALSE),"")</f>
        <v>0</v>
      </c>
      <c r="H164" s="226">
        <f>_xlfn.IFNA(VLOOKUP($E164,[2]_accgrp!$A:$X,2+(3*(COLUMN(H164)-6)),FALSE),"")</f>
        <v>0</v>
      </c>
      <c r="I164" s="226">
        <f>_xlfn.IFNA(VLOOKUP($E164,[2]_accgrp!$A:$X,2+(3*(COLUMN(I164)-6)),FALSE),"")</f>
        <v>0</v>
      </c>
      <c r="J164" s="226">
        <f>_xlfn.IFNA(VLOOKUP($E164,[2]_accgrp!$A:$X,2+(3*(COLUMN(J164)-6)),FALSE),"")</f>
        <v>0</v>
      </c>
      <c r="K164" s="226">
        <f>_xlfn.IFNA(VLOOKUP($E164,[2]_accgrp!$A:$X,2+(3*(COLUMN(K164)-6)),FALSE),"")</f>
        <v>0</v>
      </c>
      <c r="L164" s="226">
        <f>_xlfn.IFNA(VLOOKUP($E164,[2]_accgrp!$A:$X,2+(3*(COLUMN(L164)-6)),FALSE),"")</f>
        <v>0</v>
      </c>
      <c r="M164" s="226">
        <f>_xlfn.IFNA(VLOOKUP($E164,[2]_accgrp!$A:$X,2+(3*(COLUMN(M164)-6)),FALSE),"")</f>
        <v>0</v>
      </c>
      <c r="N164" s="228"/>
      <c r="O164" s="228"/>
      <c r="P164" s="228"/>
      <c r="Q164" s="228"/>
      <c r="R164" s="228"/>
      <c r="S164" s="228"/>
      <c r="T164" s="228"/>
    </row>
    <row r="165" spans="1:20" x14ac:dyDescent="0.25">
      <c r="A165" s="226" t="str">
        <f t="shared" si="58"/>
        <v/>
      </c>
      <c r="F165" s="242" t="str">
        <f>IF(ISBLANK(E165),"",VLOOKUP(E165,[2]_accgrp!A:B,2,FALSE))</f>
        <v/>
      </c>
      <c r="G165" s="226">
        <f>_xlfn.IFNA(VLOOKUP($E165,[2]_accgrp!$A:$X,2+(3*(COLUMN(G165)-6)),FALSE),"")</f>
        <v>0</v>
      </c>
      <c r="H165" s="226">
        <f>_xlfn.IFNA(VLOOKUP($E165,[2]_accgrp!$A:$X,2+(3*(COLUMN(H165)-6)),FALSE),"")</f>
        <v>0</v>
      </c>
      <c r="I165" s="226">
        <f>_xlfn.IFNA(VLOOKUP($E165,[2]_accgrp!$A:$X,2+(3*(COLUMN(I165)-6)),FALSE),"")</f>
        <v>0</v>
      </c>
      <c r="J165" s="226">
        <f>_xlfn.IFNA(VLOOKUP($E165,[2]_accgrp!$A:$X,2+(3*(COLUMN(J165)-6)),FALSE),"")</f>
        <v>0</v>
      </c>
      <c r="K165" s="226">
        <f>_xlfn.IFNA(VLOOKUP($E165,[2]_accgrp!$A:$X,2+(3*(COLUMN(K165)-6)),FALSE),"")</f>
        <v>0</v>
      </c>
      <c r="L165" s="226">
        <f>_xlfn.IFNA(VLOOKUP($E165,[2]_accgrp!$A:$X,2+(3*(COLUMN(L165)-6)),FALSE),"")</f>
        <v>0</v>
      </c>
      <c r="M165" s="226">
        <f>_xlfn.IFNA(VLOOKUP($E165,[2]_accgrp!$A:$X,2+(3*(COLUMN(M165)-6)),FALSE),"")</f>
        <v>0</v>
      </c>
      <c r="N165" s="228"/>
      <c r="O165" s="228"/>
      <c r="P165" s="228"/>
      <c r="Q165" s="228"/>
      <c r="R165" s="228"/>
      <c r="S165" s="228"/>
      <c r="T165" s="228"/>
    </row>
    <row r="166" spans="1:20" x14ac:dyDescent="0.25">
      <c r="A166" s="226" t="str">
        <f t="shared" si="58"/>
        <v/>
      </c>
      <c r="F166" s="242" t="str">
        <f>IF(ISBLANK(E166),"",VLOOKUP(E166,[2]_accgrp!A:B,2,FALSE))</f>
        <v/>
      </c>
      <c r="G166" s="226">
        <f>_xlfn.IFNA(VLOOKUP($E166,[2]_accgrp!$A:$X,2+(3*(COLUMN(G166)-6)),FALSE),"")</f>
        <v>0</v>
      </c>
      <c r="H166" s="226">
        <f>_xlfn.IFNA(VLOOKUP($E166,[2]_accgrp!$A:$X,2+(3*(COLUMN(H166)-6)),FALSE),"")</f>
        <v>0</v>
      </c>
      <c r="I166" s="226">
        <f>_xlfn.IFNA(VLOOKUP($E166,[2]_accgrp!$A:$X,2+(3*(COLUMN(I166)-6)),FALSE),"")</f>
        <v>0</v>
      </c>
      <c r="J166" s="226">
        <f>_xlfn.IFNA(VLOOKUP($E166,[2]_accgrp!$A:$X,2+(3*(COLUMN(J166)-6)),FALSE),"")</f>
        <v>0</v>
      </c>
      <c r="K166" s="226">
        <f>_xlfn.IFNA(VLOOKUP($E166,[2]_accgrp!$A:$X,2+(3*(COLUMN(K166)-6)),FALSE),"")</f>
        <v>0</v>
      </c>
      <c r="L166" s="226">
        <f>_xlfn.IFNA(VLOOKUP($E166,[2]_accgrp!$A:$X,2+(3*(COLUMN(L166)-6)),FALSE),"")</f>
        <v>0</v>
      </c>
      <c r="M166" s="226">
        <f>_xlfn.IFNA(VLOOKUP($E166,[2]_accgrp!$A:$X,2+(3*(COLUMN(M166)-6)),FALSE),"")</f>
        <v>0</v>
      </c>
      <c r="N166" s="228"/>
      <c r="O166" s="228"/>
      <c r="P166" s="228"/>
      <c r="Q166" s="228"/>
      <c r="R166" s="228"/>
      <c r="S166" s="228"/>
      <c r="T166" s="228"/>
    </row>
    <row r="167" spans="1:20" x14ac:dyDescent="0.25">
      <c r="A167" s="226" t="str">
        <f t="shared" si="58"/>
        <v/>
      </c>
      <c r="F167" s="242" t="str">
        <f>IF(ISBLANK(E167),"",VLOOKUP(E167,[2]_accgrp!A:B,2,FALSE))</f>
        <v/>
      </c>
      <c r="G167" s="226">
        <f>_xlfn.IFNA(VLOOKUP($E167,[2]_accgrp!$A:$X,2+(3*(COLUMN(G167)-6)),FALSE),"")</f>
        <v>0</v>
      </c>
      <c r="H167" s="226">
        <f>_xlfn.IFNA(VLOOKUP($E167,[2]_accgrp!$A:$X,2+(3*(COLUMN(H167)-6)),FALSE),"")</f>
        <v>0</v>
      </c>
      <c r="I167" s="226">
        <f>_xlfn.IFNA(VLOOKUP($E167,[2]_accgrp!$A:$X,2+(3*(COLUMN(I167)-6)),FALSE),"")</f>
        <v>0</v>
      </c>
      <c r="J167" s="226">
        <f>_xlfn.IFNA(VLOOKUP($E167,[2]_accgrp!$A:$X,2+(3*(COLUMN(J167)-6)),FALSE),"")</f>
        <v>0</v>
      </c>
      <c r="K167" s="226">
        <f>_xlfn.IFNA(VLOOKUP($E167,[2]_accgrp!$A:$X,2+(3*(COLUMN(K167)-6)),FALSE),"")</f>
        <v>0</v>
      </c>
      <c r="L167" s="226">
        <f>_xlfn.IFNA(VLOOKUP($E167,[2]_accgrp!$A:$X,2+(3*(COLUMN(L167)-6)),FALSE),"")</f>
        <v>0</v>
      </c>
      <c r="M167" s="226">
        <f>_xlfn.IFNA(VLOOKUP($E167,[2]_accgrp!$A:$X,2+(3*(COLUMN(M167)-6)),FALSE),"")</f>
        <v>0</v>
      </c>
      <c r="N167" s="228"/>
      <c r="O167" s="228"/>
      <c r="P167" s="228"/>
      <c r="Q167" s="228"/>
      <c r="R167" s="228"/>
      <c r="S167" s="228"/>
      <c r="T167" s="228"/>
    </row>
    <row r="168" spans="1:20" x14ac:dyDescent="0.25">
      <c r="A168" s="226" t="str">
        <f t="shared" si="58"/>
        <v/>
      </c>
      <c r="F168" s="242" t="str">
        <f>IF(ISBLANK(E168),"",VLOOKUP(E168,[2]_accgrp!A:B,2,FALSE))</f>
        <v/>
      </c>
      <c r="G168" s="226">
        <f>_xlfn.IFNA(VLOOKUP($E168,[2]_accgrp!$A:$X,2+(3*(COLUMN(G168)-6)),FALSE),"")</f>
        <v>0</v>
      </c>
      <c r="H168" s="226">
        <f>_xlfn.IFNA(VLOOKUP($E168,[2]_accgrp!$A:$X,2+(3*(COLUMN(H168)-6)),FALSE),"")</f>
        <v>0</v>
      </c>
      <c r="I168" s="226">
        <f>_xlfn.IFNA(VLOOKUP($E168,[2]_accgrp!$A:$X,2+(3*(COLUMN(I168)-6)),FALSE),"")</f>
        <v>0</v>
      </c>
      <c r="J168" s="226">
        <f>_xlfn.IFNA(VLOOKUP($E168,[2]_accgrp!$A:$X,2+(3*(COLUMN(J168)-6)),FALSE),"")</f>
        <v>0</v>
      </c>
      <c r="K168" s="226">
        <f>_xlfn.IFNA(VLOOKUP($E168,[2]_accgrp!$A:$X,2+(3*(COLUMN(K168)-6)),FALSE),"")</f>
        <v>0</v>
      </c>
      <c r="L168" s="226">
        <f>_xlfn.IFNA(VLOOKUP($E168,[2]_accgrp!$A:$X,2+(3*(COLUMN(L168)-6)),FALSE),"")</f>
        <v>0</v>
      </c>
      <c r="M168" s="226">
        <f>_xlfn.IFNA(VLOOKUP($E168,[2]_accgrp!$A:$X,2+(3*(COLUMN(M168)-6)),FALSE),"")</f>
        <v>0</v>
      </c>
      <c r="N168" s="228"/>
      <c r="O168" s="228"/>
      <c r="P168" s="228"/>
      <c r="Q168" s="228"/>
      <c r="R168" s="228"/>
      <c r="S168" s="228"/>
      <c r="T168" s="228"/>
    </row>
    <row r="169" spans="1:20" x14ac:dyDescent="0.25">
      <c r="A169" s="226" t="str">
        <f t="shared" si="58"/>
        <v/>
      </c>
      <c r="F169" s="242" t="str">
        <f>IF(ISBLANK(E169),"",VLOOKUP(E169,[2]_accgrp!A:B,2,FALSE))</f>
        <v/>
      </c>
      <c r="G169" s="226">
        <f>_xlfn.IFNA(VLOOKUP($E169,[2]_accgrp!$A:$X,2+(3*(COLUMN(G169)-6)),FALSE),"")</f>
        <v>0</v>
      </c>
      <c r="H169" s="226">
        <f>_xlfn.IFNA(VLOOKUP($E169,[2]_accgrp!$A:$X,2+(3*(COLUMN(H169)-6)),FALSE),"")</f>
        <v>0</v>
      </c>
      <c r="I169" s="226">
        <f>_xlfn.IFNA(VLOOKUP($E169,[2]_accgrp!$A:$X,2+(3*(COLUMN(I169)-6)),FALSE),"")</f>
        <v>0</v>
      </c>
      <c r="J169" s="226">
        <f>_xlfn.IFNA(VLOOKUP($E169,[2]_accgrp!$A:$X,2+(3*(COLUMN(J169)-6)),FALSE),"")</f>
        <v>0</v>
      </c>
      <c r="K169" s="226">
        <f>_xlfn.IFNA(VLOOKUP($E169,[2]_accgrp!$A:$X,2+(3*(COLUMN(K169)-6)),FALSE),"")</f>
        <v>0</v>
      </c>
      <c r="L169" s="226">
        <f>_xlfn.IFNA(VLOOKUP($E169,[2]_accgrp!$A:$X,2+(3*(COLUMN(L169)-6)),FALSE),"")</f>
        <v>0</v>
      </c>
      <c r="M169" s="226">
        <f>_xlfn.IFNA(VLOOKUP($E169,[2]_accgrp!$A:$X,2+(3*(COLUMN(M169)-6)),FALSE),"")</f>
        <v>0</v>
      </c>
      <c r="N169" s="228"/>
      <c r="O169" s="228"/>
      <c r="P169" s="228"/>
      <c r="Q169" s="228"/>
      <c r="R169" s="228"/>
      <c r="S169" s="228"/>
      <c r="T169" s="228"/>
    </row>
    <row r="170" spans="1:20" x14ac:dyDescent="0.25">
      <c r="A170" s="226" t="str">
        <f t="shared" si="58"/>
        <v/>
      </c>
      <c r="F170" s="242" t="str">
        <f>IF(ISBLANK(E170),"",VLOOKUP(E170,[2]_accgrp!A:B,2,FALSE))</f>
        <v/>
      </c>
      <c r="G170" s="226">
        <f>_xlfn.IFNA(VLOOKUP($E170,[2]_accgrp!$A:$X,2+(3*(COLUMN(G170)-6)),FALSE),"")</f>
        <v>0</v>
      </c>
      <c r="H170" s="226">
        <f>_xlfn.IFNA(VLOOKUP($E170,[2]_accgrp!$A:$X,2+(3*(COLUMN(H170)-6)),FALSE),"")</f>
        <v>0</v>
      </c>
      <c r="I170" s="226">
        <f>_xlfn.IFNA(VLOOKUP($E170,[2]_accgrp!$A:$X,2+(3*(COLUMN(I170)-6)),FALSE),"")</f>
        <v>0</v>
      </c>
      <c r="J170" s="226">
        <f>_xlfn.IFNA(VLOOKUP($E170,[2]_accgrp!$A:$X,2+(3*(COLUMN(J170)-6)),FALSE),"")</f>
        <v>0</v>
      </c>
      <c r="K170" s="226">
        <f>_xlfn.IFNA(VLOOKUP($E170,[2]_accgrp!$A:$X,2+(3*(COLUMN(K170)-6)),FALSE),"")</f>
        <v>0</v>
      </c>
      <c r="L170" s="226">
        <f>_xlfn.IFNA(VLOOKUP($E170,[2]_accgrp!$A:$X,2+(3*(COLUMN(L170)-6)),FALSE),"")</f>
        <v>0</v>
      </c>
      <c r="M170" s="226">
        <f>_xlfn.IFNA(VLOOKUP($E170,[2]_accgrp!$A:$X,2+(3*(COLUMN(M170)-6)),FALSE),"")</f>
        <v>0</v>
      </c>
      <c r="N170" s="228"/>
      <c r="O170" s="228"/>
      <c r="P170" s="228"/>
      <c r="Q170" s="228"/>
      <c r="R170" s="228"/>
      <c r="S170" s="228"/>
      <c r="T170" s="228"/>
    </row>
    <row r="171" spans="1:20" x14ac:dyDescent="0.25">
      <c r="A171" s="226" t="str">
        <f t="shared" si="58"/>
        <v/>
      </c>
      <c r="F171" s="242" t="str">
        <f>IF(ISBLANK(E171),"",VLOOKUP(E171,[2]_accgrp!A:B,2,FALSE))</f>
        <v/>
      </c>
      <c r="G171" s="226">
        <f>_xlfn.IFNA(VLOOKUP($E171,[2]_accgrp!$A:$X,2+(3*(COLUMN(G171)-6)),FALSE),"")</f>
        <v>0</v>
      </c>
      <c r="H171" s="226">
        <f>_xlfn.IFNA(VLOOKUP($E171,[2]_accgrp!$A:$X,2+(3*(COLUMN(H171)-6)),FALSE),"")</f>
        <v>0</v>
      </c>
      <c r="I171" s="226">
        <f>_xlfn.IFNA(VLOOKUP($E171,[2]_accgrp!$A:$X,2+(3*(COLUMN(I171)-6)),FALSE),"")</f>
        <v>0</v>
      </c>
      <c r="J171" s="226">
        <f>_xlfn.IFNA(VLOOKUP($E171,[2]_accgrp!$A:$X,2+(3*(COLUMN(J171)-6)),FALSE),"")</f>
        <v>0</v>
      </c>
      <c r="K171" s="226">
        <f>_xlfn.IFNA(VLOOKUP($E171,[2]_accgrp!$A:$X,2+(3*(COLUMN(K171)-6)),FALSE),"")</f>
        <v>0</v>
      </c>
      <c r="L171" s="226">
        <f>_xlfn.IFNA(VLOOKUP($E171,[2]_accgrp!$A:$X,2+(3*(COLUMN(L171)-6)),FALSE),"")</f>
        <v>0</v>
      </c>
      <c r="M171" s="226">
        <f>_xlfn.IFNA(VLOOKUP($E171,[2]_accgrp!$A:$X,2+(3*(COLUMN(M171)-6)),FALSE),"")</f>
        <v>0</v>
      </c>
      <c r="N171" s="228"/>
      <c r="O171" s="228"/>
      <c r="P171" s="228"/>
      <c r="Q171" s="228"/>
      <c r="R171" s="228"/>
      <c r="S171" s="228"/>
      <c r="T171" s="228"/>
    </row>
    <row r="172" spans="1:20" x14ac:dyDescent="0.25">
      <c r="A172" s="226" t="str">
        <f t="shared" si="58"/>
        <v/>
      </c>
      <c r="F172" s="242" t="str">
        <f>IF(ISBLANK(E172),"",VLOOKUP(E172,[2]_accgrp!A:B,2,FALSE))</f>
        <v/>
      </c>
      <c r="G172" s="226">
        <f>_xlfn.IFNA(VLOOKUP($E172,[2]_accgrp!$A:$X,2+(3*(COLUMN(G172)-6)),FALSE),"")</f>
        <v>0</v>
      </c>
      <c r="H172" s="226">
        <f>_xlfn.IFNA(VLOOKUP($E172,[2]_accgrp!$A:$X,2+(3*(COLUMN(H172)-6)),FALSE),"")</f>
        <v>0</v>
      </c>
      <c r="I172" s="226">
        <f>_xlfn.IFNA(VLOOKUP($E172,[2]_accgrp!$A:$X,2+(3*(COLUMN(I172)-6)),FALSE),"")</f>
        <v>0</v>
      </c>
      <c r="J172" s="226">
        <f>_xlfn.IFNA(VLOOKUP($E172,[2]_accgrp!$A:$X,2+(3*(COLUMN(J172)-6)),FALSE),"")</f>
        <v>0</v>
      </c>
      <c r="K172" s="226">
        <f>_xlfn.IFNA(VLOOKUP($E172,[2]_accgrp!$A:$X,2+(3*(COLUMN(K172)-6)),FALSE),"")</f>
        <v>0</v>
      </c>
      <c r="L172" s="226">
        <f>_xlfn.IFNA(VLOOKUP($E172,[2]_accgrp!$A:$X,2+(3*(COLUMN(L172)-6)),FALSE),"")</f>
        <v>0</v>
      </c>
      <c r="M172" s="226">
        <f>_xlfn.IFNA(VLOOKUP($E172,[2]_accgrp!$A:$X,2+(3*(COLUMN(M172)-6)),FALSE),"")</f>
        <v>0</v>
      </c>
      <c r="N172" s="228"/>
      <c r="O172" s="228"/>
      <c r="P172" s="228"/>
      <c r="Q172" s="228"/>
      <c r="R172" s="228"/>
      <c r="S172" s="228"/>
      <c r="T172" s="228"/>
    </row>
    <row r="173" spans="1:20" x14ac:dyDescent="0.25">
      <c r="A173" s="226" t="str">
        <f t="shared" si="58"/>
        <v/>
      </c>
      <c r="F173" s="242" t="str">
        <f>IF(ISBLANK(E173),"",VLOOKUP(E173,[2]_accgrp!A:B,2,FALSE))</f>
        <v/>
      </c>
      <c r="G173" s="226">
        <f>_xlfn.IFNA(VLOOKUP($E173,[2]_accgrp!$A:$X,2+(3*(COLUMN(G173)-6)),FALSE),"")</f>
        <v>0</v>
      </c>
      <c r="H173" s="226">
        <f>_xlfn.IFNA(VLOOKUP($E173,[2]_accgrp!$A:$X,2+(3*(COLUMN(H173)-6)),FALSE),"")</f>
        <v>0</v>
      </c>
      <c r="I173" s="226">
        <f>_xlfn.IFNA(VLOOKUP($E173,[2]_accgrp!$A:$X,2+(3*(COLUMN(I173)-6)),FALSE),"")</f>
        <v>0</v>
      </c>
      <c r="J173" s="226">
        <f>_xlfn.IFNA(VLOOKUP($E173,[2]_accgrp!$A:$X,2+(3*(COLUMN(J173)-6)),FALSE),"")</f>
        <v>0</v>
      </c>
      <c r="K173" s="226">
        <f>_xlfn.IFNA(VLOOKUP($E173,[2]_accgrp!$A:$X,2+(3*(COLUMN(K173)-6)),FALSE),"")</f>
        <v>0</v>
      </c>
      <c r="L173" s="226">
        <f>_xlfn.IFNA(VLOOKUP($E173,[2]_accgrp!$A:$X,2+(3*(COLUMN(L173)-6)),FALSE),"")</f>
        <v>0</v>
      </c>
      <c r="M173" s="226">
        <f>_xlfn.IFNA(VLOOKUP($E173,[2]_accgrp!$A:$X,2+(3*(COLUMN(M173)-6)),FALSE),"")</f>
        <v>0</v>
      </c>
      <c r="N173" s="228"/>
      <c r="O173" s="228"/>
      <c r="P173" s="228"/>
      <c r="Q173" s="228"/>
      <c r="R173" s="228"/>
      <c r="S173" s="228"/>
      <c r="T173" s="228"/>
    </row>
    <row r="174" spans="1:20" x14ac:dyDescent="0.25">
      <c r="A174" s="226" t="str">
        <f t="shared" si="58"/>
        <v/>
      </c>
      <c r="F174" s="242" t="str">
        <f>IF(ISBLANK(E174),"",VLOOKUP(E174,[2]_accgrp!A:B,2,FALSE))</f>
        <v/>
      </c>
      <c r="G174" s="226">
        <f>_xlfn.IFNA(VLOOKUP($E174,[2]_accgrp!$A:$X,2+(3*(COLUMN(G174)-6)),FALSE),"")</f>
        <v>0</v>
      </c>
      <c r="H174" s="226">
        <f>_xlfn.IFNA(VLOOKUP($E174,[2]_accgrp!$A:$X,2+(3*(COLUMN(H174)-6)),FALSE),"")</f>
        <v>0</v>
      </c>
      <c r="I174" s="226">
        <f>_xlfn.IFNA(VLOOKUP($E174,[2]_accgrp!$A:$X,2+(3*(COLUMN(I174)-6)),FALSE),"")</f>
        <v>0</v>
      </c>
      <c r="J174" s="226">
        <f>_xlfn.IFNA(VLOOKUP($E174,[2]_accgrp!$A:$X,2+(3*(COLUMN(J174)-6)),FALSE),"")</f>
        <v>0</v>
      </c>
      <c r="K174" s="226">
        <f>_xlfn.IFNA(VLOOKUP($E174,[2]_accgrp!$A:$X,2+(3*(COLUMN(K174)-6)),FALSE),"")</f>
        <v>0</v>
      </c>
      <c r="L174" s="226">
        <f>_xlfn.IFNA(VLOOKUP($E174,[2]_accgrp!$A:$X,2+(3*(COLUMN(L174)-6)),FALSE),"")</f>
        <v>0</v>
      </c>
      <c r="M174" s="226">
        <f>_xlfn.IFNA(VLOOKUP($E174,[2]_accgrp!$A:$X,2+(3*(COLUMN(M174)-6)),FALSE),"")</f>
        <v>0</v>
      </c>
      <c r="N174" s="228"/>
      <c r="O174" s="228"/>
      <c r="P174" s="228"/>
      <c r="Q174" s="228"/>
      <c r="R174" s="228"/>
      <c r="S174" s="228"/>
      <c r="T174" s="228"/>
    </row>
    <row r="175" spans="1:20" x14ac:dyDescent="0.25">
      <c r="A175" s="226" t="str">
        <f t="shared" si="58"/>
        <v/>
      </c>
      <c r="F175" s="242" t="str">
        <f>IF(ISBLANK(E175),"",VLOOKUP(E175,[2]_accgrp!A:B,2,FALSE))</f>
        <v/>
      </c>
      <c r="G175" s="226">
        <f>_xlfn.IFNA(VLOOKUP($E175,[2]_accgrp!$A:$X,2+(3*(COLUMN(G175)-6)),FALSE),"")</f>
        <v>0</v>
      </c>
      <c r="H175" s="226">
        <f>_xlfn.IFNA(VLOOKUP($E175,[2]_accgrp!$A:$X,2+(3*(COLUMN(H175)-6)),FALSE),"")</f>
        <v>0</v>
      </c>
      <c r="I175" s="226">
        <f>_xlfn.IFNA(VLOOKUP($E175,[2]_accgrp!$A:$X,2+(3*(COLUMN(I175)-6)),FALSE),"")</f>
        <v>0</v>
      </c>
      <c r="J175" s="226">
        <f>_xlfn.IFNA(VLOOKUP($E175,[2]_accgrp!$A:$X,2+(3*(COLUMN(J175)-6)),FALSE),"")</f>
        <v>0</v>
      </c>
      <c r="K175" s="226">
        <f>_xlfn.IFNA(VLOOKUP($E175,[2]_accgrp!$A:$X,2+(3*(COLUMN(K175)-6)),FALSE),"")</f>
        <v>0</v>
      </c>
      <c r="L175" s="226">
        <f>_xlfn.IFNA(VLOOKUP($E175,[2]_accgrp!$A:$X,2+(3*(COLUMN(L175)-6)),FALSE),"")</f>
        <v>0</v>
      </c>
      <c r="M175" s="226">
        <f>_xlfn.IFNA(VLOOKUP($E175,[2]_accgrp!$A:$X,2+(3*(COLUMN(M175)-6)),FALSE),"")</f>
        <v>0</v>
      </c>
      <c r="N175" s="228"/>
      <c r="O175" s="228"/>
      <c r="P175" s="228"/>
      <c r="Q175" s="228"/>
      <c r="R175" s="228"/>
      <c r="S175" s="228"/>
      <c r="T175" s="228"/>
    </row>
    <row r="176" spans="1:20" x14ac:dyDescent="0.25">
      <c r="A176" s="226" t="str">
        <f t="shared" si="58"/>
        <v/>
      </c>
      <c r="F176" s="242" t="str">
        <f>IF(ISBLANK(E176),"",VLOOKUP(E176,[2]_accgrp!A:B,2,FALSE))</f>
        <v/>
      </c>
      <c r="G176" s="226">
        <f>_xlfn.IFNA(VLOOKUP($E176,[2]_accgrp!$A:$X,2+(3*(COLUMN(G176)-6)),FALSE),"")</f>
        <v>0</v>
      </c>
      <c r="H176" s="226">
        <f>_xlfn.IFNA(VLOOKUP($E176,[2]_accgrp!$A:$X,2+(3*(COLUMN(H176)-6)),FALSE),"")</f>
        <v>0</v>
      </c>
      <c r="I176" s="226">
        <f>_xlfn.IFNA(VLOOKUP($E176,[2]_accgrp!$A:$X,2+(3*(COLUMN(I176)-6)),FALSE),"")</f>
        <v>0</v>
      </c>
      <c r="J176" s="226">
        <f>_xlfn.IFNA(VLOOKUP($E176,[2]_accgrp!$A:$X,2+(3*(COLUMN(J176)-6)),FALSE),"")</f>
        <v>0</v>
      </c>
      <c r="K176" s="226">
        <f>_xlfn.IFNA(VLOOKUP($E176,[2]_accgrp!$A:$X,2+(3*(COLUMN(K176)-6)),FALSE),"")</f>
        <v>0</v>
      </c>
      <c r="L176" s="226">
        <f>_xlfn.IFNA(VLOOKUP($E176,[2]_accgrp!$A:$X,2+(3*(COLUMN(L176)-6)),FALSE),"")</f>
        <v>0</v>
      </c>
      <c r="M176" s="226">
        <f>_xlfn.IFNA(VLOOKUP($E176,[2]_accgrp!$A:$X,2+(3*(COLUMN(M176)-6)),FALSE),"")</f>
        <v>0</v>
      </c>
      <c r="N176" s="228"/>
      <c r="O176" s="228"/>
      <c r="P176" s="228"/>
      <c r="Q176" s="228"/>
      <c r="R176" s="228"/>
      <c r="S176" s="228"/>
      <c r="T176" s="228"/>
    </row>
    <row r="177" spans="1:20" x14ac:dyDescent="0.25">
      <c r="A177" s="226" t="str">
        <f t="shared" si="58"/>
        <v/>
      </c>
      <c r="F177" s="242" t="str">
        <f>IF(ISBLANK(E177),"",VLOOKUP(E177,[2]_accgrp!A:B,2,FALSE))</f>
        <v/>
      </c>
      <c r="G177" s="226">
        <f>_xlfn.IFNA(VLOOKUP($E177,[2]_accgrp!$A:$X,2+(3*(COLUMN(G177)-6)),FALSE),"")</f>
        <v>0</v>
      </c>
      <c r="H177" s="226">
        <f>_xlfn.IFNA(VLOOKUP($E177,[2]_accgrp!$A:$X,2+(3*(COLUMN(H177)-6)),FALSE),"")</f>
        <v>0</v>
      </c>
      <c r="I177" s="226">
        <f>_xlfn.IFNA(VLOOKUP($E177,[2]_accgrp!$A:$X,2+(3*(COLUMN(I177)-6)),FALSE),"")</f>
        <v>0</v>
      </c>
      <c r="J177" s="226">
        <f>_xlfn.IFNA(VLOOKUP($E177,[2]_accgrp!$A:$X,2+(3*(COLUMN(J177)-6)),FALSE),"")</f>
        <v>0</v>
      </c>
      <c r="K177" s="226">
        <f>_xlfn.IFNA(VLOOKUP($E177,[2]_accgrp!$A:$X,2+(3*(COLUMN(K177)-6)),FALSE),"")</f>
        <v>0</v>
      </c>
      <c r="L177" s="226">
        <f>_xlfn.IFNA(VLOOKUP($E177,[2]_accgrp!$A:$X,2+(3*(COLUMN(L177)-6)),FALSE),"")</f>
        <v>0</v>
      </c>
      <c r="M177" s="226">
        <f>_xlfn.IFNA(VLOOKUP($E177,[2]_accgrp!$A:$X,2+(3*(COLUMN(M177)-6)),FALSE),"")</f>
        <v>0</v>
      </c>
      <c r="N177" s="228"/>
      <c r="O177" s="228"/>
      <c r="P177" s="228"/>
      <c r="Q177" s="228"/>
      <c r="R177" s="228"/>
      <c r="S177" s="228"/>
      <c r="T177" s="228"/>
    </row>
    <row r="178" spans="1:20" x14ac:dyDescent="0.25">
      <c r="A178" s="226" t="str">
        <f t="shared" si="58"/>
        <v/>
      </c>
      <c r="F178" s="242" t="str">
        <f>IF(ISBLANK(E178),"",VLOOKUP(E178,[2]_accgrp!A:B,2,FALSE))</f>
        <v/>
      </c>
      <c r="G178" s="226">
        <f>_xlfn.IFNA(VLOOKUP($E178,[2]_accgrp!$A:$X,2+(3*(COLUMN(G178)-6)),FALSE),"")</f>
        <v>0</v>
      </c>
      <c r="H178" s="226">
        <f>_xlfn.IFNA(VLOOKUP($E178,[2]_accgrp!$A:$X,2+(3*(COLUMN(H178)-6)),FALSE),"")</f>
        <v>0</v>
      </c>
      <c r="I178" s="226">
        <f>_xlfn.IFNA(VLOOKUP($E178,[2]_accgrp!$A:$X,2+(3*(COLUMN(I178)-6)),FALSE),"")</f>
        <v>0</v>
      </c>
      <c r="J178" s="226">
        <f>_xlfn.IFNA(VLOOKUP($E178,[2]_accgrp!$A:$X,2+(3*(COLUMN(J178)-6)),FALSE),"")</f>
        <v>0</v>
      </c>
      <c r="K178" s="226">
        <f>_xlfn.IFNA(VLOOKUP($E178,[2]_accgrp!$A:$X,2+(3*(COLUMN(K178)-6)),FALSE),"")</f>
        <v>0</v>
      </c>
      <c r="L178" s="226">
        <f>_xlfn.IFNA(VLOOKUP($E178,[2]_accgrp!$A:$X,2+(3*(COLUMN(L178)-6)),FALSE),"")</f>
        <v>0</v>
      </c>
      <c r="M178" s="226">
        <f>_xlfn.IFNA(VLOOKUP($E178,[2]_accgrp!$A:$X,2+(3*(COLUMN(M178)-6)),FALSE),"")</f>
        <v>0</v>
      </c>
      <c r="N178" s="228"/>
      <c r="O178" s="228"/>
      <c r="P178" s="228"/>
      <c r="Q178" s="228"/>
      <c r="R178" s="228"/>
      <c r="S178" s="228"/>
      <c r="T178" s="228"/>
    </row>
    <row r="179" spans="1:20" x14ac:dyDescent="0.25">
      <c r="A179" s="226" t="str">
        <f t="shared" si="58"/>
        <v/>
      </c>
      <c r="F179" s="242" t="str">
        <f>IF(ISBLANK(E179),"",VLOOKUP(E179,[2]_accgrp!A:B,2,FALSE))</f>
        <v/>
      </c>
      <c r="G179" s="226">
        <f>_xlfn.IFNA(VLOOKUP($E179,[2]_accgrp!$A:$X,2+(3*(COLUMN(G179)-6)),FALSE),"")</f>
        <v>0</v>
      </c>
      <c r="H179" s="226">
        <f>_xlfn.IFNA(VLOOKUP($E179,[2]_accgrp!$A:$X,2+(3*(COLUMN(H179)-6)),FALSE),"")</f>
        <v>0</v>
      </c>
      <c r="I179" s="226">
        <f>_xlfn.IFNA(VLOOKUP($E179,[2]_accgrp!$A:$X,2+(3*(COLUMN(I179)-6)),FALSE),"")</f>
        <v>0</v>
      </c>
      <c r="J179" s="226">
        <f>_xlfn.IFNA(VLOOKUP($E179,[2]_accgrp!$A:$X,2+(3*(COLUMN(J179)-6)),FALSE),"")</f>
        <v>0</v>
      </c>
      <c r="K179" s="226">
        <f>_xlfn.IFNA(VLOOKUP($E179,[2]_accgrp!$A:$X,2+(3*(COLUMN(K179)-6)),FALSE),"")</f>
        <v>0</v>
      </c>
      <c r="L179" s="226">
        <f>_xlfn.IFNA(VLOOKUP($E179,[2]_accgrp!$A:$X,2+(3*(COLUMN(L179)-6)),FALSE),"")</f>
        <v>0</v>
      </c>
      <c r="M179" s="226">
        <f>_xlfn.IFNA(VLOOKUP($E179,[2]_accgrp!$A:$X,2+(3*(COLUMN(M179)-6)),FALSE),"")</f>
        <v>0</v>
      </c>
      <c r="N179" s="228"/>
      <c r="O179" s="228"/>
      <c r="P179" s="228"/>
      <c r="Q179" s="228"/>
      <c r="R179" s="228"/>
      <c r="S179" s="228"/>
      <c r="T179" s="228"/>
    </row>
    <row r="180" spans="1:20" x14ac:dyDescent="0.25">
      <c r="A180" s="226" t="str">
        <f t="shared" si="58"/>
        <v/>
      </c>
      <c r="F180" s="242" t="str">
        <f>IF(ISBLANK(E180),"",VLOOKUP(E180,[2]_accgrp!A:B,2,FALSE))</f>
        <v/>
      </c>
      <c r="G180" s="226">
        <f>_xlfn.IFNA(VLOOKUP($E180,[2]_accgrp!$A:$X,2+(3*(COLUMN(G180)-6)),FALSE),"")</f>
        <v>0</v>
      </c>
      <c r="H180" s="226">
        <f>_xlfn.IFNA(VLOOKUP($E180,[2]_accgrp!$A:$X,2+(3*(COLUMN(H180)-6)),FALSE),"")</f>
        <v>0</v>
      </c>
      <c r="I180" s="226">
        <f>_xlfn.IFNA(VLOOKUP($E180,[2]_accgrp!$A:$X,2+(3*(COLUMN(I180)-6)),FALSE),"")</f>
        <v>0</v>
      </c>
      <c r="J180" s="226">
        <f>_xlfn.IFNA(VLOOKUP($E180,[2]_accgrp!$A:$X,2+(3*(COLUMN(J180)-6)),FALSE),"")</f>
        <v>0</v>
      </c>
      <c r="K180" s="226">
        <f>_xlfn.IFNA(VLOOKUP($E180,[2]_accgrp!$A:$X,2+(3*(COLUMN(K180)-6)),FALSE),"")</f>
        <v>0</v>
      </c>
      <c r="L180" s="226">
        <f>_xlfn.IFNA(VLOOKUP($E180,[2]_accgrp!$A:$X,2+(3*(COLUMN(L180)-6)),FALSE),"")</f>
        <v>0</v>
      </c>
      <c r="M180" s="226">
        <f>_xlfn.IFNA(VLOOKUP($E180,[2]_accgrp!$A:$X,2+(3*(COLUMN(M180)-6)),FALSE),"")</f>
        <v>0</v>
      </c>
      <c r="N180" s="228"/>
      <c r="O180" s="228"/>
      <c r="P180" s="228"/>
      <c r="Q180" s="228"/>
      <c r="R180" s="228"/>
      <c r="S180" s="228"/>
      <c r="T180" s="228"/>
    </row>
    <row r="181" spans="1:20" x14ac:dyDescent="0.25">
      <c r="A181" s="226" t="str">
        <f t="shared" si="58"/>
        <v/>
      </c>
      <c r="F181" s="242" t="str">
        <f>IF(ISBLANK(E181),"",VLOOKUP(E181,[2]_accgrp!A:B,2,FALSE))</f>
        <v/>
      </c>
      <c r="G181" s="226">
        <f>_xlfn.IFNA(VLOOKUP($E181,[2]_accgrp!$A:$X,2+(3*(COLUMN(G181)-6)),FALSE),"")</f>
        <v>0</v>
      </c>
      <c r="H181" s="226">
        <f>_xlfn.IFNA(VLOOKUP($E181,[2]_accgrp!$A:$X,2+(3*(COLUMN(H181)-6)),FALSE),"")</f>
        <v>0</v>
      </c>
      <c r="I181" s="226">
        <f>_xlfn.IFNA(VLOOKUP($E181,[2]_accgrp!$A:$X,2+(3*(COLUMN(I181)-6)),FALSE),"")</f>
        <v>0</v>
      </c>
      <c r="J181" s="226">
        <f>_xlfn.IFNA(VLOOKUP($E181,[2]_accgrp!$A:$X,2+(3*(COLUMN(J181)-6)),FALSE),"")</f>
        <v>0</v>
      </c>
      <c r="K181" s="226">
        <f>_xlfn.IFNA(VLOOKUP($E181,[2]_accgrp!$A:$X,2+(3*(COLUMN(K181)-6)),FALSE),"")</f>
        <v>0</v>
      </c>
      <c r="L181" s="226">
        <f>_xlfn.IFNA(VLOOKUP($E181,[2]_accgrp!$A:$X,2+(3*(COLUMN(L181)-6)),FALSE),"")</f>
        <v>0</v>
      </c>
      <c r="M181" s="226">
        <f>_xlfn.IFNA(VLOOKUP($E181,[2]_accgrp!$A:$X,2+(3*(COLUMN(M181)-6)),FALSE),"")</f>
        <v>0</v>
      </c>
      <c r="N181" s="228"/>
      <c r="O181" s="228"/>
      <c r="P181" s="228"/>
      <c r="Q181" s="228"/>
      <c r="R181" s="228"/>
      <c r="S181" s="228"/>
      <c r="T181" s="228"/>
    </row>
    <row r="182" spans="1:20" x14ac:dyDescent="0.25">
      <c r="A182" s="226" t="str">
        <f t="shared" si="58"/>
        <v/>
      </c>
      <c r="F182" s="242" t="str">
        <f>IF(ISBLANK(E182),"",VLOOKUP(E182,[2]_accgrp!A:B,2,FALSE))</f>
        <v/>
      </c>
      <c r="G182" s="226">
        <f>_xlfn.IFNA(VLOOKUP($E182,[2]_accgrp!$A:$X,2+(3*(COLUMN(G182)-6)),FALSE),"")</f>
        <v>0</v>
      </c>
      <c r="H182" s="226">
        <f>_xlfn.IFNA(VLOOKUP($E182,[2]_accgrp!$A:$X,2+(3*(COLUMN(H182)-6)),FALSE),"")</f>
        <v>0</v>
      </c>
      <c r="I182" s="226">
        <f>_xlfn.IFNA(VLOOKUP($E182,[2]_accgrp!$A:$X,2+(3*(COLUMN(I182)-6)),FALSE),"")</f>
        <v>0</v>
      </c>
      <c r="J182" s="226">
        <f>_xlfn.IFNA(VLOOKUP($E182,[2]_accgrp!$A:$X,2+(3*(COLUMN(J182)-6)),FALSE),"")</f>
        <v>0</v>
      </c>
      <c r="K182" s="226">
        <f>_xlfn.IFNA(VLOOKUP($E182,[2]_accgrp!$A:$X,2+(3*(COLUMN(K182)-6)),FALSE),"")</f>
        <v>0</v>
      </c>
      <c r="L182" s="226">
        <f>_xlfn.IFNA(VLOOKUP($E182,[2]_accgrp!$A:$X,2+(3*(COLUMN(L182)-6)),FALSE),"")</f>
        <v>0</v>
      </c>
      <c r="M182" s="226">
        <f>_xlfn.IFNA(VLOOKUP($E182,[2]_accgrp!$A:$X,2+(3*(COLUMN(M182)-6)),FALSE),"")</f>
        <v>0</v>
      </c>
      <c r="N182" s="228"/>
      <c r="O182" s="228"/>
      <c r="P182" s="228"/>
      <c r="Q182" s="228"/>
      <c r="R182" s="228"/>
      <c r="S182" s="228"/>
      <c r="T182" s="228"/>
    </row>
    <row r="183" spans="1:20" x14ac:dyDescent="0.25">
      <c r="A183" s="226" t="str">
        <f t="shared" si="58"/>
        <v/>
      </c>
      <c r="F183" s="242" t="str">
        <f>IF(ISBLANK(E183),"",VLOOKUP(E183,[2]_accgrp!A:B,2,FALSE))</f>
        <v/>
      </c>
      <c r="G183" s="226">
        <f>_xlfn.IFNA(VLOOKUP($E183,[2]_accgrp!$A:$X,2+(3*(COLUMN(G183)-6)),FALSE),"")</f>
        <v>0</v>
      </c>
      <c r="H183" s="226">
        <f>_xlfn.IFNA(VLOOKUP($E183,[2]_accgrp!$A:$X,2+(3*(COLUMN(H183)-6)),FALSE),"")</f>
        <v>0</v>
      </c>
      <c r="I183" s="226">
        <f>_xlfn.IFNA(VLOOKUP($E183,[2]_accgrp!$A:$X,2+(3*(COLUMN(I183)-6)),FALSE),"")</f>
        <v>0</v>
      </c>
      <c r="J183" s="226">
        <f>_xlfn.IFNA(VLOOKUP($E183,[2]_accgrp!$A:$X,2+(3*(COLUMN(J183)-6)),FALSE),"")</f>
        <v>0</v>
      </c>
      <c r="K183" s="226">
        <f>_xlfn.IFNA(VLOOKUP($E183,[2]_accgrp!$A:$X,2+(3*(COLUMN(K183)-6)),FALSE),"")</f>
        <v>0</v>
      </c>
      <c r="L183" s="226">
        <f>_xlfn.IFNA(VLOOKUP($E183,[2]_accgrp!$A:$X,2+(3*(COLUMN(L183)-6)),FALSE),"")</f>
        <v>0</v>
      </c>
      <c r="M183" s="226">
        <f>_xlfn.IFNA(VLOOKUP($E183,[2]_accgrp!$A:$X,2+(3*(COLUMN(M183)-6)),FALSE),"")</f>
        <v>0</v>
      </c>
      <c r="N183" s="228"/>
      <c r="O183" s="228"/>
      <c r="P183" s="228"/>
      <c r="Q183" s="228"/>
      <c r="R183" s="228"/>
      <c r="S183" s="228"/>
      <c r="T183" s="228"/>
    </row>
    <row r="184" spans="1:20" x14ac:dyDescent="0.25">
      <c r="A184" s="226" t="str">
        <f t="shared" si="58"/>
        <v/>
      </c>
      <c r="F184" s="242" t="str">
        <f>IF(ISBLANK(E184),"",VLOOKUP(E184,[2]_accgrp!A:B,2,FALSE))</f>
        <v/>
      </c>
      <c r="G184" s="226">
        <f>_xlfn.IFNA(VLOOKUP($E184,[2]_accgrp!$A:$X,2+(3*(COLUMN(G184)-6)),FALSE),"")</f>
        <v>0</v>
      </c>
      <c r="H184" s="226">
        <f>_xlfn.IFNA(VLOOKUP($E184,[2]_accgrp!$A:$X,2+(3*(COLUMN(H184)-6)),FALSE),"")</f>
        <v>0</v>
      </c>
      <c r="I184" s="226">
        <f>_xlfn.IFNA(VLOOKUP($E184,[2]_accgrp!$A:$X,2+(3*(COLUMN(I184)-6)),FALSE),"")</f>
        <v>0</v>
      </c>
      <c r="J184" s="226">
        <f>_xlfn.IFNA(VLOOKUP($E184,[2]_accgrp!$A:$X,2+(3*(COLUMN(J184)-6)),FALSE),"")</f>
        <v>0</v>
      </c>
      <c r="K184" s="226">
        <f>_xlfn.IFNA(VLOOKUP($E184,[2]_accgrp!$A:$X,2+(3*(COLUMN(K184)-6)),FALSE),"")</f>
        <v>0</v>
      </c>
      <c r="L184" s="226">
        <f>_xlfn.IFNA(VLOOKUP($E184,[2]_accgrp!$A:$X,2+(3*(COLUMN(L184)-6)),FALSE),"")</f>
        <v>0</v>
      </c>
      <c r="M184" s="226">
        <f>_xlfn.IFNA(VLOOKUP($E184,[2]_accgrp!$A:$X,2+(3*(COLUMN(M184)-6)),FALSE),"")</f>
        <v>0</v>
      </c>
      <c r="N184" s="228"/>
      <c r="O184" s="228"/>
      <c r="P184" s="228"/>
      <c r="Q184" s="228"/>
      <c r="R184" s="228"/>
      <c r="S184" s="228"/>
      <c r="T184" s="228"/>
    </row>
    <row r="185" spans="1:20" x14ac:dyDescent="0.25">
      <c r="A185" s="226" t="str">
        <f t="shared" si="58"/>
        <v/>
      </c>
      <c r="F185" s="242" t="str">
        <f>IF(ISBLANK(E185),"",VLOOKUP(E185,[2]_accgrp!A:B,2,FALSE))</f>
        <v/>
      </c>
      <c r="G185" s="226">
        <f>_xlfn.IFNA(VLOOKUP($E185,[2]_accgrp!$A:$X,2+(3*(COLUMN(G185)-6)),FALSE),"")</f>
        <v>0</v>
      </c>
      <c r="H185" s="226">
        <f>_xlfn.IFNA(VLOOKUP($E185,[2]_accgrp!$A:$X,2+(3*(COLUMN(H185)-6)),FALSE),"")</f>
        <v>0</v>
      </c>
      <c r="I185" s="226">
        <f>_xlfn.IFNA(VLOOKUP($E185,[2]_accgrp!$A:$X,2+(3*(COLUMN(I185)-6)),FALSE),"")</f>
        <v>0</v>
      </c>
      <c r="J185" s="226">
        <f>_xlfn.IFNA(VLOOKUP($E185,[2]_accgrp!$A:$X,2+(3*(COLUMN(J185)-6)),FALSE),"")</f>
        <v>0</v>
      </c>
      <c r="K185" s="226">
        <f>_xlfn.IFNA(VLOOKUP($E185,[2]_accgrp!$A:$X,2+(3*(COLUMN(K185)-6)),FALSE),"")</f>
        <v>0</v>
      </c>
      <c r="L185" s="226">
        <f>_xlfn.IFNA(VLOOKUP($E185,[2]_accgrp!$A:$X,2+(3*(COLUMN(L185)-6)),FALSE),"")</f>
        <v>0</v>
      </c>
      <c r="M185" s="226">
        <f>_xlfn.IFNA(VLOOKUP($E185,[2]_accgrp!$A:$X,2+(3*(COLUMN(M185)-6)),FALSE),"")</f>
        <v>0</v>
      </c>
      <c r="N185" s="228"/>
      <c r="O185" s="228"/>
      <c r="P185" s="228"/>
      <c r="Q185" s="228"/>
      <c r="R185" s="228"/>
      <c r="S185" s="228"/>
      <c r="T185" s="228"/>
    </row>
    <row r="186" spans="1:20" x14ac:dyDescent="0.25">
      <c r="A186" s="226" t="str">
        <f t="shared" si="58"/>
        <v/>
      </c>
      <c r="F186" s="242" t="str">
        <f>IF(ISBLANK(E186),"",VLOOKUP(E186,[2]_accgrp!A:B,2,FALSE))</f>
        <v/>
      </c>
      <c r="G186" s="226">
        <f>_xlfn.IFNA(VLOOKUP($E186,[2]_accgrp!$A:$X,2+(3*(COLUMN(G186)-6)),FALSE),"")</f>
        <v>0</v>
      </c>
      <c r="H186" s="226">
        <f>_xlfn.IFNA(VLOOKUP($E186,[2]_accgrp!$A:$X,2+(3*(COLUMN(H186)-6)),FALSE),"")</f>
        <v>0</v>
      </c>
      <c r="I186" s="226">
        <f>_xlfn.IFNA(VLOOKUP($E186,[2]_accgrp!$A:$X,2+(3*(COLUMN(I186)-6)),FALSE),"")</f>
        <v>0</v>
      </c>
      <c r="J186" s="226">
        <f>_xlfn.IFNA(VLOOKUP($E186,[2]_accgrp!$A:$X,2+(3*(COLUMN(J186)-6)),FALSE),"")</f>
        <v>0</v>
      </c>
      <c r="K186" s="226">
        <f>_xlfn.IFNA(VLOOKUP($E186,[2]_accgrp!$A:$X,2+(3*(COLUMN(K186)-6)),FALSE),"")</f>
        <v>0</v>
      </c>
      <c r="L186" s="226">
        <f>_xlfn.IFNA(VLOOKUP($E186,[2]_accgrp!$A:$X,2+(3*(COLUMN(L186)-6)),FALSE),"")</f>
        <v>0</v>
      </c>
      <c r="M186" s="226">
        <f>_xlfn.IFNA(VLOOKUP($E186,[2]_accgrp!$A:$X,2+(3*(COLUMN(M186)-6)),FALSE),"")</f>
        <v>0</v>
      </c>
      <c r="N186" s="228"/>
      <c r="O186" s="228"/>
      <c r="P186" s="228"/>
      <c r="Q186" s="228"/>
      <c r="R186" s="228"/>
      <c r="S186" s="228"/>
      <c r="T186" s="228"/>
    </row>
    <row r="187" spans="1:20" x14ac:dyDescent="0.25">
      <c r="A187" s="226" t="str">
        <f t="shared" si="58"/>
        <v/>
      </c>
      <c r="F187" s="242" t="str">
        <f>IF(ISBLANK(E187),"",VLOOKUP(E187,[2]_accgrp!A:B,2,FALSE))</f>
        <v/>
      </c>
      <c r="G187" s="226">
        <f>_xlfn.IFNA(VLOOKUP($E187,[2]_accgrp!$A:$X,2+(3*(COLUMN(G187)-6)),FALSE),"")</f>
        <v>0</v>
      </c>
      <c r="H187" s="226">
        <f>_xlfn.IFNA(VLOOKUP($E187,[2]_accgrp!$A:$X,2+(3*(COLUMN(H187)-6)),FALSE),"")</f>
        <v>0</v>
      </c>
      <c r="I187" s="226">
        <f>_xlfn.IFNA(VLOOKUP($E187,[2]_accgrp!$A:$X,2+(3*(COLUMN(I187)-6)),FALSE),"")</f>
        <v>0</v>
      </c>
      <c r="J187" s="226">
        <f>_xlfn.IFNA(VLOOKUP($E187,[2]_accgrp!$A:$X,2+(3*(COLUMN(J187)-6)),FALSE),"")</f>
        <v>0</v>
      </c>
      <c r="K187" s="226">
        <f>_xlfn.IFNA(VLOOKUP($E187,[2]_accgrp!$A:$X,2+(3*(COLUMN(K187)-6)),FALSE),"")</f>
        <v>0</v>
      </c>
      <c r="L187" s="226">
        <f>_xlfn.IFNA(VLOOKUP($E187,[2]_accgrp!$A:$X,2+(3*(COLUMN(L187)-6)),FALSE),"")</f>
        <v>0</v>
      </c>
      <c r="M187" s="226">
        <f>_xlfn.IFNA(VLOOKUP($E187,[2]_accgrp!$A:$X,2+(3*(COLUMN(M187)-6)),FALSE),"")</f>
        <v>0</v>
      </c>
      <c r="N187" s="228"/>
      <c r="O187" s="228"/>
      <c r="P187" s="228"/>
      <c r="Q187" s="228"/>
      <c r="R187" s="228"/>
      <c r="S187" s="228"/>
      <c r="T187" s="228"/>
    </row>
    <row r="188" spans="1:20" x14ac:dyDescent="0.25">
      <c r="A188" s="226" t="str">
        <f t="shared" si="58"/>
        <v/>
      </c>
      <c r="F188" s="242" t="str">
        <f>IF(ISBLANK(E188),"",VLOOKUP(E188,[2]_accgrp!A:B,2,FALSE))</f>
        <v/>
      </c>
      <c r="G188" s="226">
        <f>_xlfn.IFNA(VLOOKUP($E188,[2]_accgrp!$A:$X,2+(3*(COLUMN(G188)-6)),FALSE),"")</f>
        <v>0</v>
      </c>
      <c r="H188" s="226">
        <f>_xlfn.IFNA(VLOOKUP($E188,[2]_accgrp!$A:$X,2+(3*(COLUMN(H188)-6)),FALSE),"")</f>
        <v>0</v>
      </c>
      <c r="I188" s="226">
        <f>_xlfn.IFNA(VLOOKUP($E188,[2]_accgrp!$A:$X,2+(3*(COLUMN(I188)-6)),FALSE),"")</f>
        <v>0</v>
      </c>
      <c r="J188" s="226">
        <f>_xlfn.IFNA(VLOOKUP($E188,[2]_accgrp!$A:$X,2+(3*(COLUMN(J188)-6)),FALSE),"")</f>
        <v>0</v>
      </c>
      <c r="K188" s="226">
        <f>_xlfn.IFNA(VLOOKUP($E188,[2]_accgrp!$A:$X,2+(3*(COLUMN(K188)-6)),FALSE),"")</f>
        <v>0</v>
      </c>
      <c r="L188" s="226">
        <f>_xlfn.IFNA(VLOOKUP($E188,[2]_accgrp!$A:$X,2+(3*(COLUMN(L188)-6)),FALSE),"")</f>
        <v>0</v>
      </c>
      <c r="M188" s="226">
        <f>_xlfn.IFNA(VLOOKUP($E188,[2]_accgrp!$A:$X,2+(3*(COLUMN(M188)-6)),FALSE),"")</f>
        <v>0</v>
      </c>
      <c r="N188" s="228"/>
      <c r="O188" s="228"/>
      <c r="P188" s="228"/>
      <c r="Q188" s="228"/>
      <c r="R188" s="228"/>
      <c r="S188" s="228"/>
      <c r="T188" s="228"/>
    </row>
    <row r="189" spans="1:20" x14ac:dyDescent="0.25">
      <c r="A189" s="226" t="str">
        <f t="shared" si="58"/>
        <v/>
      </c>
      <c r="F189" s="242" t="str">
        <f>IF(ISBLANK(E189),"",VLOOKUP(E189,[2]_accgrp!A:B,2,FALSE))</f>
        <v/>
      </c>
      <c r="G189" s="226">
        <f>_xlfn.IFNA(VLOOKUP($E189,[2]_accgrp!$A:$X,2+(3*(COLUMN(G189)-6)),FALSE),"")</f>
        <v>0</v>
      </c>
      <c r="H189" s="226">
        <f>_xlfn.IFNA(VLOOKUP($E189,[2]_accgrp!$A:$X,2+(3*(COLUMN(H189)-6)),FALSE),"")</f>
        <v>0</v>
      </c>
      <c r="I189" s="226">
        <f>_xlfn.IFNA(VLOOKUP($E189,[2]_accgrp!$A:$X,2+(3*(COLUMN(I189)-6)),FALSE),"")</f>
        <v>0</v>
      </c>
      <c r="J189" s="226">
        <f>_xlfn.IFNA(VLOOKUP($E189,[2]_accgrp!$A:$X,2+(3*(COLUMN(J189)-6)),FALSE),"")</f>
        <v>0</v>
      </c>
      <c r="K189" s="226">
        <f>_xlfn.IFNA(VLOOKUP($E189,[2]_accgrp!$A:$X,2+(3*(COLUMN(K189)-6)),FALSE),"")</f>
        <v>0</v>
      </c>
      <c r="L189" s="226">
        <f>_xlfn.IFNA(VLOOKUP($E189,[2]_accgrp!$A:$X,2+(3*(COLUMN(L189)-6)),FALSE),"")</f>
        <v>0</v>
      </c>
      <c r="M189" s="226">
        <f>_xlfn.IFNA(VLOOKUP($E189,[2]_accgrp!$A:$X,2+(3*(COLUMN(M189)-6)),FALSE),"")</f>
        <v>0</v>
      </c>
      <c r="N189" s="228"/>
      <c r="O189" s="228"/>
      <c r="P189" s="228"/>
      <c r="Q189" s="228"/>
      <c r="R189" s="228"/>
      <c r="S189" s="228"/>
      <c r="T189" s="228"/>
    </row>
    <row r="190" spans="1:20" x14ac:dyDescent="0.25">
      <c r="A190" s="226" t="str">
        <f t="shared" si="58"/>
        <v/>
      </c>
      <c r="F190" s="242" t="str">
        <f>IF(ISBLANK(E190),"",VLOOKUP(E190,[2]_accgrp!A:B,2,FALSE))</f>
        <v/>
      </c>
      <c r="G190" s="226">
        <f>_xlfn.IFNA(VLOOKUP($E190,[2]_accgrp!$A:$X,2+(3*(COLUMN(G190)-6)),FALSE),"")</f>
        <v>0</v>
      </c>
      <c r="H190" s="226">
        <f>_xlfn.IFNA(VLOOKUP($E190,[2]_accgrp!$A:$X,2+(3*(COLUMN(H190)-6)),FALSE),"")</f>
        <v>0</v>
      </c>
      <c r="I190" s="226">
        <f>_xlfn.IFNA(VLOOKUP($E190,[2]_accgrp!$A:$X,2+(3*(COLUMN(I190)-6)),FALSE),"")</f>
        <v>0</v>
      </c>
      <c r="J190" s="226">
        <f>_xlfn.IFNA(VLOOKUP($E190,[2]_accgrp!$A:$X,2+(3*(COLUMN(J190)-6)),FALSE),"")</f>
        <v>0</v>
      </c>
      <c r="K190" s="226">
        <f>_xlfn.IFNA(VLOOKUP($E190,[2]_accgrp!$A:$X,2+(3*(COLUMN(K190)-6)),FALSE),"")</f>
        <v>0</v>
      </c>
      <c r="L190" s="226">
        <f>_xlfn.IFNA(VLOOKUP($E190,[2]_accgrp!$A:$X,2+(3*(COLUMN(L190)-6)),FALSE),"")</f>
        <v>0</v>
      </c>
      <c r="M190" s="226">
        <f>_xlfn.IFNA(VLOOKUP($E190,[2]_accgrp!$A:$X,2+(3*(COLUMN(M190)-6)),FALSE),"")</f>
        <v>0</v>
      </c>
      <c r="N190" s="228"/>
      <c r="O190" s="228"/>
      <c r="P190" s="228"/>
      <c r="Q190" s="228"/>
      <c r="R190" s="228"/>
      <c r="S190" s="228"/>
      <c r="T190" s="228"/>
    </row>
    <row r="191" spans="1:20" x14ac:dyDescent="0.25">
      <c r="A191" s="226" t="str">
        <f t="shared" si="58"/>
        <v/>
      </c>
      <c r="F191" s="242" t="str">
        <f>IF(ISBLANK(E191),"",VLOOKUP(E191,[2]_accgrp!A:B,2,FALSE))</f>
        <v/>
      </c>
      <c r="G191" s="226">
        <f>_xlfn.IFNA(VLOOKUP($E191,[2]_accgrp!$A:$X,2+(3*(COLUMN(G191)-6)),FALSE),"")</f>
        <v>0</v>
      </c>
      <c r="H191" s="226">
        <f>_xlfn.IFNA(VLOOKUP($E191,[2]_accgrp!$A:$X,2+(3*(COLUMN(H191)-6)),FALSE),"")</f>
        <v>0</v>
      </c>
      <c r="I191" s="226">
        <f>_xlfn.IFNA(VLOOKUP($E191,[2]_accgrp!$A:$X,2+(3*(COLUMN(I191)-6)),FALSE),"")</f>
        <v>0</v>
      </c>
      <c r="J191" s="226">
        <f>_xlfn.IFNA(VLOOKUP($E191,[2]_accgrp!$A:$X,2+(3*(COLUMN(J191)-6)),FALSE),"")</f>
        <v>0</v>
      </c>
      <c r="K191" s="226">
        <f>_xlfn.IFNA(VLOOKUP($E191,[2]_accgrp!$A:$X,2+(3*(COLUMN(K191)-6)),FALSE),"")</f>
        <v>0</v>
      </c>
      <c r="L191" s="226">
        <f>_xlfn.IFNA(VLOOKUP($E191,[2]_accgrp!$A:$X,2+(3*(COLUMN(L191)-6)),FALSE),"")</f>
        <v>0</v>
      </c>
      <c r="M191" s="226">
        <f>_xlfn.IFNA(VLOOKUP($E191,[2]_accgrp!$A:$X,2+(3*(COLUMN(M191)-6)),FALSE),"")</f>
        <v>0</v>
      </c>
      <c r="N191" s="228"/>
      <c r="O191" s="228"/>
      <c r="P191" s="228"/>
      <c r="Q191" s="228"/>
      <c r="R191" s="228"/>
      <c r="S191" s="228"/>
      <c r="T191" s="228"/>
    </row>
    <row r="192" spans="1:20" x14ac:dyDescent="0.25">
      <c r="A192" s="226" t="str">
        <f t="shared" si="58"/>
        <v/>
      </c>
      <c r="F192" s="242" t="str">
        <f>IF(ISBLANK(E192),"",VLOOKUP(E192,[2]_accgrp!A:B,2,FALSE))</f>
        <v/>
      </c>
      <c r="G192" s="226">
        <f>_xlfn.IFNA(VLOOKUP($E192,[2]_accgrp!$A:$X,2+(3*(COLUMN(G192)-6)),FALSE),"")</f>
        <v>0</v>
      </c>
      <c r="H192" s="226">
        <f>_xlfn.IFNA(VLOOKUP($E192,[2]_accgrp!$A:$X,2+(3*(COLUMN(H192)-6)),FALSE),"")</f>
        <v>0</v>
      </c>
      <c r="I192" s="226">
        <f>_xlfn.IFNA(VLOOKUP($E192,[2]_accgrp!$A:$X,2+(3*(COLUMN(I192)-6)),FALSE),"")</f>
        <v>0</v>
      </c>
      <c r="J192" s="226">
        <f>_xlfn.IFNA(VLOOKUP($E192,[2]_accgrp!$A:$X,2+(3*(COLUMN(J192)-6)),FALSE),"")</f>
        <v>0</v>
      </c>
      <c r="K192" s="226">
        <f>_xlfn.IFNA(VLOOKUP($E192,[2]_accgrp!$A:$X,2+(3*(COLUMN(K192)-6)),FALSE),"")</f>
        <v>0</v>
      </c>
      <c r="L192" s="226">
        <f>_xlfn.IFNA(VLOOKUP($E192,[2]_accgrp!$A:$X,2+(3*(COLUMN(L192)-6)),FALSE),"")</f>
        <v>0</v>
      </c>
      <c r="M192" s="226">
        <f>_xlfn.IFNA(VLOOKUP($E192,[2]_accgrp!$A:$X,2+(3*(COLUMN(M192)-6)),FALSE),"")</f>
        <v>0</v>
      </c>
      <c r="N192" s="228"/>
      <c r="O192" s="228"/>
      <c r="P192" s="228"/>
      <c r="Q192" s="228"/>
      <c r="R192" s="228"/>
      <c r="S192" s="228"/>
      <c r="T192" s="228"/>
    </row>
    <row r="193" spans="1:20" x14ac:dyDescent="0.25">
      <c r="A193" s="226" t="str">
        <f t="shared" si="58"/>
        <v/>
      </c>
      <c r="F193" s="242" t="str">
        <f>IF(ISBLANK(E193),"",VLOOKUP(E193,[2]_accgrp!A:B,2,FALSE))</f>
        <v/>
      </c>
      <c r="G193" s="226">
        <f>_xlfn.IFNA(VLOOKUP($E193,[2]_accgrp!$A:$X,2+(3*(COLUMN(G193)-6)),FALSE),"")</f>
        <v>0</v>
      </c>
      <c r="H193" s="226">
        <f>_xlfn.IFNA(VLOOKUP($E193,[2]_accgrp!$A:$X,2+(3*(COLUMN(H193)-6)),FALSE),"")</f>
        <v>0</v>
      </c>
      <c r="I193" s="226">
        <f>_xlfn.IFNA(VLOOKUP($E193,[2]_accgrp!$A:$X,2+(3*(COLUMN(I193)-6)),FALSE),"")</f>
        <v>0</v>
      </c>
      <c r="J193" s="226">
        <f>_xlfn.IFNA(VLOOKUP($E193,[2]_accgrp!$A:$X,2+(3*(COLUMN(J193)-6)),FALSE),"")</f>
        <v>0</v>
      </c>
      <c r="K193" s="226">
        <f>_xlfn.IFNA(VLOOKUP($E193,[2]_accgrp!$A:$X,2+(3*(COLUMN(K193)-6)),FALSE),"")</f>
        <v>0</v>
      </c>
      <c r="L193" s="226">
        <f>_xlfn.IFNA(VLOOKUP($E193,[2]_accgrp!$A:$X,2+(3*(COLUMN(L193)-6)),FALSE),"")</f>
        <v>0</v>
      </c>
      <c r="M193" s="226">
        <f>_xlfn.IFNA(VLOOKUP($E193,[2]_accgrp!$A:$X,2+(3*(COLUMN(M193)-6)),FALSE),"")</f>
        <v>0</v>
      </c>
      <c r="N193" s="228"/>
      <c r="O193" s="228"/>
      <c r="P193" s="228"/>
      <c r="Q193" s="228"/>
      <c r="R193" s="228"/>
      <c r="S193" s="228"/>
      <c r="T193" s="228"/>
    </row>
    <row r="194" spans="1:20" x14ac:dyDescent="0.25">
      <c r="A194" s="226" t="str">
        <f t="shared" si="58"/>
        <v/>
      </c>
      <c r="F194" s="242" t="str">
        <f>IF(ISBLANK(E194),"",VLOOKUP(E194,[2]_accgrp!A:B,2,FALSE))</f>
        <v/>
      </c>
      <c r="G194" s="226">
        <f>_xlfn.IFNA(VLOOKUP($E194,[2]_accgrp!$A:$X,2+(3*(COLUMN(G194)-6)),FALSE),"")</f>
        <v>0</v>
      </c>
      <c r="H194" s="226">
        <f>_xlfn.IFNA(VLOOKUP($E194,[2]_accgrp!$A:$X,2+(3*(COLUMN(H194)-6)),FALSE),"")</f>
        <v>0</v>
      </c>
      <c r="I194" s="226">
        <f>_xlfn.IFNA(VLOOKUP($E194,[2]_accgrp!$A:$X,2+(3*(COLUMN(I194)-6)),FALSE),"")</f>
        <v>0</v>
      </c>
      <c r="J194" s="226">
        <f>_xlfn.IFNA(VLOOKUP($E194,[2]_accgrp!$A:$X,2+(3*(COLUMN(J194)-6)),FALSE),"")</f>
        <v>0</v>
      </c>
      <c r="K194" s="226">
        <f>_xlfn.IFNA(VLOOKUP($E194,[2]_accgrp!$A:$X,2+(3*(COLUMN(K194)-6)),FALSE),"")</f>
        <v>0</v>
      </c>
      <c r="L194" s="226">
        <f>_xlfn.IFNA(VLOOKUP($E194,[2]_accgrp!$A:$X,2+(3*(COLUMN(L194)-6)),FALSE),"")</f>
        <v>0</v>
      </c>
      <c r="M194" s="226">
        <f>_xlfn.IFNA(VLOOKUP($E194,[2]_accgrp!$A:$X,2+(3*(COLUMN(M194)-6)),FALSE),"")</f>
        <v>0</v>
      </c>
      <c r="N194" s="228"/>
      <c r="O194" s="228"/>
      <c r="P194" s="228"/>
      <c r="Q194" s="228"/>
      <c r="R194" s="228"/>
      <c r="S194" s="228"/>
      <c r="T194" s="228"/>
    </row>
    <row r="195" spans="1:20" x14ac:dyDescent="0.25">
      <c r="A195" s="226" t="str">
        <f t="shared" si="58"/>
        <v/>
      </c>
      <c r="F195" s="242" t="str">
        <f>IF(ISBLANK(E195),"",VLOOKUP(E195,[2]_accgrp!A:B,2,FALSE))</f>
        <v/>
      </c>
      <c r="G195" s="226">
        <f>_xlfn.IFNA(VLOOKUP($E195,[2]_accgrp!$A:$X,2+(3*(COLUMN(G195)-6)),FALSE),"")</f>
        <v>0</v>
      </c>
      <c r="H195" s="226">
        <f>_xlfn.IFNA(VLOOKUP($E195,[2]_accgrp!$A:$X,2+(3*(COLUMN(H195)-6)),FALSE),"")</f>
        <v>0</v>
      </c>
      <c r="I195" s="226">
        <f>_xlfn.IFNA(VLOOKUP($E195,[2]_accgrp!$A:$X,2+(3*(COLUMN(I195)-6)),FALSE),"")</f>
        <v>0</v>
      </c>
      <c r="J195" s="226">
        <f>_xlfn.IFNA(VLOOKUP($E195,[2]_accgrp!$A:$X,2+(3*(COLUMN(J195)-6)),FALSE),"")</f>
        <v>0</v>
      </c>
      <c r="K195" s="226">
        <f>_xlfn.IFNA(VLOOKUP($E195,[2]_accgrp!$A:$X,2+(3*(COLUMN(K195)-6)),FALSE),"")</f>
        <v>0</v>
      </c>
      <c r="L195" s="226">
        <f>_xlfn.IFNA(VLOOKUP($E195,[2]_accgrp!$A:$X,2+(3*(COLUMN(L195)-6)),FALSE),"")</f>
        <v>0</v>
      </c>
      <c r="M195" s="226">
        <f>_xlfn.IFNA(VLOOKUP($E195,[2]_accgrp!$A:$X,2+(3*(COLUMN(M195)-6)),FALSE),"")</f>
        <v>0</v>
      </c>
      <c r="N195" s="228"/>
      <c r="O195" s="228"/>
      <c r="P195" s="228"/>
      <c r="Q195" s="228"/>
      <c r="R195" s="228"/>
      <c r="S195" s="228"/>
      <c r="T195" s="228"/>
    </row>
    <row r="196" spans="1:20" x14ac:dyDescent="0.25">
      <c r="A196" s="226" t="str">
        <f t="shared" si="58"/>
        <v/>
      </c>
      <c r="F196" s="242" t="str">
        <f>IF(ISBLANK(E196),"",VLOOKUP(E196,[2]_accgrp!A:B,2,FALSE))</f>
        <v/>
      </c>
      <c r="G196" s="226">
        <f>_xlfn.IFNA(VLOOKUP($E196,[2]_accgrp!$A:$X,2+(3*(COLUMN(G196)-6)),FALSE),"")</f>
        <v>0</v>
      </c>
      <c r="H196" s="226">
        <f>_xlfn.IFNA(VLOOKUP($E196,[2]_accgrp!$A:$X,2+(3*(COLUMN(H196)-6)),FALSE),"")</f>
        <v>0</v>
      </c>
      <c r="I196" s="226">
        <f>_xlfn.IFNA(VLOOKUP($E196,[2]_accgrp!$A:$X,2+(3*(COLUMN(I196)-6)),FALSE),"")</f>
        <v>0</v>
      </c>
      <c r="J196" s="226">
        <f>_xlfn.IFNA(VLOOKUP($E196,[2]_accgrp!$A:$X,2+(3*(COLUMN(J196)-6)),FALSE),"")</f>
        <v>0</v>
      </c>
      <c r="K196" s="226">
        <f>_xlfn.IFNA(VLOOKUP($E196,[2]_accgrp!$A:$X,2+(3*(COLUMN(K196)-6)),FALSE),"")</f>
        <v>0</v>
      </c>
      <c r="L196" s="226">
        <f>_xlfn.IFNA(VLOOKUP($E196,[2]_accgrp!$A:$X,2+(3*(COLUMN(L196)-6)),FALSE),"")</f>
        <v>0</v>
      </c>
      <c r="M196" s="226">
        <f>_xlfn.IFNA(VLOOKUP($E196,[2]_accgrp!$A:$X,2+(3*(COLUMN(M196)-6)),FALSE),"")</f>
        <v>0</v>
      </c>
      <c r="N196" s="228"/>
      <c r="O196" s="228"/>
      <c r="P196" s="228"/>
      <c r="Q196" s="228"/>
      <c r="R196" s="228"/>
      <c r="S196" s="228"/>
      <c r="T196" s="228"/>
    </row>
    <row r="197" spans="1:20" x14ac:dyDescent="0.25">
      <c r="A197" s="226" t="str">
        <f t="shared" si="58"/>
        <v/>
      </c>
      <c r="F197" s="242" t="str">
        <f>IF(ISBLANK(E197),"",VLOOKUP(E197,[2]_accgrp!A:B,2,FALSE))</f>
        <v/>
      </c>
      <c r="G197" s="226">
        <f>_xlfn.IFNA(VLOOKUP($E197,[2]_accgrp!$A:$X,2+(3*(COLUMN(G197)-6)),FALSE),"")</f>
        <v>0</v>
      </c>
      <c r="H197" s="226">
        <f>_xlfn.IFNA(VLOOKUP($E197,[2]_accgrp!$A:$X,2+(3*(COLUMN(H197)-6)),FALSE),"")</f>
        <v>0</v>
      </c>
      <c r="I197" s="226">
        <f>_xlfn.IFNA(VLOOKUP($E197,[2]_accgrp!$A:$X,2+(3*(COLUMN(I197)-6)),FALSE),"")</f>
        <v>0</v>
      </c>
      <c r="J197" s="226">
        <f>_xlfn.IFNA(VLOOKUP($E197,[2]_accgrp!$A:$X,2+(3*(COLUMN(J197)-6)),FALSE),"")</f>
        <v>0</v>
      </c>
      <c r="K197" s="226">
        <f>_xlfn.IFNA(VLOOKUP($E197,[2]_accgrp!$A:$X,2+(3*(COLUMN(K197)-6)),FALSE),"")</f>
        <v>0</v>
      </c>
      <c r="L197" s="226">
        <f>_xlfn.IFNA(VLOOKUP($E197,[2]_accgrp!$A:$X,2+(3*(COLUMN(L197)-6)),FALSE),"")</f>
        <v>0</v>
      </c>
      <c r="M197" s="226">
        <f>_xlfn.IFNA(VLOOKUP($E197,[2]_accgrp!$A:$X,2+(3*(COLUMN(M197)-6)),FALSE),"")</f>
        <v>0</v>
      </c>
      <c r="N197" s="228"/>
      <c r="O197" s="228"/>
      <c r="P197" s="228"/>
      <c r="Q197" s="228"/>
      <c r="R197" s="228"/>
      <c r="S197" s="228"/>
      <c r="T197" s="228"/>
    </row>
    <row r="198" spans="1:20" x14ac:dyDescent="0.25">
      <c r="A198" s="226" t="str">
        <f t="shared" si="58"/>
        <v/>
      </c>
      <c r="F198" s="242" t="str">
        <f>IF(ISBLANK(E198),"",VLOOKUP(E198,[2]_accgrp!A:B,2,FALSE))</f>
        <v/>
      </c>
      <c r="G198" s="226">
        <f>_xlfn.IFNA(VLOOKUP($E198,[2]_accgrp!$A:$X,2+(3*(COLUMN(G198)-6)),FALSE),"")</f>
        <v>0</v>
      </c>
      <c r="H198" s="226">
        <f>_xlfn.IFNA(VLOOKUP($E198,[2]_accgrp!$A:$X,2+(3*(COLUMN(H198)-6)),FALSE),"")</f>
        <v>0</v>
      </c>
      <c r="I198" s="226">
        <f>_xlfn.IFNA(VLOOKUP($E198,[2]_accgrp!$A:$X,2+(3*(COLUMN(I198)-6)),FALSE),"")</f>
        <v>0</v>
      </c>
      <c r="J198" s="226">
        <f>_xlfn.IFNA(VLOOKUP($E198,[2]_accgrp!$A:$X,2+(3*(COLUMN(J198)-6)),FALSE),"")</f>
        <v>0</v>
      </c>
      <c r="K198" s="226">
        <f>_xlfn.IFNA(VLOOKUP($E198,[2]_accgrp!$A:$X,2+(3*(COLUMN(K198)-6)),FALSE),"")</f>
        <v>0</v>
      </c>
      <c r="L198" s="226">
        <f>_xlfn.IFNA(VLOOKUP($E198,[2]_accgrp!$A:$X,2+(3*(COLUMN(L198)-6)),FALSE),"")</f>
        <v>0</v>
      </c>
      <c r="M198" s="226">
        <f>_xlfn.IFNA(VLOOKUP($E198,[2]_accgrp!$A:$X,2+(3*(COLUMN(M198)-6)),FALSE),"")</f>
        <v>0</v>
      </c>
      <c r="N198" s="228"/>
      <c r="O198" s="228"/>
      <c r="P198" s="228"/>
      <c r="Q198" s="228"/>
      <c r="R198" s="228"/>
      <c r="S198" s="228"/>
      <c r="T198" s="228"/>
    </row>
    <row r="199" spans="1:20" x14ac:dyDescent="0.25">
      <c r="A199" s="226" t="str">
        <f t="shared" si="58"/>
        <v/>
      </c>
      <c r="F199" s="242" t="str">
        <f>IF(ISBLANK(E199),"",VLOOKUP(E199,[2]_accgrp!A:B,2,FALSE))</f>
        <v/>
      </c>
      <c r="G199" s="226">
        <f>_xlfn.IFNA(VLOOKUP($E199,[2]_accgrp!$A:$X,2+(3*(COLUMN(G199)-6)),FALSE),"")</f>
        <v>0</v>
      </c>
      <c r="H199" s="226">
        <f>_xlfn.IFNA(VLOOKUP($E199,[2]_accgrp!$A:$X,2+(3*(COLUMN(H199)-6)),FALSE),"")</f>
        <v>0</v>
      </c>
      <c r="I199" s="226">
        <f>_xlfn.IFNA(VLOOKUP($E199,[2]_accgrp!$A:$X,2+(3*(COLUMN(I199)-6)),FALSE),"")</f>
        <v>0</v>
      </c>
      <c r="J199" s="226">
        <f>_xlfn.IFNA(VLOOKUP($E199,[2]_accgrp!$A:$X,2+(3*(COLUMN(J199)-6)),FALSE),"")</f>
        <v>0</v>
      </c>
      <c r="K199" s="226">
        <f>_xlfn.IFNA(VLOOKUP($E199,[2]_accgrp!$A:$X,2+(3*(COLUMN(K199)-6)),FALSE),"")</f>
        <v>0</v>
      </c>
      <c r="L199" s="226">
        <f>_xlfn.IFNA(VLOOKUP($E199,[2]_accgrp!$A:$X,2+(3*(COLUMN(L199)-6)),FALSE),"")</f>
        <v>0</v>
      </c>
      <c r="M199" s="226">
        <f>_xlfn.IFNA(VLOOKUP($E199,[2]_accgrp!$A:$X,2+(3*(COLUMN(M199)-6)),FALSE),"")</f>
        <v>0</v>
      </c>
      <c r="N199" s="228"/>
      <c r="O199" s="228"/>
      <c r="P199" s="228"/>
      <c r="Q199" s="228"/>
      <c r="R199" s="228"/>
      <c r="S199" s="228"/>
      <c r="T199" s="228"/>
    </row>
    <row r="200" spans="1:20" x14ac:dyDescent="0.25">
      <c r="A200" s="226" t="str">
        <f t="shared" si="58"/>
        <v/>
      </c>
      <c r="F200" s="242" t="str">
        <f>IF(ISBLANK(E200),"",VLOOKUP(E200,[2]_accgrp!A:B,2,FALSE))</f>
        <v/>
      </c>
      <c r="G200" s="226">
        <f>_xlfn.IFNA(VLOOKUP($E200,[2]_accgrp!$A:$X,2+(3*(COLUMN(G200)-6)),FALSE),"")</f>
        <v>0</v>
      </c>
      <c r="H200" s="226">
        <f>_xlfn.IFNA(VLOOKUP($E200,[2]_accgrp!$A:$X,2+(3*(COLUMN(H200)-6)),FALSE),"")</f>
        <v>0</v>
      </c>
      <c r="I200" s="226">
        <f>_xlfn.IFNA(VLOOKUP($E200,[2]_accgrp!$A:$X,2+(3*(COLUMN(I200)-6)),FALSE),"")</f>
        <v>0</v>
      </c>
      <c r="J200" s="226">
        <f>_xlfn.IFNA(VLOOKUP($E200,[2]_accgrp!$A:$X,2+(3*(COLUMN(J200)-6)),FALSE),"")</f>
        <v>0</v>
      </c>
      <c r="K200" s="226">
        <f>_xlfn.IFNA(VLOOKUP($E200,[2]_accgrp!$A:$X,2+(3*(COLUMN(K200)-6)),FALSE),"")</f>
        <v>0</v>
      </c>
      <c r="L200" s="226">
        <f>_xlfn.IFNA(VLOOKUP($E200,[2]_accgrp!$A:$X,2+(3*(COLUMN(L200)-6)),FALSE),"")</f>
        <v>0</v>
      </c>
      <c r="M200" s="226">
        <f>_xlfn.IFNA(VLOOKUP($E200,[2]_accgrp!$A:$X,2+(3*(COLUMN(M200)-6)),FALSE),"")</f>
        <v>0</v>
      </c>
      <c r="N200" s="228"/>
      <c r="O200" s="228"/>
      <c r="P200" s="228"/>
      <c r="Q200" s="228"/>
      <c r="R200" s="228"/>
      <c r="S200" s="228"/>
      <c r="T200" s="228"/>
    </row>
    <row r="201" spans="1:20" x14ac:dyDescent="0.25">
      <c r="A201" s="226" t="str">
        <f t="shared" si="58"/>
        <v/>
      </c>
      <c r="F201" s="242" t="str">
        <f>IF(ISBLANK(E201),"",VLOOKUP(E201,[2]_accgrp!A:B,2,FALSE))</f>
        <v/>
      </c>
      <c r="G201" s="226">
        <f>_xlfn.IFNA(VLOOKUP($E201,[2]_accgrp!$A:$X,2+(3*(COLUMN(G201)-6)),FALSE),"")</f>
        <v>0</v>
      </c>
      <c r="H201" s="226">
        <f>_xlfn.IFNA(VLOOKUP($E201,[2]_accgrp!$A:$X,2+(3*(COLUMN(H201)-6)),FALSE),"")</f>
        <v>0</v>
      </c>
      <c r="I201" s="226">
        <f>_xlfn.IFNA(VLOOKUP($E201,[2]_accgrp!$A:$X,2+(3*(COLUMN(I201)-6)),FALSE),"")</f>
        <v>0</v>
      </c>
      <c r="J201" s="226">
        <f>_xlfn.IFNA(VLOOKUP($E201,[2]_accgrp!$A:$X,2+(3*(COLUMN(J201)-6)),FALSE),"")</f>
        <v>0</v>
      </c>
      <c r="K201" s="226">
        <f>_xlfn.IFNA(VLOOKUP($E201,[2]_accgrp!$A:$X,2+(3*(COLUMN(K201)-6)),FALSE),"")</f>
        <v>0</v>
      </c>
      <c r="L201" s="226">
        <f>_xlfn.IFNA(VLOOKUP($E201,[2]_accgrp!$A:$X,2+(3*(COLUMN(L201)-6)),FALSE),"")</f>
        <v>0</v>
      </c>
      <c r="M201" s="226">
        <f>_xlfn.IFNA(VLOOKUP($E201,[2]_accgrp!$A:$X,2+(3*(COLUMN(M201)-6)),FALSE),"")</f>
        <v>0</v>
      </c>
      <c r="N201" s="228"/>
      <c r="O201" s="228"/>
      <c r="P201" s="228"/>
      <c r="Q201" s="228"/>
      <c r="R201" s="228"/>
      <c r="S201" s="228"/>
      <c r="T201" s="228"/>
    </row>
    <row r="202" spans="1:20" x14ac:dyDescent="0.25">
      <c r="A202" s="226" t="str">
        <f t="shared" si="58"/>
        <v/>
      </c>
      <c r="F202" s="242" t="str">
        <f>IF(ISBLANK(E202),"",VLOOKUP(E202,[2]_accgrp!A:B,2,FALSE))</f>
        <v/>
      </c>
      <c r="G202" s="226">
        <f>_xlfn.IFNA(VLOOKUP($E202,[2]_accgrp!$A:$X,2+(3*(COLUMN(G202)-6)),FALSE),"")</f>
        <v>0</v>
      </c>
      <c r="H202" s="226">
        <f>_xlfn.IFNA(VLOOKUP($E202,[2]_accgrp!$A:$X,2+(3*(COLUMN(H202)-6)),FALSE),"")</f>
        <v>0</v>
      </c>
      <c r="I202" s="226">
        <f>_xlfn.IFNA(VLOOKUP($E202,[2]_accgrp!$A:$X,2+(3*(COLUMN(I202)-6)),FALSE),"")</f>
        <v>0</v>
      </c>
      <c r="J202" s="226">
        <f>_xlfn.IFNA(VLOOKUP($E202,[2]_accgrp!$A:$X,2+(3*(COLUMN(J202)-6)),FALSE),"")</f>
        <v>0</v>
      </c>
      <c r="K202" s="226">
        <f>_xlfn.IFNA(VLOOKUP($E202,[2]_accgrp!$A:$X,2+(3*(COLUMN(K202)-6)),FALSE),"")</f>
        <v>0</v>
      </c>
      <c r="L202" s="226">
        <f>_xlfn.IFNA(VLOOKUP($E202,[2]_accgrp!$A:$X,2+(3*(COLUMN(L202)-6)),FALSE),"")</f>
        <v>0</v>
      </c>
      <c r="M202" s="226">
        <f>_xlfn.IFNA(VLOOKUP($E202,[2]_accgrp!$A:$X,2+(3*(COLUMN(M202)-6)),FALSE),"")</f>
        <v>0</v>
      </c>
      <c r="N202" s="228"/>
      <c r="O202" s="228"/>
      <c r="P202" s="228"/>
      <c r="Q202" s="228"/>
      <c r="R202" s="228"/>
      <c r="S202" s="228"/>
      <c r="T202" s="228"/>
    </row>
    <row r="203" spans="1:20" x14ac:dyDescent="0.25">
      <c r="A203" s="226" t="str">
        <f t="shared" si="58"/>
        <v/>
      </c>
      <c r="F203" s="242" t="str">
        <f>IF(ISBLANK(E203),"",VLOOKUP(E203,[2]_accgrp!A:B,2,FALSE))</f>
        <v/>
      </c>
      <c r="G203" s="226">
        <f>_xlfn.IFNA(VLOOKUP($E203,[2]_accgrp!$A:$X,2+(3*(COLUMN(G203)-6)),FALSE),"")</f>
        <v>0</v>
      </c>
      <c r="H203" s="226">
        <f>_xlfn.IFNA(VLOOKUP($E203,[2]_accgrp!$A:$X,2+(3*(COLUMN(H203)-6)),FALSE),"")</f>
        <v>0</v>
      </c>
      <c r="I203" s="226">
        <f>_xlfn.IFNA(VLOOKUP($E203,[2]_accgrp!$A:$X,2+(3*(COLUMN(I203)-6)),FALSE),"")</f>
        <v>0</v>
      </c>
      <c r="J203" s="226">
        <f>_xlfn.IFNA(VLOOKUP($E203,[2]_accgrp!$A:$X,2+(3*(COLUMN(J203)-6)),FALSE),"")</f>
        <v>0</v>
      </c>
      <c r="K203" s="226">
        <f>_xlfn.IFNA(VLOOKUP($E203,[2]_accgrp!$A:$X,2+(3*(COLUMN(K203)-6)),FALSE),"")</f>
        <v>0</v>
      </c>
      <c r="L203" s="226">
        <f>_xlfn.IFNA(VLOOKUP($E203,[2]_accgrp!$A:$X,2+(3*(COLUMN(L203)-6)),FALSE),"")</f>
        <v>0</v>
      </c>
      <c r="M203" s="226">
        <f>_xlfn.IFNA(VLOOKUP($E203,[2]_accgrp!$A:$X,2+(3*(COLUMN(M203)-6)),FALSE),"")</f>
        <v>0</v>
      </c>
      <c r="N203" s="228"/>
      <c r="O203" s="228"/>
      <c r="P203" s="228"/>
      <c r="Q203" s="228"/>
      <c r="R203" s="228"/>
      <c r="S203" s="228"/>
      <c r="T203" s="228"/>
    </row>
    <row r="204" spans="1:20" x14ac:dyDescent="0.25">
      <c r="A204" s="226" t="str">
        <f t="shared" si="58"/>
        <v/>
      </c>
      <c r="F204" s="242" t="str">
        <f>IF(ISBLANK(E204),"",VLOOKUP(E204,[2]_accgrp!A:B,2,FALSE))</f>
        <v/>
      </c>
      <c r="G204" s="226">
        <f>_xlfn.IFNA(VLOOKUP($E204,[2]_accgrp!$A:$X,2+(3*(COLUMN(G204)-6)),FALSE),"")</f>
        <v>0</v>
      </c>
      <c r="H204" s="226">
        <f>_xlfn.IFNA(VLOOKUP($E204,[2]_accgrp!$A:$X,2+(3*(COLUMN(H204)-6)),FALSE),"")</f>
        <v>0</v>
      </c>
      <c r="I204" s="226">
        <f>_xlfn.IFNA(VLOOKUP($E204,[2]_accgrp!$A:$X,2+(3*(COLUMN(I204)-6)),FALSE),"")</f>
        <v>0</v>
      </c>
      <c r="J204" s="226">
        <f>_xlfn.IFNA(VLOOKUP($E204,[2]_accgrp!$A:$X,2+(3*(COLUMN(J204)-6)),FALSE),"")</f>
        <v>0</v>
      </c>
      <c r="K204" s="226">
        <f>_xlfn.IFNA(VLOOKUP($E204,[2]_accgrp!$A:$X,2+(3*(COLUMN(K204)-6)),FALSE),"")</f>
        <v>0</v>
      </c>
      <c r="L204" s="226">
        <f>_xlfn.IFNA(VLOOKUP($E204,[2]_accgrp!$A:$X,2+(3*(COLUMN(L204)-6)),FALSE),"")</f>
        <v>0</v>
      </c>
      <c r="M204" s="226">
        <f>_xlfn.IFNA(VLOOKUP($E204,[2]_accgrp!$A:$X,2+(3*(COLUMN(M204)-6)),FALSE),"")</f>
        <v>0</v>
      </c>
      <c r="N204" s="228"/>
      <c r="O204" s="228"/>
      <c r="P204" s="228"/>
      <c r="Q204" s="228"/>
      <c r="R204" s="228"/>
      <c r="S204" s="228"/>
      <c r="T204" s="228"/>
    </row>
    <row r="205" spans="1:20" x14ac:dyDescent="0.25">
      <c r="A205" s="226" t="str">
        <f t="shared" si="58"/>
        <v/>
      </c>
      <c r="F205" s="242" t="str">
        <f>IF(ISBLANK(E205),"",VLOOKUP(E205,[2]_accgrp!A:B,2,FALSE))</f>
        <v/>
      </c>
      <c r="G205" s="226">
        <f>_xlfn.IFNA(VLOOKUP($E205,[2]_accgrp!$A:$X,2+(3*(COLUMN(G205)-6)),FALSE),"")</f>
        <v>0</v>
      </c>
      <c r="H205" s="226">
        <f>_xlfn.IFNA(VLOOKUP($E205,[2]_accgrp!$A:$X,2+(3*(COLUMN(H205)-6)),FALSE),"")</f>
        <v>0</v>
      </c>
      <c r="I205" s="226">
        <f>_xlfn.IFNA(VLOOKUP($E205,[2]_accgrp!$A:$X,2+(3*(COLUMN(I205)-6)),FALSE),"")</f>
        <v>0</v>
      </c>
      <c r="J205" s="226">
        <f>_xlfn.IFNA(VLOOKUP($E205,[2]_accgrp!$A:$X,2+(3*(COLUMN(J205)-6)),FALSE),"")</f>
        <v>0</v>
      </c>
      <c r="K205" s="226">
        <f>_xlfn.IFNA(VLOOKUP($E205,[2]_accgrp!$A:$X,2+(3*(COLUMN(K205)-6)),FALSE),"")</f>
        <v>0</v>
      </c>
      <c r="L205" s="226">
        <f>_xlfn.IFNA(VLOOKUP($E205,[2]_accgrp!$A:$X,2+(3*(COLUMN(L205)-6)),FALSE),"")</f>
        <v>0</v>
      </c>
      <c r="M205" s="226">
        <f>_xlfn.IFNA(VLOOKUP($E205,[2]_accgrp!$A:$X,2+(3*(COLUMN(M205)-6)),FALSE),"")</f>
        <v>0</v>
      </c>
      <c r="N205" s="228"/>
      <c r="O205" s="228"/>
      <c r="P205" s="228"/>
      <c r="Q205" s="228"/>
      <c r="R205" s="228"/>
      <c r="S205" s="228"/>
      <c r="T205" s="228"/>
    </row>
    <row r="206" spans="1:20" x14ac:dyDescent="0.25">
      <c r="A206" s="226" t="str">
        <f t="shared" si="58"/>
        <v/>
      </c>
      <c r="F206" s="242" t="str">
        <f>IF(ISBLANK(E206),"",VLOOKUP(E206,[2]_accgrp!A:B,2,FALSE))</f>
        <v/>
      </c>
      <c r="G206" s="226">
        <f>_xlfn.IFNA(VLOOKUP($E206,[2]_accgrp!$A:$X,2+(3*(COLUMN(G206)-6)),FALSE),"")</f>
        <v>0</v>
      </c>
      <c r="H206" s="226">
        <f>_xlfn.IFNA(VLOOKUP($E206,[2]_accgrp!$A:$X,2+(3*(COLUMN(H206)-6)),FALSE),"")</f>
        <v>0</v>
      </c>
      <c r="I206" s="226">
        <f>_xlfn.IFNA(VLOOKUP($E206,[2]_accgrp!$A:$X,2+(3*(COLUMN(I206)-6)),FALSE),"")</f>
        <v>0</v>
      </c>
      <c r="J206" s="226">
        <f>_xlfn.IFNA(VLOOKUP($E206,[2]_accgrp!$A:$X,2+(3*(COLUMN(J206)-6)),FALSE),"")</f>
        <v>0</v>
      </c>
      <c r="K206" s="226">
        <f>_xlfn.IFNA(VLOOKUP($E206,[2]_accgrp!$A:$X,2+(3*(COLUMN(K206)-6)),FALSE),"")</f>
        <v>0</v>
      </c>
      <c r="L206" s="226">
        <f>_xlfn.IFNA(VLOOKUP($E206,[2]_accgrp!$A:$X,2+(3*(COLUMN(L206)-6)),FALSE),"")</f>
        <v>0</v>
      </c>
      <c r="M206" s="226">
        <f>_xlfn.IFNA(VLOOKUP($E206,[2]_accgrp!$A:$X,2+(3*(COLUMN(M206)-6)),FALSE),"")</f>
        <v>0</v>
      </c>
      <c r="N206" s="228"/>
      <c r="O206" s="228"/>
      <c r="P206" s="228"/>
      <c r="Q206" s="228"/>
      <c r="R206" s="228"/>
      <c r="S206" s="228"/>
      <c r="T206" s="228"/>
    </row>
    <row r="207" spans="1:20" x14ac:dyDescent="0.25">
      <c r="A207" s="226" t="str">
        <f t="shared" si="58"/>
        <v/>
      </c>
      <c r="F207" s="242" t="str">
        <f>IF(ISBLANK(E207),"",VLOOKUP(E207,[2]_accgrp!A:B,2,FALSE))</f>
        <v/>
      </c>
      <c r="G207" s="226">
        <f>_xlfn.IFNA(VLOOKUP($E207,[2]_accgrp!$A:$X,2+(3*(COLUMN(G207)-6)),FALSE),"")</f>
        <v>0</v>
      </c>
      <c r="H207" s="226">
        <f>_xlfn.IFNA(VLOOKUP($E207,[2]_accgrp!$A:$X,2+(3*(COLUMN(H207)-6)),FALSE),"")</f>
        <v>0</v>
      </c>
      <c r="I207" s="226">
        <f>_xlfn.IFNA(VLOOKUP($E207,[2]_accgrp!$A:$X,2+(3*(COLUMN(I207)-6)),FALSE),"")</f>
        <v>0</v>
      </c>
      <c r="J207" s="226">
        <f>_xlfn.IFNA(VLOOKUP($E207,[2]_accgrp!$A:$X,2+(3*(COLUMN(J207)-6)),FALSE),"")</f>
        <v>0</v>
      </c>
      <c r="K207" s="226">
        <f>_xlfn.IFNA(VLOOKUP($E207,[2]_accgrp!$A:$X,2+(3*(COLUMN(K207)-6)),FALSE),"")</f>
        <v>0</v>
      </c>
      <c r="L207" s="226">
        <f>_xlfn.IFNA(VLOOKUP($E207,[2]_accgrp!$A:$X,2+(3*(COLUMN(L207)-6)),FALSE),"")</f>
        <v>0</v>
      </c>
      <c r="M207" s="226">
        <f>_xlfn.IFNA(VLOOKUP($E207,[2]_accgrp!$A:$X,2+(3*(COLUMN(M207)-6)),FALSE),"")</f>
        <v>0</v>
      </c>
      <c r="N207" s="228"/>
      <c r="O207" s="228"/>
      <c r="P207" s="228"/>
      <c r="Q207" s="228"/>
      <c r="R207" s="228"/>
      <c r="S207" s="228"/>
      <c r="T207" s="228"/>
    </row>
    <row r="208" spans="1:20" x14ac:dyDescent="0.25">
      <c r="A208" s="226" t="str">
        <f t="shared" si="58"/>
        <v/>
      </c>
      <c r="F208" s="242" t="str">
        <f>IF(ISBLANK(E208),"",VLOOKUP(E208,[2]_accgrp!A:B,2,FALSE))</f>
        <v/>
      </c>
      <c r="G208" s="226">
        <f>_xlfn.IFNA(VLOOKUP($E208,[2]_accgrp!$A:$X,2+(3*(COLUMN(G208)-6)),FALSE),"")</f>
        <v>0</v>
      </c>
      <c r="H208" s="226">
        <f>_xlfn.IFNA(VLOOKUP($E208,[2]_accgrp!$A:$X,2+(3*(COLUMN(H208)-6)),FALSE),"")</f>
        <v>0</v>
      </c>
      <c r="I208" s="226">
        <f>_xlfn.IFNA(VLOOKUP($E208,[2]_accgrp!$A:$X,2+(3*(COLUMN(I208)-6)),FALSE),"")</f>
        <v>0</v>
      </c>
      <c r="J208" s="226">
        <f>_xlfn.IFNA(VLOOKUP($E208,[2]_accgrp!$A:$X,2+(3*(COLUMN(J208)-6)),FALSE),"")</f>
        <v>0</v>
      </c>
      <c r="K208" s="226">
        <f>_xlfn.IFNA(VLOOKUP($E208,[2]_accgrp!$A:$X,2+(3*(COLUMN(K208)-6)),FALSE),"")</f>
        <v>0</v>
      </c>
      <c r="L208" s="226">
        <f>_xlfn.IFNA(VLOOKUP($E208,[2]_accgrp!$A:$X,2+(3*(COLUMN(L208)-6)),FALSE),"")</f>
        <v>0</v>
      </c>
      <c r="M208" s="226">
        <f>_xlfn.IFNA(VLOOKUP($E208,[2]_accgrp!$A:$X,2+(3*(COLUMN(M208)-6)),FALSE),"")</f>
        <v>0</v>
      </c>
      <c r="N208" s="228"/>
      <c r="O208" s="228"/>
      <c r="P208" s="228"/>
      <c r="Q208" s="228"/>
      <c r="R208" s="228"/>
      <c r="S208" s="228"/>
      <c r="T208" s="228"/>
    </row>
    <row r="209" spans="1:20" x14ac:dyDescent="0.25">
      <c r="A209" s="226" t="str">
        <f t="shared" si="58"/>
        <v/>
      </c>
      <c r="F209" s="242" t="str">
        <f>IF(ISBLANK(E209),"",VLOOKUP(E209,[2]_accgrp!A:B,2,FALSE))</f>
        <v/>
      </c>
      <c r="G209" s="226">
        <f>_xlfn.IFNA(VLOOKUP($E209,[2]_accgrp!$A:$X,2+(3*(COLUMN(G209)-6)),FALSE),"")</f>
        <v>0</v>
      </c>
      <c r="H209" s="226">
        <f>_xlfn.IFNA(VLOOKUP($E209,[2]_accgrp!$A:$X,2+(3*(COLUMN(H209)-6)),FALSE),"")</f>
        <v>0</v>
      </c>
      <c r="I209" s="226">
        <f>_xlfn.IFNA(VLOOKUP($E209,[2]_accgrp!$A:$X,2+(3*(COLUMN(I209)-6)),FALSE),"")</f>
        <v>0</v>
      </c>
      <c r="J209" s="226">
        <f>_xlfn.IFNA(VLOOKUP($E209,[2]_accgrp!$A:$X,2+(3*(COLUMN(J209)-6)),FALSE),"")</f>
        <v>0</v>
      </c>
      <c r="K209" s="226">
        <f>_xlfn.IFNA(VLOOKUP($E209,[2]_accgrp!$A:$X,2+(3*(COLUMN(K209)-6)),FALSE),"")</f>
        <v>0</v>
      </c>
      <c r="L209" s="226">
        <f>_xlfn.IFNA(VLOOKUP($E209,[2]_accgrp!$A:$X,2+(3*(COLUMN(L209)-6)),FALSE),"")</f>
        <v>0</v>
      </c>
      <c r="M209" s="226">
        <f>_xlfn.IFNA(VLOOKUP($E209,[2]_accgrp!$A:$X,2+(3*(COLUMN(M209)-6)),FALSE),"")</f>
        <v>0</v>
      </c>
      <c r="N209" s="228"/>
      <c r="O209" s="228"/>
      <c r="P209" s="228"/>
      <c r="Q209" s="228"/>
      <c r="R209" s="228"/>
      <c r="S209" s="228"/>
      <c r="T209" s="228"/>
    </row>
    <row r="210" spans="1:20" x14ac:dyDescent="0.25">
      <c r="A210" s="226" t="str">
        <f t="shared" si="58"/>
        <v/>
      </c>
      <c r="F210" s="242" t="str">
        <f>IF(ISBLANK(E210),"",VLOOKUP(E210,[2]_accgrp!A:B,2,FALSE))</f>
        <v/>
      </c>
      <c r="G210" s="226">
        <f>_xlfn.IFNA(VLOOKUP($E210,[2]_accgrp!$A:$X,2+(3*(COLUMN(G210)-6)),FALSE),"")</f>
        <v>0</v>
      </c>
      <c r="H210" s="226">
        <f>_xlfn.IFNA(VLOOKUP($E210,[2]_accgrp!$A:$X,2+(3*(COLUMN(H210)-6)),FALSE),"")</f>
        <v>0</v>
      </c>
      <c r="I210" s="226">
        <f>_xlfn.IFNA(VLOOKUP($E210,[2]_accgrp!$A:$X,2+(3*(COLUMN(I210)-6)),FALSE),"")</f>
        <v>0</v>
      </c>
      <c r="J210" s="226">
        <f>_xlfn.IFNA(VLOOKUP($E210,[2]_accgrp!$A:$X,2+(3*(COLUMN(J210)-6)),FALSE),"")</f>
        <v>0</v>
      </c>
      <c r="K210" s="226">
        <f>_xlfn.IFNA(VLOOKUP($E210,[2]_accgrp!$A:$X,2+(3*(COLUMN(K210)-6)),FALSE),"")</f>
        <v>0</v>
      </c>
      <c r="L210" s="226">
        <f>_xlfn.IFNA(VLOOKUP($E210,[2]_accgrp!$A:$X,2+(3*(COLUMN(L210)-6)),FALSE),"")</f>
        <v>0</v>
      </c>
      <c r="M210" s="226">
        <f>_xlfn.IFNA(VLOOKUP($E210,[2]_accgrp!$A:$X,2+(3*(COLUMN(M210)-6)),FALSE),"")</f>
        <v>0</v>
      </c>
      <c r="N210" s="228"/>
      <c r="O210" s="228"/>
      <c r="P210" s="228"/>
      <c r="Q210" s="228"/>
      <c r="R210" s="228"/>
      <c r="S210" s="228"/>
      <c r="T210" s="228"/>
    </row>
    <row r="211" spans="1:20" x14ac:dyDescent="0.25">
      <c r="A211" s="226" t="str">
        <f t="shared" si="58"/>
        <v/>
      </c>
      <c r="F211" s="242" t="str">
        <f>IF(ISBLANK(E211),"",VLOOKUP(E211,[2]_accgrp!A:B,2,FALSE))</f>
        <v/>
      </c>
      <c r="G211" s="226">
        <f>_xlfn.IFNA(VLOOKUP($E211,[2]_accgrp!$A:$X,2+(3*(COLUMN(G211)-6)),FALSE),"")</f>
        <v>0</v>
      </c>
      <c r="H211" s="226">
        <f>_xlfn.IFNA(VLOOKUP($E211,[2]_accgrp!$A:$X,2+(3*(COLUMN(H211)-6)),FALSE),"")</f>
        <v>0</v>
      </c>
      <c r="I211" s="226">
        <f>_xlfn.IFNA(VLOOKUP($E211,[2]_accgrp!$A:$X,2+(3*(COLUMN(I211)-6)),FALSE),"")</f>
        <v>0</v>
      </c>
      <c r="J211" s="226">
        <f>_xlfn.IFNA(VLOOKUP($E211,[2]_accgrp!$A:$X,2+(3*(COLUMN(J211)-6)),FALSE),"")</f>
        <v>0</v>
      </c>
      <c r="K211" s="226">
        <f>_xlfn.IFNA(VLOOKUP($E211,[2]_accgrp!$A:$X,2+(3*(COLUMN(K211)-6)),FALSE),"")</f>
        <v>0</v>
      </c>
      <c r="L211" s="226">
        <f>_xlfn.IFNA(VLOOKUP($E211,[2]_accgrp!$A:$X,2+(3*(COLUMN(L211)-6)),FALSE),"")</f>
        <v>0</v>
      </c>
      <c r="M211" s="226">
        <f>_xlfn.IFNA(VLOOKUP($E211,[2]_accgrp!$A:$X,2+(3*(COLUMN(M211)-6)),FALSE),"")</f>
        <v>0</v>
      </c>
      <c r="N211" s="228"/>
      <c r="O211" s="228"/>
      <c r="P211" s="228"/>
      <c r="Q211" s="228"/>
      <c r="R211" s="228"/>
      <c r="S211" s="228"/>
      <c r="T211" s="228"/>
    </row>
    <row r="212" spans="1:20" x14ac:dyDescent="0.25">
      <c r="A212" s="226" t="str">
        <f t="shared" si="58"/>
        <v/>
      </c>
      <c r="F212" s="242" t="str">
        <f>IF(ISBLANK(E212),"",VLOOKUP(E212,[2]_accgrp!A:B,2,FALSE))</f>
        <v/>
      </c>
      <c r="G212" s="226">
        <f>_xlfn.IFNA(VLOOKUP($E212,[2]_accgrp!$A:$X,2+(3*(COLUMN(G212)-6)),FALSE),"")</f>
        <v>0</v>
      </c>
      <c r="H212" s="226">
        <f>_xlfn.IFNA(VLOOKUP($E212,[2]_accgrp!$A:$X,2+(3*(COLUMN(H212)-6)),FALSE),"")</f>
        <v>0</v>
      </c>
      <c r="I212" s="226">
        <f>_xlfn.IFNA(VLOOKUP($E212,[2]_accgrp!$A:$X,2+(3*(COLUMN(I212)-6)),FALSE),"")</f>
        <v>0</v>
      </c>
      <c r="J212" s="226">
        <f>_xlfn.IFNA(VLOOKUP($E212,[2]_accgrp!$A:$X,2+(3*(COLUMN(J212)-6)),FALSE),"")</f>
        <v>0</v>
      </c>
      <c r="K212" s="226">
        <f>_xlfn.IFNA(VLOOKUP($E212,[2]_accgrp!$A:$X,2+(3*(COLUMN(K212)-6)),FALSE),"")</f>
        <v>0</v>
      </c>
      <c r="L212" s="226">
        <f>_xlfn.IFNA(VLOOKUP($E212,[2]_accgrp!$A:$X,2+(3*(COLUMN(L212)-6)),FALSE),"")</f>
        <v>0</v>
      </c>
      <c r="M212" s="226">
        <f>_xlfn.IFNA(VLOOKUP($E212,[2]_accgrp!$A:$X,2+(3*(COLUMN(M212)-6)),FALSE),"")</f>
        <v>0</v>
      </c>
      <c r="N212" s="228"/>
      <c r="O212" s="228"/>
      <c r="P212" s="228"/>
      <c r="Q212" s="228"/>
      <c r="R212" s="228"/>
      <c r="S212" s="228"/>
      <c r="T212" s="228"/>
    </row>
    <row r="213" spans="1:20" x14ac:dyDescent="0.25">
      <c r="A213" s="226" t="str">
        <f t="shared" si="58"/>
        <v/>
      </c>
      <c r="F213" s="242" t="str">
        <f>IF(ISBLANK(E213),"",VLOOKUP(E213,[2]_accgrp!A:B,2,FALSE))</f>
        <v/>
      </c>
      <c r="G213" s="226">
        <f>_xlfn.IFNA(VLOOKUP($E213,[2]_accgrp!$A:$X,2+(3*(COLUMN(G213)-6)),FALSE),"")</f>
        <v>0</v>
      </c>
      <c r="H213" s="226">
        <f>_xlfn.IFNA(VLOOKUP($E213,[2]_accgrp!$A:$X,2+(3*(COLUMN(H213)-6)),FALSE),"")</f>
        <v>0</v>
      </c>
      <c r="I213" s="226">
        <f>_xlfn.IFNA(VLOOKUP($E213,[2]_accgrp!$A:$X,2+(3*(COLUMN(I213)-6)),FALSE),"")</f>
        <v>0</v>
      </c>
      <c r="J213" s="226">
        <f>_xlfn.IFNA(VLOOKUP($E213,[2]_accgrp!$A:$X,2+(3*(COLUMN(J213)-6)),FALSE),"")</f>
        <v>0</v>
      </c>
      <c r="K213" s="226">
        <f>_xlfn.IFNA(VLOOKUP($E213,[2]_accgrp!$A:$X,2+(3*(COLUMN(K213)-6)),FALSE),"")</f>
        <v>0</v>
      </c>
      <c r="L213" s="226">
        <f>_xlfn.IFNA(VLOOKUP($E213,[2]_accgrp!$A:$X,2+(3*(COLUMN(L213)-6)),FALSE),"")</f>
        <v>0</v>
      </c>
      <c r="M213" s="226">
        <f>_xlfn.IFNA(VLOOKUP($E213,[2]_accgrp!$A:$X,2+(3*(COLUMN(M213)-6)),FALSE),"")</f>
        <v>0</v>
      </c>
      <c r="N213" s="228"/>
      <c r="O213" s="228"/>
      <c r="P213" s="228"/>
      <c r="Q213" s="228"/>
      <c r="R213" s="228"/>
      <c r="S213" s="228"/>
      <c r="T213" s="228"/>
    </row>
    <row r="214" spans="1:20" x14ac:dyDescent="0.25">
      <c r="A214" s="226" t="str">
        <f t="shared" si="58"/>
        <v/>
      </c>
      <c r="F214" s="242" t="str">
        <f>IF(ISBLANK(E214),"",VLOOKUP(E214,[2]_accgrp!A:B,2,FALSE))</f>
        <v/>
      </c>
      <c r="G214" s="226">
        <f>_xlfn.IFNA(VLOOKUP($E214,[2]_accgrp!$A:$X,2+(3*(COLUMN(G214)-6)),FALSE),"")</f>
        <v>0</v>
      </c>
      <c r="H214" s="226">
        <f>_xlfn.IFNA(VLOOKUP($E214,[2]_accgrp!$A:$X,2+(3*(COLUMN(H214)-6)),FALSE),"")</f>
        <v>0</v>
      </c>
      <c r="I214" s="226">
        <f>_xlfn.IFNA(VLOOKUP($E214,[2]_accgrp!$A:$X,2+(3*(COLUMN(I214)-6)),FALSE),"")</f>
        <v>0</v>
      </c>
      <c r="J214" s="226">
        <f>_xlfn.IFNA(VLOOKUP($E214,[2]_accgrp!$A:$X,2+(3*(COLUMN(J214)-6)),FALSE),"")</f>
        <v>0</v>
      </c>
      <c r="K214" s="226">
        <f>_xlfn.IFNA(VLOOKUP($E214,[2]_accgrp!$A:$X,2+(3*(COLUMN(K214)-6)),FALSE),"")</f>
        <v>0</v>
      </c>
      <c r="L214" s="226">
        <f>_xlfn.IFNA(VLOOKUP($E214,[2]_accgrp!$A:$X,2+(3*(COLUMN(L214)-6)),FALSE),"")</f>
        <v>0</v>
      </c>
      <c r="M214" s="226">
        <f>_xlfn.IFNA(VLOOKUP($E214,[2]_accgrp!$A:$X,2+(3*(COLUMN(M214)-6)),FALSE),"")</f>
        <v>0</v>
      </c>
      <c r="N214" s="228"/>
      <c r="O214" s="228"/>
      <c r="P214" s="228"/>
      <c r="Q214" s="228"/>
      <c r="R214" s="228"/>
      <c r="S214" s="228"/>
      <c r="T214" s="228"/>
    </row>
    <row r="215" spans="1:20" x14ac:dyDescent="0.25">
      <c r="A215" s="226" t="str">
        <f t="shared" si="58"/>
        <v/>
      </c>
      <c r="F215" s="242" t="str">
        <f>IF(ISBLANK(E215),"",VLOOKUP(E215,[2]_accgrp!A:B,2,FALSE))</f>
        <v/>
      </c>
      <c r="G215" s="226">
        <f>_xlfn.IFNA(VLOOKUP($E215,[2]_accgrp!$A:$X,2+(3*(COLUMN(G215)-6)),FALSE),"")</f>
        <v>0</v>
      </c>
      <c r="H215" s="226">
        <f>_xlfn.IFNA(VLOOKUP($E215,[2]_accgrp!$A:$X,2+(3*(COLUMN(H215)-6)),FALSE),"")</f>
        <v>0</v>
      </c>
      <c r="I215" s="226">
        <f>_xlfn.IFNA(VLOOKUP($E215,[2]_accgrp!$A:$X,2+(3*(COLUMN(I215)-6)),FALSE),"")</f>
        <v>0</v>
      </c>
      <c r="J215" s="226">
        <f>_xlfn.IFNA(VLOOKUP($E215,[2]_accgrp!$A:$X,2+(3*(COLUMN(J215)-6)),FALSE),"")</f>
        <v>0</v>
      </c>
      <c r="K215" s="226">
        <f>_xlfn.IFNA(VLOOKUP($E215,[2]_accgrp!$A:$X,2+(3*(COLUMN(K215)-6)),FALSE),"")</f>
        <v>0</v>
      </c>
      <c r="L215" s="226">
        <f>_xlfn.IFNA(VLOOKUP($E215,[2]_accgrp!$A:$X,2+(3*(COLUMN(L215)-6)),FALSE),"")</f>
        <v>0</v>
      </c>
      <c r="M215" s="226">
        <f>_xlfn.IFNA(VLOOKUP($E215,[2]_accgrp!$A:$X,2+(3*(COLUMN(M215)-6)),FALSE),"")</f>
        <v>0</v>
      </c>
      <c r="N215" s="228"/>
      <c r="O215" s="228"/>
      <c r="P215" s="228"/>
      <c r="Q215" s="228"/>
      <c r="R215" s="228"/>
      <c r="S215" s="228"/>
      <c r="T215" s="228"/>
    </row>
    <row r="216" spans="1:20" x14ac:dyDescent="0.25">
      <c r="A216" s="226" t="str">
        <f t="shared" si="58"/>
        <v/>
      </c>
      <c r="F216" s="242" t="str">
        <f>IF(ISBLANK(E216),"",VLOOKUP(E216,[2]_accgrp!A:B,2,FALSE))</f>
        <v/>
      </c>
      <c r="G216" s="226">
        <f>_xlfn.IFNA(VLOOKUP($E216,[2]_accgrp!$A:$X,2+(3*(COLUMN(G216)-6)),FALSE),"")</f>
        <v>0</v>
      </c>
      <c r="H216" s="226">
        <f>_xlfn.IFNA(VLOOKUP($E216,[2]_accgrp!$A:$X,2+(3*(COLUMN(H216)-6)),FALSE),"")</f>
        <v>0</v>
      </c>
      <c r="I216" s="226">
        <f>_xlfn.IFNA(VLOOKUP($E216,[2]_accgrp!$A:$X,2+(3*(COLUMN(I216)-6)),FALSE),"")</f>
        <v>0</v>
      </c>
      <c r="J216" s="226">
        <f>_xlfn.IFNA(VLOOKUP($E216,[2]_accgrp!$A:$X,2+(3*(COLUMN(J216)-6)),FALSE),"")</f>
        <v>0</v>
      </c>
      <c r="K216" s="226">
        <f>_xlfn.IFNA(VLOOKUP($E216,[2]_accgrp!$A:$X,2+(3*(COLUMN(K216)-6)),FALSE),"")</f>
        <v>0</v>
      </c>
      <c r="L216" s="226">
        <f>_xlfn.IFNA(VLOOKUP($E216,[2]_accgrp!$A:$X,2+(3*(COLUMN(L216)-6)),FALSE),"")</f>
        <v>0</v>
      </c>
      <c r="M216" s="226">
        <f>_xlfn.IFNA(VLOOKUP($E216,[2]_accgrp!$A:$X,2+(3*(COLUMN(M216)-6)),FALSE),"")</f>
        <v>0</v>
      </c>
      <c r="N216" s="228"/>
      <c r="O216" s="228"/>
      <c r="P216" s="228"/>
      <c r="Q216" s="228"/>
      <c r="R216" s="228"/>
      <c r="S216" s="228"/>
      <c r="T216" s="228"/>
    </row>
    <row r="217" spans="1:20" x14ac:dyDescent="0.25">
      <c r="A217" s="226" t="str">
        <f t="shared" si="58"/>
        <v/>
      </c>
      <c r="F217" s="242" t="str">
        <f>IF(ISBLANK(E217),"",VLOOKUP(E217,[2]_accgrp!A:B,2,FALSE))</f>
        <v/>
      </c>
      <c r="G217" s="226">
        <f>_xlfn.IFNA(VLOOKUP($E217,[2]_accgrp!$A:$X,2+(3*(COLUMN(G217)-6)),FALSE),"")</f>
        <v>0</v>
      </c>
      <c r="H217" s="226">
        <f>_xlfn.IFNA(VLOOKUP($E217,[2]_accgrp!$A:$X,2+(3*(COLUMN(H217)-6)),FALSE),"")</f>
        <v>0</v>
      </c>
      <c r="I217" s="226">
        <f>_xlfn.IFNA(VLOOKUP($E217,[2]_accgrp!$A:$X,2+(3*(COLUMN(I217)-6)),FALSE),"")</f>
        <v>0</v>
      </c>
      <c r="J217" s="226">
        <f>_xlfn.IFNA(VLOOKUP($E217,[2]_accgrp!$A:$X,2+(3*(COLUMN(J217)-6)),FALSE),"")</f>
        <v>0</v>
      </c>
      <c r="K217" s="226">
        <f>_xlfn.IFNA(VLOOKUP($E217,[2]_accgrp!$A:$X,2+(3*(COLUMN(K217)-6)),FALSE),"")</f>
        <v>0</v>
      </c>
      <c r="L217" s="226">
        <f>_xlfn.IFNA(VLOOKUP($E217,[2]_accgrp!$A:$X,2+(3*(COLUMN(L217)-6)),FALSE),"")</f>
        <v>0</v>
      </c>
      <c r="M217" s="226">
        <f>_xlfn.IFNA(VLOOKUP($E217,[2]_accgrp!$A:$X,2+(3*(COLUMN(M217)-6)),FALSE),"")</f>
        <v>0</v>
      </c>
      <c r="N217" s="228"/>
      <c r="O217" s="228"/>
      <c r="P217" s="228"/>
      <c r="Q217" s="228"/>
      <c r="R217" s="228"/>
      <c r="S217" s="228"/>
      <c r="T217" s="228"/>
    </row>
    <row r="218" spans="1:20" x14ac:dyDescent="0.25">
      <c r="A218" s="226" t="str">
        <f>IF(LEN(E218)=0,"","update_data,visible")</f>
        <v/>
      </c>
      <c r="F218" s="242" t="str">
        <f>IF(ISBLANK(E218),"",VLOOKUP(E218,[2]_accgrp!A:B,2,FALSE))</f>
        <v/>
      </c>
      <c r="G218" s="226">
        <f>_xlfn.IFNA(VLOOKUP($E218,[2]_accgrp!$A:$X,2+(3*(COLUMN(G218)-6)),FALSE),"")</f>
        <v>0</v>
      </c>
      <c r="H218" s="226">
        <f>_xlfn.IFNA(VLOOKUP($E218,[2]_accgrp!$A:$X,2+(3*(COLUMN(H218)-6)),FALSE),"")</f>
        <v>0</v>
      </c>
      <c r="I218" s="226">
        <f>_xlfn.IFNA(VLOOKUP($E218,[2]_accgrp!$A:$X,2+(3*(COLUMN(I218)-6)),FALSE),"")</f>
        <v>0</v>
      </c>
      <c r="J218" s="226">
        <f>_xlfn.IFNA(VLOOKUP($E218,[2]_accgrp!$A:$X,2+(3*(COLUMN(J218)-6)),FALSE),"")</f>
        <v>0</v>
      </c>
      <c r="K218" s="226">
        <f>_xlfn.IFNA(VLOOKUP($E218,[2]_accgrp!$A:$X,2+(3*(COLUMN(K218)-6)),FALSE),"")</f>
        <v>0</v>
      </c>
      <c r="L218" s="226">
        <f>_xlfn.IFNA(VLOOKUP($E218,[2]_accgrp!$A:$X,2+(3*(COLUMN(L218)-6)),FALSE),"")</f>
        <v>0</v>
      </c>
      <c r="M218" s="226">
        <f>_xlfn.IFNA(VLOOKUP($E218,[2]_accgrp!$A:$X,2+(3*(COLUMN(M218)-6)),FALSE),"")</f>
        <v>0</v>
      </c>
      <c r="N218" s="228"/>
      <c r="O218" s="228"/>
      <c r="P218" s="228"/>
      <c r="Q218" s="228"/>
      <c r="R218" s="228"/>
      <c r="S218" s="228"/>
      <c r="T218" s="228"/>
    </row>
    <row r="219" spans="1:20" x14ac:dyDescent="0.25">
      <c r="A219" s="226" t="str">
        <f>IF(LEN(E219)=0,"","update_data,visible")</f>
        <v/>
      </c>
      <c r="F219" s="242" t="str">
        <f>IF(ISBLANK(E219),"",VLOOKUP(E219,[2]_accgrp!A:B,2,FALSE))</f>
        <v/>
      </c>
      <c r="G219" s="226">
        <f>_xlfn.IFNA(VLOOKUP($E219,[2]_accgrp!$A:$X,2+(3*(COLUMN(G219)-6)),FALSE),"")</f>
        <v>0</v>
      </c>
      <c r="H219" s="226">
        <f>_xlfn.IFNA(VLOOKUP($E219,[2]_accgrp!$A:$X,2+(3*(COLUMN(H219)-6)),FALSE),"")</f>
        <v>0</v>
      </c>
      <c r="I219" s="226">
        <f>_xlfn.IFNA(VLOOKUP($E219,[2]_accgrp!$A:$X,2+(3*(COLUMN(I219)-6)),FALSE),"")</f>
        <v>0</v>
      </c>
      <c r="J219" s="226">
        <f>_xlfn.IFNA(VLOOKUP($E219,[2]_accgrp!$A:$X,2+(3*(COLUMN(J219)-6)),FALSE),"")</f>
        <v>0</v>
      </c>
      <c r="K219" s="226">
        <f>_xlfn.IFNA(VLOOKUP($E219,[2]_accgrp!$A:$X,2+(3*(COLUMN(K219)-6)),FALSE),"")</f>
        <v>0</v>
      </c>
      <c r="L219" s="226">
        <f>_xlfn.IFNA(VLOOKUP($E219,[2]_accgrp!$A:$X,2+(3*(COLUMN(L219)-6)),FALSE),"")</f>
        <v>0</v>
      </c>
      <c r="M219" s="226">
        <f>_xlfn.IFNA(VLOOKUP($E219,[2]_accgrp!$A:$X,2+(3*(COLUMN(M219)-6)),FALSE),"")</f>
        <v>0</v>
      </c>
      <c r="N219" s="228"/>
      <c r="O219" s="228"/>
      <c r="P219" s="228"/>
      <c r="Q219" s="228"/>
      <c r="R219" s="228"/>
      <c r="S219" s="228"/>
      <c r="T219" s="228"/>
    </row>
    <row r="220" spans="1:20" x14ac:dyDescent="0.25">
      <c r="A220" s="226" t="str">
        <f>IF(LEN(E220)=0,"","update_data,visible")</f>
        <v/>
      </c>
      <c r="F220" s="242" t="str">
        <f>IF(ISBLANK(E220),"",VLOOKUP(E220,[2]_accgrp!A:B,2,FALSE))</f>
        <v/>
      </c>
      <c r="G220" s="226">
        <f>_xlfn.IFNA(VLOOKUP($E220,[2]_accgrp!$A:$X,2+(3*(COLUMN(G220)-6)),FALSE),"")</f>
        <v>0</v>
      </c>
      <c r="H220" s="226">
        <f>_xlfn.IFNA(VLOOKUP($E220,[2]_accgrp!$A:$X,2+(3*(COLUMN(H220)-6)),FALSE),"")</f>
        <v>0</v>
      </c>
      <c r="I220" s="226">
        <f>_xlfn.IFNA(VLOOKUP($E220,[2]_accgrp!$A:$X,2+(3*(COLUMN(I220)-6)),FALSE),"")</f>
        <v>0</v>
      </c>
      <c r="J220" s="226">
        <f>_xlfn.IFNA(VLOOKUP($E220,[2]_accgrp!$A:$X,2+(3*(COLUMN(J220)-6)),FALSE),"")</f>
        <v>0</v>
      </c>
      <c r="K220" s="226">
        <f>_xlfn.IFNA(VLOOKUP($E220,[2]_accgrp!$A:$X,2+(3*(COLUMN(K220)-6)),FALSE),"")</f>
        <v>0</v>
      </c>
      <c r="L220" s="226">
        <f>_xlfn.IFNA(VLOOKUP($E220,[2]_accgrp!$A:$X,2+(3*(COLUMN(L220)-6)),FALSE),"")</f>
        <v>0</v>
      </c>
      <c r="M220" s="226">
        <f>_xlfn.IFNA(VLOOKUP($E220,[2]_accgrp!$A:$X,2+(3*(COLUMN(M220)-6)),FALSE),"")</f>
        <v>0</v>
      </c>
      <c r="N220" s="228"/>
      <c r="O220" s="228"/>
      <c r="P220" s="228"/>
      <c r="Q220" s="228"/>
      <c r="R220" s="228"/>
      <c r="S220" s="228"/>
      <c r="T220" s="228"/>
    </row>
    <row r="221" spans="1:20" x14ac:dyDescent="0.25">
      <c r="F221" s="242" t="str">
        <f>IF(ISBLANK(E221),"",VLOOKUP(E221,[2]_accgrp!A:B,2,FALSE))</f>
        <v/>
      </c>
      <c r="G221" s="226">
        <f>_xlfn.IFNA(VLOOKUP($E221,[2]_accgrp!$A:$X,2+(3*(COLUMN(G221)-6)),FALSE),"")</f>
        <v>0</v>
      </c>
      <c r="H221" s="226">
        <f>_xlfn.IFNA(VLOOKUP($E221,[2]_accgrp!$A:$X,2+(3*(COLUMN(H221)-6)),FALSE),"")</f>
        <v>0</v>
      </c>
      <c r="I221" s="226">
        <f>_xlfn.IFNA(VLOOKUP($E221,[2]_accgrp!$A:$X,2+(3*(COLUMN(I221)-6)),FALSE),"")</f>
        <v>0</v>
      </c>
      <c r="J221" s="226">
        <f>_xlfn.IFNA(VLOOKUP($E221,[2]_accgrp!$A:$X,2+(3*(COLUMN(J221)-6)),FALSE),"")</f>
        <v>0</v>
      </c>
      <c r="K221" s="226">
        <f>_xlfn.IFNA(VLOOKUP($E221,[2]_accgrp!$A:$X,2+(3*(COLUMN(K221)-6)),FALSE),"")</f>
        <v>0</v>
      </c>
      <c r="L221" s="226">
        <f>_xlfn.IFNA(VLOOKUP($E221,[2]_accgrp!$A:$X,2+(3*(COLUMN(L221)-6)),FALSE),"")</f>
        <v>0</v>
      </c>
      <c r="M221" s="226">
        <f>_xlfn.IFNA(VLOOKUP($E221,[2]_accgrp!$A:$X,2+(3*(COLUMN(M221)-6)),FALSE),"")</f>
        <v>0</v>
      </c>
    </row>
    <row r="222" spans="1:20" x14ac:dyDescent="0.25">
      <c r="F222" s="242" t="str">
        <f>IF(ISBLANK(E222),"",VLOOKUP(E222,[2]_accgrp!A:B,2,FALSE))</f>
        <v/>
      </c>
      <c r="G222" s="226">
        <f>_xlfn.IFNA(VLOOKUP($E222,[2]_accgrp!$A:$X,2+(3*(COLUMN(G222)-6)),FALSE),"")</f>
        <v>0</v>
      </c>
      <c r="H222" s="226">
        <f>_xlfn.IFNA(VLOOKUP($E222,[2]_accgrp!$A:$X,2+(3*(COLUMN(H222)-6)),FALSE),"")</f>
        <v>0</v>
      </c>
      <c r="I222" s="226">
        <f>_xlfn.IFNA(VLOOKUP($E222,[2]_accgrp!$A:$X,2+(3*(COLUMN(I222)-6)),FALSE),"")</f>
        <v>0</v>
      </c>
      <c r="J222" s="226">
        <f>_xlfn.IFNA(VLOOKUP($E222,[2]_accgrp!$A:$X,2+(3*(COLUMN(J222)-6)),FALSE),"")</f>
        <v>0</v>
      </c>
      <c r="K222" s="226">
        <f>_xlfn.IFNA(VLOOKUP($E222,[2]_accgrp!$A:$X,2+(3*(COLUMN(K222)-6)),FALSE),"")</f>
        <v>0</v>
      </c>
      <c r="L222" s="226">
        <f>_xlfn.IFNA(VLOOKUP($E222,[2]_accgrp!$A:$X,2+(3*(COLUMN(L222)-6)),FALSE),"")</f>
        <v>0</v>
      </c>
      <c r="M222" s="226">
        <f>_xlfn.IFNA(VLOOKUP($E222,[2]_accgrp!$A:$X,2+(3*(COLUMN(M222)-6)),FALSE),"")</f>
        <v>0</v>
      </c>
    </row>
    <row r="223" spans="1:20" x14ac:dyDescent="0.25">
      <c r="F223" s="242" t="str">
        <f>IF(ISBLANK(E223),"",VLOOKUP(E223,[2]_accgrp!A:B,2,FALSE))</f>
        <v/>
      </c>
      <c r="G223" s="226">
        <f>_xlfn.IFNA(VLOOKUP($E223,[2]_accgrp!$A:$X,2+(3*(COLUMN(G223)-6)),FALSE),"")</f>
        <v>0</v>
      </c>
      <c r="H223" s="226">
        <f>_xlfn.IFNA(VLOOKUP($E223,[2]_accgrp!$A:$X,2+(3*(COLUMN(H223)-6)),FALSE),"")</f>
        <v>0</v>
      </c>
      <c r="I223" s="226">
        <f>_xlfn.IFNA(VLOOKUP($E223,[2]_accgrp!$A:$X,2+(3*(COLUMN(I223)-6)),FALSE),"")</f>
        <v>0</v>
      </c>
      <c r="J223" s="226">
        <f>_xlfn.IFNA(VLOOKUP($E223,[2]_accgrp!$A:$X,2+(3*(COLUMN(J223)-6)),FALSE),"")</f>
        <v>0</v>
      </c>
      <c r="K223" s="226">
        <f>_xlfn.IFNA(VLOOKUP($E223,[2]_accgrp!$A:$X,2+(3*(COLUMN(K223)-6)),FALSE),"")</f>
        <v>0</v>
      </c>
      <c r="L223" s="226">
        <f>_xlfn.IFNA(VLOOKUP($E223,[2]_accgrp!$A:$X,2+(3*(COLUMN(L223)-6)),FALSE),"")</f>
        <v>0</v>
      </c>
      <c r="M223" s="226">
        <f>_xlfn.IFNA(VLOOKUP($E223,[2]_accgrp!$A:$X,2+(3*(COLUMN(M223)-6)),FALSE),"")</f>
        <v>0</v>
      </c>
    </row>
    <row r="224" spans="1:20" x14ac:dyDescent="0.25">
      <c r="F224" s="242" t="str">
        <f>IF(ISBLANK(E224),"",VLOOKUP(E224,[2]_accgrp!A:B,2,FALSE))</f>
        <v/>
      </c>
      <c r="G224" s="226">
        <f>_xlfn.IFNA(VLOOKUP($E224,[2]_accgrp!$A:$X,2+(3*(COLUMN(G224)-6)),FALSE),"")</f>
        <v>0</v>
      </c>
      <c r="H224" s="226">
        <f>_xlfn.IFNA(VLOOKUP($E224,[2]_accgrp!$A:$X,2+(3*(COLUMN(H224)-6)),FALSE),"")</f>
        <v>0</v>
      </c>
      <c r="I224" s="226">
        <f>_xlfn.IFNA(VLOOKUP($E224,[2]_accgrp!$A:$X,2+(3*(COLUMN(I224)-6)),FALSE),"")</f>
        <v>0</v>
      </c>
      <c r="J224" s="226">
        <f>_xlfn.IFNA(VLOOKUP($E224,[2]_accgrp!$A:$X,2+(3*(COLUMN(J224)-6)),FALSE),"")</f>
        <v>0</v>
      </c>
      <c r="K224" s="226">
        <f>_xlfn.IFNA(VLOOKUP($E224,[2]_accgrp!$A:$X,2+(3*(COLUMN(K224)-6)),FALSE),"")</f>
        <v>0</v>
      </c>
      <c r="L224" s="226">
        <f>_xlfn.IFNA(VLOOKUP($E224,[2]_accgrp!$A:$X,2+(3*(COLUMN(L224)-6)),FALSE),"")</f>
        <v>0</v>
      </c>
      <c r="M224" s="226">
        <f>_xlfn.IFNA(VLOOKUP($E224,[2]_accgrp!$A:$X,2+(3*(COLUMN(M224)-6)),FALSE),"")</f>
        <v>0</v>
      </c>
    </row>
    <row r="225" spans="6:13" x14ac:dyDescent="0.25">
      <c r="F225" s="242" t="str">
        <f>IF(ISBLANK(E225),"",VLOOKUP(E225,[2]_accgrp!A:B,2,FALSE))</f>
        <v/>
      </c>
      <c r="G225" s="226">
        <f>_xlfn.IFNA(VLOOKUP($E225,[2]_accgrp!$A:$X,2+(3*(COLUMN(G225)-6)),FALSE),"")</f>
        <v>0</v>
      </c>
      <c r="H225" s="226">
        <f>_xlfn.IFNA(VLOOKUP($E225,[2]_accgrp!$A:$X,2+(3*(COLUMN(H225)-6)),FALSE),"")</f>
        <v>0</v>
      </c>
      <c r="I225" s="226">
        <f>_xlfn.IFNA(VLOOKUP($E225,[2]_accgrp!$A:$X,2+(3*(COLUMN(I225)-6)),FALSE),"")</f>
        <v>0</v>
      </c>
      <c r="J225" s="226">
        <f>_xlfn.IFNA(VLOOKUP($E225,[2]_accgrp!$A:$X,2+(3*(COLUMN(J225)-6)),FALSE),"")</f>
        <v>0</v>
      </c>
      <c r="K225" s="226">
        <f>_xlfn.IFNA(VLOOKUP($E225,[2]_accgrp!$A:$X,2+(3*(COLUMN(K225)-6)),FALSE),"")</f>
        <v>0</v>
      </c>
      <c r="L225" s="226">
        <f>_xlfn.IFNA(VLOOKUP($E225,[2]_accgrp!$A:$X,2+(3*(COLUMN(L225)-6)),FALSE),"")</f>
        <v>0</v>
      </c>
      <c r="M225" s="226">
        <f>_xlfn.IFNA(VLOOKUP($E225,[2]_accgrp!$A:$X,2+(3*(COLUMN(M225)-6)),FALSE),"")</f>
        <v>0</v>
      </c>
    </row>
    <row r="226" spans="6:13" x14ac:dyDescent="0.25">
      <c r="F226" s="242" t="str">
        <f>IF(ISBLANK(E226),"",VLOOKUP(E226,[2]_accgrp!A:B,2,FALSE))</f>
        <v/>
      </c>
      <c r="G226" s="226">
        <f>_xlfn.IFNA(VLOOKUP($E226,[2]_accgrp!$A:$X,2+(3*(COLUMN(G226)-6)),FALSE),"")</f>
        <v>0</v>
      </c>
      <c r="H226" s="226">
        <f>_xlfn.IFNA(VLOOKUP($E226,[2]_accgrp!$A:$X,2+(3*(COLUMN(H226)-6)),FALSE),"")</f>
        <v>0</v>
      </c>
      <c r="I226" s="226">
        <f>_xlfn.IFNA(VLOOKUP($E226,[2]_accgrp!$A:$X,2+(3*(COLUMN(I226)-6)),FALSE),"")</f>
        <v>0</v>
      </c>
      <c r="J226" s="226">
        <f>_xlfn.IFNA(VLOOKUP($E226,[2]_accgrp!$A:$X,2+(3*(COLUMN(J226)-6)),FALSE),"")</f>
        <v>0</v>
      </c>
      <c r="K226" s="226">
        <f>_xlfn.IFNA(VLOOKUP($E226,[2]_accgrp!$A:$X,2+(3*(COLUMN(K226)-6)),FALSE),"")</f>
        <v>0</v>
      </c>
      <c r="L226" s="226">
        <f>_xlfn.IFNA(VLOOKUP($E226,[2]_accgrp!$A:$X,2+(3*(COLUMN(L226)-6)),FALSE),"")</f>
        <v>0</v>
      </c>
      <c r="M226" s="226">
        <f>_xlfn.IFNA(VLOOKUP($E226,[2]_accgrp!$A:$X,2+(3*(COLUMN(M226)-6)),FALSE),"")</f>
        <v>0</v>
      </c>
    </row>
    <row r="227" spans="6:13" x14ac:dyDescent="0.25">
      <c r="F227" s="242" t="str">
        <f>IF(ISBLANK(E227),"",VLOOKUP(E227,[2]_accgrp!A:B,2,FALSE))</f>
        <v/>
      </c>
      <c r="G227" s="226">
        <f>_xlfn.IFNA(VLOOKUP($E227,[2]_accgrp!$A:$X,2+(3*(COLUMN(G227)-6)),FALSE),"")</f>
        <v>0</v>
      </c>
      <c r="H227" s="226">
        <f>_xlfn.IFNA(VLOOKUP($E227,[2]_accgrp!$A:$X,2+(3*(COLUMN(H227)-6)),FALSE),"")</f>
        <v>0</v>
      </c>
      <c r="I227" s="226">
        <f>_xlfn.IFNA(VLOOKUP($E227,[2]_accgrp!$A:$X,2+(3*(COLUMN(I227)-6)),FALSE),"")</f>
        <v>0</v>
      </c>
      <c r="J227" s="226">
        <f>_xlfn.IFNA(VLOOKUP($E227,[2]_accgrp!$A:$X,2+(3*(COLUMN(J227)-6)),FALSE),"")</f>
        <v>0</v>
      </c>
      <c r="K227" s="226">
        <f>_xlfn.IFNA(VLOOKUP($E227,[2]_accgrp!$A:$X,2+(3*(COLUMN(K227)-6)),FALSE),"")</f>
        <v>0</v>
      </c>
      <c r="L227" s="226">
        <f>_xlfn.IFNA(VLOOKUP($E227,[2]_accgrp!$A:$X,2+(3*(COLUMN(L227)-6)),FALSE),"")</f>
        <v>0</v>
      </c>
      <c r="M227" s="226">
        <f>_xlfn.IFNA(VLOOKUP($E227,[2]_accgrp!$A:$X,2+(3*(COLUMN(M227)-6)),FALSE),"")</f>
        <v>0</v>
      </c>
    </row>
    <row r="228" spans="6:13" x14ac:dyDescent="0.25">
      <c r="F228" s="242" t="str">
        <f>IF(ISBLANK(E228),"",VLOOKUP(E228,[2]_accgrp!A:B,2,FALSE))</f>
        <v/>
      </c>
      <c r="G228" s="226">
        <f>_xlfn.IFNA(VLOOKUP($E228,[2]_accgrp!$A:$X,2+(3*(COLUMN(G228)-6)),FALSE),"")</f>
        <v>0</v>
      </c>
      <c r="H228" s="226">
        <f>_xlfn.IFNA(VLOOKUP($E228,[2]_accgrp!$A:$X,2+(3*(COLUMN(H228)-6)),FALSE),"")</f>
        <v>0</v>
      </c>
      <c r="I228" s="226">
        <f>_xlfn.IFNA(VLOOKUP($E228,[2]_accgrp!$A:$X,2+(3*(COLUMN(I228)-6)),FALSE),"")</f>
        <v>0</v>
      </c>
      <c r="J228" s="226">
        <f>_xlfn.IFNA(VLOOKUP($E228,[2]_accgrp!$A:$X,2+(3*(COLUMN(J228)-6)),FALSE),"")</f>
        <v>0</v>
      </c>
      <c r="K228" s="226">
        <f>_xlfn.IFNA(VLOOKUP($E228,[2]_accgrp!$A:$X,2+(3*(COLUMN(K228)-6)),FALSE),"")</f>
        <v>0</v>
      </c>
      <c r="L228" s="226">
        <f>_xlfn.IFNA(VLOOKUP($E228,[2]_accgrp!$A:$X,2+(3*(COLUMN(L228)-6)),FALSE),"")</f>
        <v>0</v>
      </c>
      <c r="M228" s="226">
        <f>_xlfn.IFNA(VLOOKUP($E228,[2]_accgrp!$A:$X,2+(3*(COLUMN(M228)-6)),FALSE),"")</f>
        <v>0</v>
      </c>
    </row>
    <row r="229" spans="6:13" x14ac:dyDescent="0.25">
      <c r="F229" s="242" t="str">
        <f>IF(ISBLANK(E229),"",VLOOKUP(E229,[2]_accgrp!A:B,2,FALSE))</f>
        <v/>
      </c>
      <c r="G229" s="226">
        <f>_xlfn.IFNA(VLOOKUP($E229,[2]_accgrp!$A:$X,2+(3*(COLUMN(G229)-6)),FALSE),"")</f>
        <v>0</v>
      </c>
      <c r="H229" s="226">
        <f>_xlfn.IFNA(VLOOKUP($E229,[2]_accgrp!$A:$X,2+(3*(COLUMN(H229)-6)),FALSE),"")</f>
        <v>0</v>
      </c>
      <c r="I229" s="226">
        <f>_xlfn.IFNA(VLOOKUP($E229,[2]_accgrp!$A:$X,2+(3*(COLUMN(I229)-6)),FALSE),"")</f>
        <v>0</v>
      </c>
      <c r="J229" s="226">
        <f>_xlfn.IFNA(VLOOKUP($E229,[2]_accgrp!$A:$X,2+(3*(COLUMN(J229)-6)),FALSE),"")</f>
        <v>0</v>
      </c>
      <c r="K229" s="226">
        <f>_xlfn.IFNA(VLOOKUP($E229,[2]_accgrp!$A:$X,2+(3*(COLUMN(K229)-6)),FALSE),"")</f>
        <v>0</v>
      </c>
      <c r="L229" s="226">
        <f>_xlfn.IFNA(VLOOKUP($E229,[2]_accgrp!$A:$X,2+(3*(COLUMN(L229)-6)),FALSE),"")</f>
        <v>0</v>
      </c>
      <c r="M229" s="226">
        <f>_xlfn.IFNA(VLOOKUP($E229,[2]_accgrp!$A:$X,2+(3*(COLUMN(M229)-6)),FALSE),"")</f>
        <v>0</v>
      </c>
    </row>
    <row r="230" spans="6:13" x14ac:dyDescent="0.25">
      <c r="F230" s="242" t="str">
        <f>IF(ISBLANK(E230),"",VLOOKUP(E230,[2]_accgrp!A:B,2,FALSE))</f>
        <v/>
      </c>
      <c r="G230" s="226">
        <f>_xlfn.IFNA(VLOOKUP($E230,[2]_accgrp!$A:$X,2+(3*(COLUMN(G230)-6)),FALSE),"")</f>
        <v>0</v>
      </c>
      <c r="H230" s="226">
        <f>_xlfn.IFNA(VLOOKUP($E230,[2]_accgrp!$A:$X,2+(3*(COLUMN(H230)-6)),FALSE),"")</f>
        <v>0</v>
      </c>
      <c r="I230" s="226">
        <f>_xlfn.IFNA(VLOOKUP($E230,[2]_accgrp!$A:$X,2+(3*(COLUMN(I230)-6)),FALSE),"")</f>
        <v>0</v>
      </c>
      <c r="J230" s="226">
        <f>_xlfn.IFNA(VLOOKUP($E230,[2]_accgrp!$A:$X,2+(3*(COLUMN(J230)-6)),FALSE),"")</f>
        <v>0</v>
      </c>
      <c r="K230" s="226">
        <f>_xlfn.IFNA(VLOOKUP($E230,[2]_accgrp!$A:$X,2+(3*(COLUMN(K230)-6)),FALSE),"")</f>
        <v>0</v>
      </c>
      <c r="L230" s="226">
        <f>_xlfn.IFNA(VLOOKUP($E230,[2]_accgrp!$A:$X,2+(3*(COLUMN(L230)-6)),FALSE),"")</f>
        <v>0</v>
      </c>
      <c r="M230" s="226">
        <f>_xlfn.IFNA(VLOOKUP($E230,[2]_accgrp!$A:$X,2+(3*(COLUMN(M230)-6)),FALSE),"")</f>
        <v>0</v>
      </c>
    </row>
    <row r="231" spans="6:13" x14ac:dyDescent="0.25">
      <c r="F231" s="242" t="str">
        <f>IF(ISBLANK(E231),"",VLOOKUP(E231,[2]_accgrp!A:B,2,FALSE))</f>
        <v/>
      </c>
      <c r="G231" s="226">
        <f>_xlfn.IFNA(VLOOKUP($E231,[2]_accgrp!$A:$X,2+(3*(COLUMN(G231)-6)),FALSE),"")</f>
        <v>0</v>
      </c>
      <c r="H231" s="226">
        <f>_xlfn.IFNA(VLOOKUP($E231,[2]_accgrp!$A:$X,2+(3*(COLUMN(H231)-6)),FALSE),"")</f>
        <v>0</v>
      </c>
      <c r="I231" s="226">
        <f>_xlfn.IFNA(VLOOKUP($E231,[2]_accgrp!$A:$X,2+(3*(COLUMN(I231)-6)),FALSE),"")</f>
        <v>0</v>
      </c>
      <c r="J231" s="226">
        <f>_xlfn.IFNA(VLOOKUP($E231,[2]_accgrp!$A:$X,2+(3*(COLUMN(J231)-6)),FALSE),"")</f>
        <v>0</v>
      </c>
      <c r="K231" s="226">
        <f>_xlfn.IFNA(VLOOKUP($E231,[2]_accgrp!$A:$X,2+(3*(COLUMN(K231)-6)),FALSE),"")</f>
        <v>0</v>
      </c>
      <c r="L231" s="226">
        <f>_xlfn.IFNA(VLOOKUP($E231,[2]_accgrp!$A:$X,2+(3*(COLUMN(L231)-6)),FALSE),"")</f>
        <v>0</v>
      </c>
      <c r="M231" s="226">
        <f>_xlfn.IFNA(VLOOKUP($E231,[2]_accgrp!$A:$X,2+(3*(COLUMN(M231)-6)),FALSE),"")</f>
        <v>0</v>
      </c>
    </row>
    <row r="232" spans="6:13" x14ac:dyDescent="0.25">
      <c r="F232" s="242" t="str">
        <f>IF(ISBLANK(E232),"",VLOOKUP(E232,[2]_accgrp!A:B,2,FALSE))</f>
        <v/>
      </c>
      <c r="G232" s="226">
        <f>_xlfn.IFNA(VLOOKUP($E232,[2]_accgrp!$A:$X,2+(3*(COLUMN(G232)-6)),FALSE),"")</f>
        <v>0</v>
      </c>
      <c r="H232" s="226">
        <f>_xlfn.IFNA(VLOOKUP($E232,[2]_accgrp!$A:$X,2+(3*(COLUMN(H232)-6)),FALSE),"")</f>
        <v>0</v>
      </c>
      <c r="I232" s="226">
        <f>_xlfn.IFNA(VLOOKUP($E232,[2]_accgrp!$A:$X,2+(3*(COLUMN(I232)-6)),FALSE),"")</f>
        <v>0</v>
      </c>
      <c r="J232" s="226">
        <f>_xlfn.IFNA(VLOOKUP($E232,[2]_accgrp!$A:$X,2+(3*(COLUMN(J232)-6)),FALSE),"")</f>
        <v>0</v>
      </c>
      <c r="K232" s="226">
        <f>_xlfn.IFNA(VLOOKUP($E232,[2]_accgrp!$A:$X,2+(3*(COLUMN(K232)-6)),FALSE),"")</f>
        <v>0</v>
      </c>
      <c r="L232" s="226">
        <f>_xlfn.IFNA(VLOOKUP($E232,[2]_accgrp!$A:$X,2+(3*(COLUMN(L232)-6)),FALSE),"")</f>
        <v>0</v>
      </c>
      <c r="M232" s="226">
        <f>_xlfn.IFNA(VLOOKUP($E232,[2]_accgrp!$A:$X,2+(3*(COLUMN(M232)-6)),FALSE),"")</f>
        <v>0</v>
      </c>
    </row>
    <row r="233" spans="6:13" x14ac:dyDescent="0.25">
      <c r="F233" s="242" t="str">
        <f>IF(ISBLANK(E233),"",VLOOKUP(E233,[2]_accgrp!A:B,2,FALSE))</f>
        <v/>
      </c>
      <c r="G233" s="226">
        <f>_xlfn.IFNA(VLOOKUP($E233,[2]_accgrp!$A:$X,2+(3*(COLUMN(G233)-6)),FALSE),"")</f>
        <v>0</v>
      </c>
      <c r="H233" s="226">
        <f>_xlfn.IFNA(VLOOKUP($E233,[2]_accgrp!$A:$X,2+(3*(COLUMN(H233)-6)),FALSE),"")</f>
        <v>0</v>
      </c>
      <c r="I233" s="226">
        <f>_xlfn.IFNA(VLOOKUP($E233,[2]_accgrp!$A:$X,2+(3*(COLUMN(I233)-6)),FALSE),"")</f>
        <v>0</v>
      </c>
      <c r="J233" s="226">
        <f>_xlfn.IFNA(VLOOKUP($E233,[2]_accgrp!$A:$X,2+(3*(COLUMN(J233)-6)),FALSE),"")</f>
        <v>0</v>
      </c>
      <c r="K233" s="226">
        <f>_xlfn.IFNA(VLOOKUP($E233,[2]_accgrp!$A:$X,2+(3*(COLUMN(K233)-6)),FALSE),"")</f>
        <v>0</v>
      </c>
      <c r="L233" s="226">
        <f>_xlfn.IFNA(VLOOKUP($E233,[2]_accgrp!$A:$X,2+(3*(COLUMN(L233)-6)),FALSE),"")</f>
        <v>0</v>
      </c>
      <c r="M233" s="226">
        <f>_xlfn.IFNA(VLOOKUP($E233,[2]_accgrp!$A:$X,2+(3*(COLUMN(M233)-6)),FALSE),"")</f>
        <v>0</v>
      </c>
    </row>
    <row r="234" spans="6:13" x14ac:dyDescent="0.25">
      <c r="F234" s="242" t="str">
        <f>IF(ISBLANK(E234),"",VLOOKUP(E234,[2]_accgrp!A:B,2,FALSE))</f>
        <v/>
      </c>
      <c r="G234" s="226">
        <f>_xlfn.IFNA(VLOOKUP($E234,[2]_accgrp!$A:$X,2+(3*(COLUMN(G234)-6)),FALSE),"")</f>
        <v>0</v>
      </c>
      <c r="H234" s="226">
        <f>_xlfn.IFNA(VLOOKUP($E234,[2]_accgrp!$A:$X,2+(3*(COLUMN(H234)-6)),FALSE),"")</f>
        <v>0</v>
      </c>
      <c r="I234" s="226">
        <f>_xlfn.IFNA(VLOOKUP($E234,[2]_accgrp!$A:$X,2+(3*(COLUMN(I234)-6)),FALSE),"")</f>
        <v>0</v>
      </c>
      <c r="J234" s="226">
        <f>_xlfn.IFNA(VLOOKUP($E234,[2]_accgrp!$A:$X,2+(3*(COLUMN(J234)-6)),FALSE),"")</f>
        <v>0</v>
      </c>
      <c r="K234" s="226">
        <f>_xlfn.IFNA(VLOOKUP($E234,[2]_accgrp!$A:$X,2+(3*(COLUMN(K234)-6)),FALSE),"")</f>
        <v>0</v>
      </c>
      <c r="L234" s="226">
        <f>_xlfn.IFNA(VLOOKUP($E234,[2]_accgrp!$A:$X,2+(3*(COLUMN(L234)-6)),FALSE),"")</f>
        <v>0</v>
      </c>
      <c r="M234" s="226">
        <f>_xlfn.IFNA(VLOOKUP($E234,[2]_accgrp!$A:$X,2+(3*(COLUMN(M234)-6)),FALSE),"")</f>
        <v>0</v>
      </c>
    </row>
    <row r="235" spans="6:13" x14ac:dyDescent="0.25">
      <c r="F235" s="242" t="str">
        <f>IF(ISBLANK(E235),"",VLOOKUP(E235,[2]_accgrp!A:B,2,FALSE))</f>
        <v/>
      </c>
      <c r="G235" s="226">
        <f>_xlfn.IFNA(VLOOKUP($E235,[2]_accgrp!$A:$X,2+(3*(COLUMN(G235)-6)),FALSE),"")</f>
        <v>0</v>
      </c>
      <c r="H235" s="226">
        <f>_xlfn.IFNA(VLOOKUP($E235,[2]_accgrp!$A:$X,2+(3*(COLUMN(H235)-6)),FALSE),"")</f>
        <v>0</v>
      </c>
      <c r="I235" s="226">
        <f>_xlfn.IFNA(VLOOKUP($E235,[2]_accgrp!$A:$X,2+(3*(COLUMN(I235)-6)),FALSE),"")</f>
        <v>0</v>
      </c>
      <c r="J235" s="226">
        <f>_xlfn.IFNA(VLOOKUP($E235,[2]_accgrp!$A:$X,2+(3*(COLUMN(J235)-6)),FALSE),"")</f>
        <v>0</v>
      </c>
      <c r="K235" s="226">
        <f>_xlfn.IFNA(VLOOKUP($E235,[2]_accgrp!$A:$X,2+(3*(COLUMN(K235)-6)),FALSE),"")</f>
        <v>0</v>
      </c>
      <c r="L235" s="226">
        <f>_xlfn.IFNA(VLOOKUP($E235,[2]_accgrp!$A:$X,2+(3*(COLUMN(L235)-6)),FALSE),"")</f>
        <v>0</v>
      </c>
      <c r="M235" s="226">
        <f>_xlfn.IFNA(VLOOKUP($E235,[2]_accgrp!$A:$X,2+(3*(COLUMN(M235)-6)),FALSE),"")</f>
        <v>0</v>
      </c>
    </row>
    <row r="236" spans="6:13" x14ac:dyDescent="0.25">
      <c r="F236" s="242" t="str">
        <f>IF(ISBLANK(E236),"",VLOOKUP(E236,[2]_accgrp!A:B,2,FALSE))</f>
        <v/>
      </c>
      <c r="G236" s="226">
        <f>_xlfn.IFNA(VLOOKUP($E236,[2]_accgrp!$A:$X,2+(3*(COLUMN(G236)-6)),FALSE),"")</f>
        <v>0</v>
      </c>
      <c r="H236" s="226">
        <f>_xlfn.IFNA(VLOOKUP($E236,[2]_accgrp!$A:$X,2+(3*(COLUMN(H236)-6)),FALSE),"")</f>
        <v>0</v>
      </c>
      <c r="I236" s="226">
        <f>_xlfn.IFNA(VLOOKUP($E236,[2]_accgrp!$A:$X,2+(3*(COLUMN(I236)-6)),FALSE),"")</f>
        <v>0</v>
      </c>
      <c r="J236" s="226">
        <f>_xlfn.IFNA(VLOOKUP($E236,[2]_accgrp!$A:$X,2+(3*(COLUMN(J236)-6)),FALSE),"")</f>
        <v>0</v>
      </c>
      <c r="K236" s="226">
        <f>_xlfn.IFNA(VLOOKUP($E236,[2]_accgrp!$A:$X,2+(3*(COLUMN(K236)-6)),FALSE),"")</f>
        <v>0</v>
      </c>
      <c r="L236" s="226">
        <f>_xlfn.IFNA(VLOOKUP($E236,[2]_accgrp!$A:$X,2+(3*(COLUMN(L236)-6)),FALSE),"")</f>
        <v>0</v>
      </c>
      <c r="M236" s="226">
        <f>_xlfn.IFNA(VLOOKUP($E236,[2]_accgrp!$A:$X,2+(3*(COLUMN(M236)-6)),FALSE),"")</f>
        <v>0</v>
      </c>
    </row>
    <row r="237" spans="6:13" x14ac:dyDescent="0.25">
      <c r="F237" s="242" t="str">
        <f>IF(ISBLANK(E237),"",VLOOKUP(E237,[2]_accgrp!A:B,2,FALSE))</f>
        <v/>
      </c>
      <c r="G237" s="226">
        <f>_xlfn.IFNA(VLOOKUP($E237,[2]_accgrp!$A:$X,2+(3*(COLUMN(G237)-6)),FALSE),"")</f>
        <v>0</v>
      </c>
      <c r="H237" s="226">
        <f>_xlfn.IFNA(VLOOKUP($E237,[2]_accgrp!$A:$X,2+(3*(COLUMN(H237)-6)),FALSE),"")</f>
        <v>0</v>
      </c>
      <c r="I237" s="226">
        <f>_xlfn.IFNA(VLOOKUP($E237,[2]_accgrp!$A:$X,2+(3*(COLUMN(I237)-6)),FALSE),"")</f>
        <v>0</v>
      </c>
      <c r="J237" s="226">
        <f>_xlfn.IFNA(VLOOKUP($E237,[2]_accgrp!$A:$X,2+(3*(COLUMN(J237)-6)),FALSE),"")</f>
        <v>0</v>
      </c>
      <c r="K237" s="226">
        <f>_xlfn.IFNA(VLOOKUP($E237,[2]_accgrp!$A:$X,2+(3*(COLUMN(K237)-6)),FALSE),"")</f>
        <v>0</v>
      </c>
      <c r="L237" s="226">
        <f>_xlfn.IFNA(VLOOKUP($E237,[2]_accgrp!$A:$X,2+(3*(COLUMN(L237)-6)),FALSE),"")</f>
        <v>0</v>
      </c>
      <c r="M237" s="226">
        <f>_xlfn.IFNA(VLOOKUP($E237,[2]_accgrp!$A:$X,2+(3*(COLUMN(M237)-6)),FALSE),"")</f>
        <v>0</v>
      </c>
    </row>
    <row r="238" spans="6:13" x14ac:dyDescent="0.25">
      <c r="F238" s="242" t="str">
        <f>IF(ISBLANK(E238),"",VLOOKUP(E238,[2]_accgrp!A:B,2,FALSE))</f>
        <v/>
      </c>
      <c r="G238" s="226">
        <f>_xlfn.IFNA(VLOOKUP($E238,[2]_accgrp!$A:$X,2+(3*(COLUMN(G238)-6)),FALSE),"")</f>
        <v>0</v>
      </c>
      <c r="H238" s="226">
        <f>_xlfn.IFNA(VLOOKUP($E238,[2]_accgrp!$A:$X,2+(3*(COLUMN(H238)-6)),FALSE),"")</f>
        <v>0</v>
      </c>
      <c r="I238" s="226">
        <f>_xlfn.IFNA(VLOOKUP($E238,[2]_accgrp!$A:$X,2+(3*(COLUMN(I238)-6)),FALSE),"")</f>
        <v>0</v>
      </c>
      <c r="J238" s="226">
        <f>_xlfn.IFNA(VLOOKUP($E238,[2]_accgrp!$A:$X,2+(3*(COLUMN(J238)-6)),FALSE),"")</f>
        <v>0</v>
      </c>
      <c r="K238" s="226">
        <f>_xlfn.IFNA(VLOOKUP($E238,[2]_accgrp!$A:$X,2+(3*(COLUMN(K238)-6)),FALSE),"")</f>
        <v>0</v>
      </c>
      <c r="L238" s="226">
        <f>_xlfn.IFNA(VLOOKUP($E238,[2]_accgrp!$A:$X,2+(3*(COLUMN(L238)-6)),FALSE),"")</f>
        <v>0</v>
      </c>
      <c r="M238" s="226">
        <f>_xlfn.IFNA(VLOOKUP($E238,[2]_accgrp!$A:$X,2+(3*(COLUMN(M238)-6)),FALSE),"")</f>
        <v>0</v>
      </c>
    </row>
    <row r="239" spans="6:13" x14ac:dyDescent="0.25">
      <c r="F239" s="242" t="str">
        <f>IF(ISBLANK(E239),"",VLOOKUP(E239,[2]_accgrp!A:B,2,FALSE))</f>
        <v/>
      </c>
      <c r="G239" s="226">
        <f>_xlfn.IFNA(VLOOKUP($E239,[2]_accgrp!$A:$X,2+(3*(COLUMN(G239)-6)),FALSE),"")</f>
        <v>0</v>
      </c>
      <c r="H239" s="226">
        <f>_xlfn.IFNA(VLOOKUP($E239,[2]_accgrp!$A:$X,2+(3*(COLUMN(H239)-6)),FALSE),"")</f>
        <v>0</v>
      </c>
      <c r="I239" s="226">
        <f>_xlfn.IFNA(VLOOKUP($E239,[2]_accgrp!$A:$X,2+(3*(COLUMN(I239)-6)),FALSE),"")</f>
        <v>0</v>
      </c>
      <c r="J239" s="226">
        <f>_xlfn.IFNA(VLOOKUP($E239,[2]_accgrp!$A:$X,2+(3*(COLUMN(J239)-6)),FALSE),"")</f>
        <v>0</v>
      </c>
      <c r="K239" s="226">
        <f>_xlfn.IFNA(VLOOKUP($E239,[2]_accgrp!$A:$X,2+(3*(COLUMN(K239)-6)),FALSE),"")</f>
        <v>0</v>
      </c>
      <c r="L239" s="226">
        <f>_xlfn.IFNA(VLOOKUP($E239,[2]_accgrp!$A:$X,2+(3*(COLUMN(L239)-6)),FALSE),"")</f>
        <v>0</v>
      </c>
      <c r="M239" s="226">
        <f>_xlfn.IFNA(VLOOKUP($E239,[2]_accgrp!$A:$X,2+(3*(COLUMN(M239)-6)),FALSE),"")</f>
        <v>0</v>
      </c>
    </row>
    <row r="240" spans="6:13" x14ac:dyDescent="0.25">
      <c r="F240" s="242" t="str">
        <f>IF(ISBLANK(E240),"",VLOOKUP(E240,[2]_accgrp!A:B,2,FALSE))</f>
        <v/>
      </c>
      <c r="G240" s="226">
        <f>_xlfn.IFNA(VLOOKUP($E240,[2]_accgrp!$A:$X,2+(3*(COLUMN(G240)-6)),FALSE),"")</f>
        <v>0</v>
      </c>
      <c r="H240" s="226">
        <f>_xlfn.IFNA(VLOOKUP($E240,[2]_accgrp!$A:$X,2+(3*(COLUMN(H240)-6)),FALSE),"")</f>
        <v>0</v>
      </c>
      <c r="I240" s="226">
        <f>_xlfn.IFNA(VLOOKUP($E240,[2]_accgrp!$A:$X,2+(3*(COLUMN(I240)-6)),FALSE),"")</f>
        <v>0</v>
      </c>
      <c r="J240" s="226">
        <f>_xlfn.IFNA(VLOOKUP($E240,[2]_accgrp!$A:$X,2+(3*(COLUMN(J240)-6)),FALSE),"")</f>
        <v>0</v>
      </c>
      <c r="K240" s="226">
        <f>_xlfn.IFNA(VLOOKUP($E240,[2]_accgrp!$A:$X,2+(3*(COLUMN(K240)-6)),FALSE),"")</f>
        <v>0</v>
      </c>
      <c r="L240" s="226">
        <f>_xlfn.IFNA(VLOOKUP($E240,[2]_accgrp!$A:$X,2+(3*(COLUMN(L240)-6)),FALSE),"")</f>
        <v>0</v>
      </c>
      <c r="M240" s="226">
        <f>_xlfn.IFNA(VLOOKUP($E240,[2]_accgrp!$A:$X,2+(3*(COLUMN(M240)-6)),FALSE),"")</f>
        <v>0</v>
      </c>
    </row>
    <row r="241" spans="6:13" x14ac:dyDescent="0.25">
      <c r="F241" s="242" t="str">
        <f>IF(ISBLANK(E241),"",VLOOKUP(E241,[2]_accgrp!A:B,2,FALSE))</f>
        <v/>
      </c>
      <c r="G241" s="226">
        <f>_xlfn.IFNA(VLOOKUP($E241,[2]_accgrp!$A:$X,2+(3*(COLUMN(G241)-6)),FALSE),"")</f>
        <v>0</v>
      </c>
      <c r="H241" s="226">
        <f>_xlfn.IFNA(VLOOKUP($E241,[2]_accgrp!$A:$X,2+(3*(COLUMN(H241)-6)),FALSE),"")</f>
        <v>0</v>
      </c>
      <c r="I241" s="226">
        <f>_xlfn.IFNA(VLOOKUP($E241,[2]_accgrp!$A:$X,2+(3*(COLUMN(I241)-6)),FALSE),"")</f>
        <v>0</v>
      </c>
      <c r="J241" s="226">
        <f>_xlfn.IFNA(VLOOKUP($E241,[2]_accgrp!$A:$X,2+(3*(COLUMN(J241)-6)),FALSE),"")</f>
        <v>0</v>
      </c>
      <c r="K241" s="226">
        <f>_xlfn.IFNA(VLOOKUP($E241,[2]_accgrp!$A:$X,2+(3*(COLUMN(K241)-6)),FALSE),"")</f>
        <v>0</v>
      </c>
      <c r="L241" s="226">
        <f>_xlfn.IFNA(VLOOKUP($E241,[2]_accgrp!$A:$X,2+(3*(COLUMN(L241)-6)),FALSE),"")</f>
        <v>0</v>
      </c>
      <c r="M241" s="226">
        <f>_xlfn.IFNA(VLOOKUP($E241,[2]_accgrp!$A:$X,2+(3*(COLUMN(M241)-6)),FALSE),"")</f>
        <v>0</v>
      </c>
    </row>
    <row r="242" spans="6:13" x14ac:dyDescent="0.25">
      <c r="F242" s="242" t="str">
        <f>IF(ISBLANK(E242),"",VLOOKUP(E242,[2]_accgrp!A:B,2,FALSE))</f>
        <v/>
      </c>
      <c r="G242" s="226">
        <f>_xlfn.IFNA(VLOOKUP($E242,[2]_accgrp!$A:$X,2+(3*(COLUMN(G242)-6)),FALSE),"")</f>
        <v>0</v>
      </c>
      <c r="H242" s="226">
        <f>_xlfn.IFNA(VLOOKUP($E242,[2]_accgrp!$A:$X,2+(3*(COLUMN(H242)-6)),FALSE),"")</f>
        <v>0</v>
      </c>
      <c r="I242" s="226">
        <f>_xlfn.IFNA(VLOOKUP($E242,[2]_accgrp!$A:$X,2+(3*(COLUMN(I242)-6)),FALSE),"")</f>
        <v>0</v>
      </c>
      <c r="J242" s="226">
        <f>_xlfn.IFNA(VLOOKUP($E242,[2]_accgrp!$A:$X,2+(3*(COLUMN(J242)-6)),FALSE),"")</f>
        <v>0</v>
      </c>
      <c r="K242" s="226">
        <f>_xlfn.IFNA(VLOOKUP($E242,[2]_accgrp!$A:$X,2+(3*(COLUMN(K242)-6)),FALSE),"")</f>
        <v>0</v>
      </c>
      <c r="L242" s="226">
        <f>_xlfn.IFNA(VLOOKUP($E242,[2]_accgrp!$A:$X,2+(3*(COLUMN(L242)-6)),FALSE),"")</f>
        <v>0</v>
      </c>
      <c r="M242" s="226">
        <f>_xlfn.IFNA(VLOOKUP($E242,[2]_accgrp!$A:$X,2+(3*(COLUMN(M242)-6)),FALSE),"")</f>
        <v>0</v>
      </c>
    </row>
    <row r="243" spans="6:13" x14ac:dyDescent="0.25">
      <c r="F243" s="242" t="str">
        <f>IF(ISBLANK(E243),"",VLOOKUP(E243,[2]_accgrp!A:B,2,FALSE))</f>
        <v/>
      </c>
      <c r="G243" s="226">
        <f>_xlfn.IFNA(VLOOKUP($E243,[2]_accgrp!$A:$X,2+(3*(COLUMN(G243)-6)),FALSE),"")</f>
        <v>0</v>
      </c>
      <c r="H243" s="226">
        <f>_xlfn.IFNA(VLOOKUP($E243,[2]_accgrp!$A:$X,2+(3*(COLUMN(H243)-6)),FALSE),"")</f>
        <v>0</v>
      </c>
      <c r="I243" s="226">
        <f>_xlfn.IFNA(VLOOKUP($E243,[2]_accgrp!$A:$X,2+(3*(COLUMN(I243)-6)),FALSE),"")</f>
        <v>0</v>
      </c>
      <c r="J243" s="226">
        <f>_xlfn.IFNA(VLOOKUP($E243,[2]_accgrp!$A:$X,2+(3*(COLUMN(J243)-6)),FALSE),"")</f>
        <v>0</v>
      </c>
      <c r="K243" s="226">
        <f>_xlfn.IFNA(VLOOKUP($E243,[2]_accgrp!$A:$X,2+(3*(COLUMN(K243)-6)),FALSE),"")</f>
        <v>0</v>
      </c>
      <c r="L243" s="226">
        <f>_xlfn.IFNA(VLOOKUP($E243,[2]_accgrp!$A:$X,2+(3*(COLUMN(L243)-6)),FALSE),"")</f>
        <v>0</v>
      </c>
      <c r="M243" s="226">
        <f>_xlfn.IFNA(VLOOKUP($E243,[2]_accgrp!$A:$X,2+(3*(COLUMN(M243)-6)),FALSE),"")</f>
        <v>0</v>
      </c>
    </row>
    <row r="244" spans="6:13" x14ac:dyDescent="0.25">
      <c r="F244" s="242" t="str">
        <f>IF(ISBLANK(E244),"",VLOOKUP(E244,[2]_accgrp!A:B,2,FALSE))</f>
        <v/>
      </c>
      <c r="G244" s="226">
        <f>_xlfn.IFNA(VLOOKUP($E244,[2]_accgrp!$A:$X,2+(3*(COLUMN(G244)-6)),FALSE),"")</f>
        <v>0</v>
      </c>
      <c r="H244" s="226">
        <f>_xlfn.IFNA(VLOOKUP($E244,[2]_accgrp!$A:$X,2+(3*(COLUMN(H244)-6)),FALSE),"")</f>
        <v>0</v>
      </c>
      <c r="I244" s="226">
        <f>_xlfn.IFNA(VLOOKUP($E244,[2]_accgrp!$A:$X,2+(3*(COLUMN(I244)-6)),FALSE),"")</f>
        <v>0</v>
      </c>
      <c r="J244" s="226">
        <f>_xlfn.IFNA(VLOOKUP($E244,[2]_accgrp!$A:$X,2+(3*(COLUMN(J244)-6)),FALSE),"")</f>
        <v>0</v>
      </c>
      <c r="K244" s="226">
        <f>_xlfn.IFNA(VLOOKUP($E244,[2]_accgrp!$A:$X,2+(3*(COLUMN(K244)-6)),FALSE),"")</f>
        <v>0</v>
      </c>
      <c r="L244" s="226">
        <f>_xlfn.IFNA(VLOOKUP($E244,[2]_accgrp!$A:$X,2+(3*(COLUMN(L244)-6)),FALSE),"")</f>
        <v>0</v>
      </c>
      <c r="M244" s="226">
        <f>_xlfn.IFNA(VLOOKUP($E244,[2]_accgrp!$A:$X,2+(3*(COLUMN(M244)-6)),FALSE),"")</f>
        <v>0</v>
      </c>
    </row>
    <row r="245" spans="6:13" x14ac:dyDescent="0.25">
      <c r="F245" s="242" t="str">
        <f>IF(ISBLANK(E245),"",VLOOKUP(E245,[2]_accgrp!A:B,2,FALSE))</f>
        <v/>
      </c>
      <c r="G245" s="226">
        <f>_xlfn.IFNA(VLOOKUP($E245,[2]_accgrp!$A:$X,2+(3*(COLUMN(G245)-6)),FALSE),"")</f>
        <v>0</v>
      </c>
      <c r="H245" s="226">
        <f>_xlfn.IFNA(VLOOKUP($E245,[2]_accgrp!$A:$X,2+(3*(COLUMN(H245)-6)),FALSE),"")</f>
        <v>0</v>
      </c>
      <c r="I245" s="226">
        <f>_xlfn.IFNA(VLOOKUP($E245,[2]_accgrp!$A:$X,2+(3*(COLUMN(I245)-6)),FALSE),"")</f>
        <v>0</v>
      </c>
      <c r="J245" s="226">
        <f>_xlfn.IFNA(VLOOKUP($E245,[2]_accgrp!$A:$X,2+(3*(COLUMN(J245)-6)),FALSE),"")</f>
        <v>0</v>
      </c>
      <c r="K245" s="226">
        <f>_xlfn.IFNA(VLOOKUP($E245,[2]_accgrp!$A:$X,2+(3*(COLUMN(K245)-6)),FALSE),"")</f>
        <v>0</v>
      </c>
      <c r="L245" s="226">
        <f>_xlfn.IFNA(VLOOKUP($E245,[2]_accgrp!$A:$X,2+(3*(COLUMN(L245)-6)),FALSE),"")</f>
        <v>0</v>
      </c>
      <c r="M245" s="226">
        <f>_xlfn.IFNA(VLOOKUP($E245,[2]_accgrp!$A:$X,2+(3*(COLUMN(M245)-6)),FALSE),"")</f>
        <v>0</v>
      </c>
    </row>
    <row r="246" spans="6:13" x14ac:dyDescent="0.25">
      <c r="F246" s="242" t="str">
        <f>IF(ISBLANK(E246),"",VLOOKUP(E246,[2]_accgrp!A:B,2,FALSE))</f>
        <v/>
      </c>
      <c r="G246" s="226">
        <f>_xlfn.IFNA(VLOOKUP($E246,[2]_accgrp!$A:$X,2+(3*(COLUMN(G246)-6)),FALSE),"")</f>
        <v>0</v>
      </c>
      <c r="H246" s="226">
        <f>_xlfn.IFNA(VLOOKUP($E246,[2]_accgrp!$A:$X,2+(3*(COLUMN(H246)-6)),FALSE),"")</f>
        <v>0</v>
      </c>
      <c r="I246" s="226">
        <f>_xlfn.IFNA(VLOOKUP($E246,[2]_accgrp!$A:$X,2+(3*(COLUMN(I246)-6)),FALSE),"")</f>
        <v>0</v>
      </c>
      <c r="J246" s="226">
        <f>_xlfn.IFNA(VLOOKUP($E246,[2]_accgrp!$A:$X,2+(3*(COLUMN(J246)-6)),FALSE),"")</f>
        <v>0</v>
      </c>
      <c r="K246" s="226">
        <f>_xlfn.IFNA(VLOOKUP($E246,[2]_accgrp!$A:$X,2+(3*(COLUMN(K246)-6)),FALSE),"")</f>
        <v>0</v>
      </c>
      <c r="L246" s="226">
        <f>_xlfn.IFNA(VLOOKUP($E246,[2]_accgrp!$A:$X,2+(3*(COLUMN(L246)-6)),FALSE),"")</f>
        <v>0</v>
      </c>
      <c r="M246" s="226">
        <f>_xlfn.IFNA(VLOOKUP($E246,[2]_accgrp!$A:$X,2+(3*(COLUMN(M246)-6)),FALSE),"")</f>
        <v>0</v>
      </c>
    </row>
    <row r="247" spans="6:13" x14ac:dyDescent="0.25">
      <c r="F247" s="242" t="str">
        <f>IF(ISBLANK(E247),"",VLOOKUP(E247,[2]_accgrp!A:B,2,FALSE))</f>
        <v/>
      </c>
      <c r="G247" s="226">
        <f>_xlfn.IFNA(VLOOKUP($E247,[2]_accgrp!$A:$X,2+(3*(COLUMN(G247)-6)),FALSE),"")</f>
        <v>0</v>
      </c>
      <c r="H247" s="226">
        <f>_xlfn.IFNA(VLOOKUP($E247,[2]_accgrp!$A:$X,2+(3*(COLUMN(H247)-6)),FALSE),"")</f>
        <v>0</v>
      </c>
      <c r="I247" s="226">
        <f>_xlfn.IFNA(VLOOKUP($E247,[2]_accgrp!$A:$X,2+(3*(COLUMN(I247)-6)),FALSE),"")</f>
        <v>0</v>
      </c>
      <c r="J247" s="226">
        <f>_xlfn.IFNA(VLOOKUP($E247,[2]_accgrp!$A:$X,2+(3*(COLUMN(J247)-6)),FALSE),"")</f>
        <v>0</v>
      </c>
      <c r="K247" s="226">
        <f>_xlfn.IFNA(VLOOKUP($E247,[2]_accgrp!$A:$X,2+(3*(COLUMN(K247)-6)),FALSE),"")</f>
        <v>0</v>
      </c>
      <c r="L247" s="226">
        <f>_xlfn.IFNA(VLOOKUP($E247,[2]_accgrp!$A:$X,2+(3*(COLUMN(L247)-6)),FALSE),"")</f>
        <v>0</v>
      </c>
      <c r="M247" s="226">
        <f>_xlfn.IFNA(VLOOKUP($E247,[2]_accgrp!$A:$X,2+(3*(COLUMN(M247)-6)),FALSE),"")</f>
        <v>0</v>
      </c>
    </row>
    <row r="248" spans="6:13" x14ac:dyDescent="0.25">
      <c r="F248" s="242" t="str">
        <f>IF(ISBLANK(E248),"",VLOOKUP(E248,[2]_accgrp!A:B,2,FALSE))</f>
        <v/>
      </c>
      <c r="G248" s="226">
        <f>_xlfn.IFNA(VLOOKUP($E248,[2]_accgrp!$A:$X,2+(3*(COLUMN(G248)-6)),FALSE),"")</f>
        <v>0</v>
      </c>
      <c r="H248" s="226">
        <f>_xlfn.IFNA(VLOOKUP($E248,[2]_accgrp!$A:$X,2+(3*(COLUMN(H248)-6)),FALSE),"")</f>
        <v>0</v>
      </c>
      <c r="I248" s="226">
        <f>_xlfn.IFNA(VLOOKUP($E248,[2]_accgrp!$A:$X,2+(3*(COLUMN(I248)-6)),FALSE),"")</f>
        <v>0</v>
      </c>
      <c r="J248" s="226">
        <f>_xlfn.IFNA(VLOOKUP($E248,[2]_accgrp!$A:$X,2+(3*(COLUMN(J248)-6)),FALSE),"")</f>
        <v>0</v>
      </c>
      <c r="K248" s="226">
        <f>_xlfn.IFNA(VLOOKUP($E248,[2]_accgrp!$A:$X,2+(3*(COLUMN(K248)-6)),FALSE),"")</f>
        <v>0</v>
      </c>
      <c r="L248" s="226">
        <f>_xlfn.IFNA(VLOOKUP($E248,[2]_accgrp!$A:$X,2+(3*(COLUMN(L248)-6)),FALSE),"")</f>
        <v>0</v>
      </c>
      <c r="M248" s="226">
        <f>_xlfn.IFNA(VLOOKUP($E248,[2]_accgrp!$A:$X,2+(3*(COLUMN(M248)-6)),FALSE),"")</f>
        <v>0</v>
      </c>
    </row>
    <row r="249" spans="6:13" x14ac:dyDescent="0.25">
      <c r="F249" s="242" t="str">
        <f>IF(ISBLANK(E249),"",VLOOKUP(E249,[2]_accgrp!A:B,2,FALSE))</f>
        <v/>
      </c>
      <c r="G249" s="226">
        <f>_xlfn.IFNA(VLOOKUP($E249,[2]_accgrp!$A:$X,2+(3*(COLUMN(G249)-6)),FALSE),"")</f>
        <v>0</v>
      </c>
      <c r="H249" s="226">
        <f>_xlfn.IFNA(VLOOKUP($E249,[2]_accgrp!$A:$X,2+(3*(COLUMN(H249)-6)),FALSE),"")</f>
        <v>0</v>
      </c>
      <c r="I249" s="226">
        <f>_xlfn.IFNA(VLOOKUP($E249,[2]_accgrp!$A:$X,2+(3*(COLUMN(I249)-6)),FALSE),"")</f>
        <v>0</v>
      </c>
      <c r="J249" s="226">
        <f>_xlfn.IFNA(VLOOKUP($E249,[2]_accgrp!$A:$X,2+(3*(COLUMN(J249)-6)),FALSE),"")</f>
        <v>0</v>
      </c>
      <c r="K249" s="226">
        <f>_xlfn.IFNA(VLOOKUP($E249,[2]_accgrp!$A:$X,2+(3*(COLUMN(K249)-6)),FALSE),"")</f>
        <v>0</v>
      </c>
      <c r="L249" s="226">
        <f>_xlfn.IFNA(VLOOKUP($E249,[2]_accgrp!$A:$X,2+(3*(COLUMN(L249)-6)),FALSE),"")</f>
        <v>0</v>
      </c>
      <c r="M249" s="226">
        <f>_xlfn.IFNA(VLOOKUP($E249,[2]_accgrp!$A:$X,2+(3*(COLUMN(M249)-6)),FALSE),"")</f>
        <v>0</v>
      </c>
    </row>
    <row r="250" spans="6:13" x14ac:dyDescent="0.25">
      <c r="F250" s="242" t="str">
        <f>IF(ISBLANK(E250),"",VLOOKUP(E250,[2]_accgrp!A:B,2,FALSE))</f>
        <v/>
      </c>
      <c r="G250" s="226">
        <f>_xlfn.IFNA(VLOOKUP($E250,[2]_accgrp!$A:$X,2+(3*(COLUMN(G250)-6)),FALSE),"")</f>
        <v>0</v>
      </c>
      <c r="H250" s="226">
        <f>_xlfn.IFNA(VLOOKUP($E250,[2]_accgrp!$A:$X,2+(3*(COLUMN(H250)-6)),FALSE),"")</f>
        <v>0</v>
      </c>
      <c r="I250" s="226">
        <f>_xlfn.IFNA(VLOOKUP($E250,[2]_accgrp!$A:$X,2+(3*(COLUMN(I250)-6)),FALSE),"")</f>
        <v>0</v>
      </c>
      <c r="J250" s="226">
        <f>_xlfn.IFNA(VLOOKUP($E250,[2]_accgrp!$A:$X,2+(3*(COLUMN(J250)-6)),FALSE),"")</f>
        <v>0</v>
      </c>
      <c r="K250" s="226">
        <f>_xlfn.IFNA(VLOOKUP($E250,[2]_accgrp!$A:$X,2+(3*(COLUMN(K250)-6)),FALSE),"")</f>
        <v>0</v>
      </c>
      <c r="L250" s="226">
        <f>_xlfn.IFNA(VLOOKUP($E250,[2]_accgrp!$A:$X,2+(3*(COLUMN(L250)-6)),FALSE),"")</f>
        <v>0</v>
      </c>
      <c r="M250" s="226">
        <f>_xlfn.IFNA(VLOOKUP($E250,[2]_accgrp!$A:$X,2+(3*(COLUMN(M250)-6)),FALSE),"")</f>
        <v>0</v>
      </c>
    </row>
    <row r="251" spans="6:13" x14ac:dyDescent="0.25">
      <c r="F251" s="242" t="str">
        <f>IF(ISBLANK(E251),"",VLOOKUP(E251,[2]_accgrp!A:B,2,FALSE))</f>
        <v/>
      </c>
      <c r="G251" s="226">
        <f>_xlfn.IFNA(VLOOKUP($E251,[2]_accgrp!$A:$X,2+(3*(COLUMN(G251)-6)),FALSE),"")</f>
        <v>0</v>
      </c>
      <c r="H251" s="226">
        <f>_xlfn.IFNA(VLOOKUP($E251,[2]_accgrp!$A:$X,2+(3*(COLUMN(H251)-6)),FALSE),"")</f>
        <v>0</v>
      </c>
      <c r="I251" s="226">
        <f>_xlfn.IFNA(VLOOKUP($E251,[2]_accgrp!$A:$X,2+(3*(COLUMN(I251)-6)),FALSE),"")</f>
        <v>0</v>
      </c>
      <c r="J251" s="226">
        <f>_xlfn.IFNA(VLOOKUP($E251,[2]_accgrp!$A:$X,2+(3*(COLUMN(J251)-6)),FALSE),"")</f>
        <v>0</v>
      </c>
      <c r="K251" s="226">
        <f>_xlfn.IFNA(VLOOKUP($E251,[2]_accgrp!$A:$X,2+(3*(COLUMN(K251)-6)),FALSE),"")</f>
        <v>0</v>
      </c>
      <c r="L251" s="226">
        <f>_xlfn.IFNA(VLOOKUP($E251,[2]_accgrp!$A:$X,2+(3*(COLUMN(L251)-6)),FALSE),"")</f>
        <v>0</v>
      </c>
      <c r="M251" s="226">
        <f>_xlfn.IFNA(VLOOKUP($E251,[2]_accgrp!$A:$X,2+(3*(COLUMN(M251)-6)),FALSE),"")</f>
        <v>0</v>
      </c>
    </row>
    <row r="252" spans="6:13" x14ac:dyDescent="0.25">
      <c r="F252" s="242" t="str">
        <f>IF(ISBLANK(E252),"",VLOOKUP(E252,[2]_accgrp!A:B,2,FALSE))</f>
        <v/>
      </c>
      <c r="G252" s="226">
        <f>_xlfn.IFNA(VLOOKUP($E252,[2]_accgrp!$A:$X,2+(3*(COLUMN(G252)-6)),FALSE),"")</f>
        <v>0</v>
      </c>
      <c r="H252" s="226">
        <f>_xlfn.IFNA(VLOOKUP($E252,[2]_accgrp!$A:$X,2+(3*(COLUMN(H252)-6)),FALSE),"")</f>
        <v>0</v>
      </c>
      <c r="I252" s="226">
        <f>_xlfn.IFNA(VLOOKUP($E252,[2]_accgrp!$A:$X,2+(3*(COLUMN(I252)-6)),FALSE),"")</f>
        <v>0</v>
      </c>
      <c r="J252" s="226">
        <f>_xlfn.IFNA(VLOOKUP($E252,[2]_accgrp!$A:$X,2+(3*(COLUMN(J252)-6)),FALSE),"")</f>
        <v>0</v>
      </c>
      <c r="K252" s="226">
        <f>_xlfn.IFNA(VLOOKUP($E252,[2]_accgrp!$A:$X,2+(3*(COLUMN(K252)-6)),FALSE),"")</f>
        <v>0</v>
      </c>
      <c r="L252" s="226">
        <f>_xlfn.IFNA(VLOOKUP($E252,[2]_accgrp!$A:$X,2+(3*(COLUMN(L252)-6)),FALSE),"")</f>
        <v>0</v>
      </c>
      <c r="M252" s="226">
        <f>_xlfn.IFNA(VLOOKUP($E252,[2]_accgrp!$A:$X,2+(3*(COLUMN(M252)-6)),FALSE),"")</f>
        <v>0</v>
      </c>
    </row>
    <row r="253" spans="6:13" x14ac:dyDescent="0.25">
      <c r="F253" s="242" t="str">
        <f>IF(ISBLANK(E253),"",VLOOKUP(E253,[2]_accgrp!A:B,2,FALSE))</f>
        <v/>
      </c>
      <c r="G253" s="226">
        <f>_xlfn.IFNA(VLOOKUP($E253,[2]_accgrp!$A:$X,2+(3*(COLUMN(G253)-6)),FALSE),"")</f>
        <v>0</v>
      </c>
      <c r="H253" s="226">
        <f>_xlfn.IFNA(VLOOKUP($E253,[2]_accgrp!$A:$X,2+(3*(COLUMN(H253)-6)),FALSE),"")</f>
        <v>0</v>
      </c>
      <c r="I253" s="226">
        <f>_xlfn.IFNA(VLOOKUP($E253,[2]_accgrp!$A:$X,2+(3*(COLUMN(I253)-6)),FALSE),"")</f>
        <v>0</v>
      </c>
      <c r="J253" s="226">
        <f>_xlfn.IFNA(VLOOKUP($E253,[2]_accgrp!$A:$X,2+(3*(COLUMN(J253)-6)),FALSE),"")</f>
        <v>0</v>
      </c>
      <c r="K253" s="226">
        <f>_xlfn.IFNA(VLOOKUP($E253,[2]_accgrp!$A:$X,2+(3*(COLUMN(K253)-6)),FALSE),"")</f>
        <v>0</v>
      </c>
      <c r="L253" s="226">
        <f>_xlfn.IFNA(VLOOKUP($E253,[2]_accgrp!$A:$X,2+(3*(COLUMN(L253)-6)),FALSE),"")</f>
        <v>0</v>
      </c>
      <c r="M253" s="226">
        <f>_xlfn.IFNA(VLOOKUP($E253,[2]_accgrp!$A:$X,2+(3*(COLUMN(M253)-6)),FALSE),"")</f>
        <v>0</v>
      </c>
    </row>
    <row r="254" spans="6:13" x14ac:dyDescent="0.25">
      <c r="F254" s="242" t="str">
        <f>IF(ISBLANK(E254),"",VLOOKUP(E254,[2]_accgrp!A:B,2,FALSE))</f>
        <v/>
      </c>
      <c r="G254" s="226">
        <f>_xlfn.IFNA(VLOOKUP($E254,[2]_accgrp!$A:$X,2+(3*(COLUMN(G254)-6)),FALSE),"")</f>
        <v>0</v>
      </c>
      <c r="H254" s="226">
        <f>_xlfn.IFNA(VLOOKUP($E254,[2]_accgrp!$A:$X,2+(3*(COLUMN(H254)-6)),FALSE),"")</f>
        <v>0</v>
      </c>
      <c r="I254" s="226">
        <f>_xlfn.IFNA(VLOOKUP($E254,[2]_accgrp!$A:$X,2+(3*(COLUMN(I254)-6)),FALSE),"")</f>
        <v>0</v>
      </c>
      <c r="J254" s="226">
        <f>_xlfn.IFNA(VLOOKUP($E254,[2]_accgrp!$A:$X,2+(3*(COLUMN(J254)-6)),FALSE),"")</f>
        <v>0</v>
      </c>
      <c r="K254" s="226">
        <f>_xlfn.IFNA(VLOOKUP($E254,[2]_accgrp!$A:$X,2+(3*(COLUMN(K254)-6)),FALSE),"")</f>
        <v>0</v>
      </c>
      <c r="L254" s="226">
        <f>_xlfn.IFNA(VLOOKUP($E254,[2]_accgrp!$A:$X,2+(3*(COLUMN(L254)-6)),FALSE),"")</f>
        <v>0</v>
      </c>
      <c r="M254" s="226">
        <f>_xlfn.IFNA(VLOOKUP($E254,[2]_accgrp!$A:$X,2+(3*(COLUMN(M254)-6)),FALSE),"")</f>
        <v>0</v>
      </c>
    </row>
    <row r="255" spans="6:13" x14ac:dyDescent="0.25">
      <c r="F255" s="242" t="str">
        <f>IF(ISBLANK(E255),"",VLOOKUP(E255,[2]_accgrp!A:B,2,FALSE))</f>
        <v/>
      </c>
      <c r="G255" s="226">
        <f>_xlfn.IFNA(VLOOKUP($E255,[2]_accgrp!$A:$X,2+(3*(COLUMN(G255)-6)),FALSE),"")</f>
        <v>0</v>
      </c>
      <c r="H255" s="226">
        <f>_xlfn.IFNA(VLOOKUP($E255,[2]_accgrp!$A:$X,2+(3*(COLUMN(H255)-6)),FALSE),"")</f>
        <v>0</v>
      </c>
      <c r="I255" s="226">
        <f>_xlfn.IFNA(VLOOKUP($E255,[2]_accgrp!$A:$X,2+(3*(COLUMN(I255)-6)),FALSE),"")</f>
        <v>0</v>
      </c>
      <c r="J255" s="226">
        <f>_xlfn.IFNA(VLOOKUP($E255,[2]_accgrp!$A:$X,2+(3*(COLUMN(J255)-6)),FALSE),"")</f>
        <v>0</v>
      </c>
      <c r="K255" s="226">
        <f>_xlfn.IFNA(VLOOKUP($E255,[2]_accgrp!$A:$X,2+(3*(COLUMN(K255)-6)),FALSE),"")</f>
        <v>0</v>
      </c>
      <c r="L255" s="226">
        <f>_xlfn.IFNA(VLOOKUP($E255,[2]_accgrp!$A:$X,2+(3*(COLUMN(L255)-6)),FALSE),"")</f>
        <v>0</v>
      </c>
      <c r="M255" s="226">
        <f>_xlfn.IFNA(VLOOKUP($E255,[2]_accgrp!$A:$X,2+(3*(COLUMN(M255)-6)),FALSE),"")</f>
        <v>0</v>
      </c>
    </row>
    <row r="256" spans="6:13" x14ac:dyDescent="0.25">
      <c r="F256" s="242" t="str">
        <f>IF(ISBLANK(E256),"",VLOOKUP(E256,[2]_accgrp!A:B,2,FALSE))</f>
        <v/>
      </c>
      <c r="G256" s="226">
        <f>_xlfn.IFNA(VLOOKUP($E256,[2]_accgrp!$A:$X,2+(3*(COLUMN(G256)-6)),FALSE),"")</f>
        <v>0</v>
      </c>
      <c r="H256" s="226">
        <f>_xlfn.IFNA(VLOOKUP($E256,[2]_accgrp!$A:$X,2+(3*(COLUMN(H256)-6)),FALSE),"")</f>
        <v>0</v>
      </c>
      <c r="I256" s="226">
        <f>_xlfn.IFNA(VLOOKUP($E256,[2]_accgrp!$A:$X,2+(3*(COLUMN(I256)-6)),FALSE),"")</f>
        <v>0</v>
      </c>
      <c r="J256" s="226">
        <f>_xlfn.IFNA(VLOOKUP($E256,[2]_accgrp!$A:$X,2+(3*(COLUMN(J256)-6)),FALSE),"")</f>
        <v>0</v>
      </c>
      <c r="K256" s="226">
        <f>_xlfn.IFNA(VLOOKUP($E256,[2]_accgrp!$A:$X,2+(3*(COLUMN(K256)-6)),FALSE),"")</f>
        <v>0</v>
      </c>
      <c r="L256" s="226">
        <f>_xlfn.IFNA(VLOOKUP($E256,[2]_accgrp!$A:$X,2+(3*(COLUMN(L256)-6)),FALSE),"")</f>
        <v>0</v>
      </c>
      <c r="M256" s="226">
        <f>_xlfn.IFNA(VLOOKUP($E256,[2]_accgrp!$A:$X,2+(3*(COLUMN(M256)-6)),FALSE),"")</f>
        <v>0</v>
      </c>
    </row>
    <row r="257" spans="6:13" x14ac:dyDescent="0.25">
      <c r="F257" s="242" t="str">
        <f>IF(ISBLANK(E257),"",VLOOKUP(E257,[2]_accgrp!A:B,2,FALSE))</f>
        <v/>
      </c>
      <c r="G257" s="226">
        <f>_xlfn.IFNA(VLOOKUP($E257,[2]_accgrp!$A:$X,2+(3*(COLUMN(G257)-6)),FALSE),"")</f>
        <v>0</v>
      </c>
      <c r="H257" s="226">
        <f>_xlfn.IFNA(VLOOKUP($E257,[2]_accgrp!$A:$X,2+(3*(COLUMN(H257)-6)),FALSE),"")</f>
        <v>0</v>
      </c>
      <c r="I257" s="226">
        <f>_xlfn.IFNA(VLOOKUP($E257,[2]_accgrp!$A:$X,2+(3*(COLUMN(I257)-6)),FALSE),"")</f>
        <v>0</v>
      </c>
      <c r="J257" s="226">
        <f>_xlfn.IFNA(VLOOKUP($E257,[2]_accgrp!$A:$X,2+(3*(COLUMN(J257)-6)),FALSE),"")</f>
        <v>0</v>
      </c>
      <c r="K257" s="226">
        <f>_xlfn.IFNA(VLOOKUP($E257,[2]_accgrp!$A:$X,2+(3*(COLUMN(K257)-6)),FALSE),"")</f>
        <v>0</v>
      </c>
      <c r="L257" s="226">
        <f>_xlfn.IFNA(VLOOKUP($E257,[2]_accgrp!$A:$X,2+(3*(COLUMN(L257)-6)),FALSE),"")</f>
        <v>0</v>
      </c>
      <c r="M257" s="226">
        <f>_xlfn.IFNA(VLOOKUP($E257,[2]_accgrp!$A:$X,2+(3*(COLUMN(M257)-6)),FALSE),"")</f>
        <v>0</v>
      </c>
    </row>
    <row r="258" spans="6:13" x14ac:dyDescent="0.25">
      <c r="F258" s="242" t="str">
        <f>IF(ISBLANK(E258),"",VLOOKUP(E258,[2]_accgrp!A:B,2,FALSE))</f>
        <v/>
      </c>
      <c r="G258" s="226">
        <f>_xlfn.IFNA(VLOOKUP($E258,[2]_accgrp!$A:$X,2+(3*(COLUMN(G258)-6)),FALSE),"")</f>
        <v>0</v>
      </c>
      <c r="H258" s="226">
        <f>_xlfn.IFNA(VLOOKUP($E258,[2]_accgrp!$A:$X,2+(3*(COLUMN(H258)-6)),FALSE),"")</f>
        <v>0</v>
      </c>
      <c r="I258" s="226">
        <f>_xlfn.IFNA(VLOOKUP($E258,[2]_accgrp!$A:$X,2+(3*(COLUMN(I258)-6)),FALSE),"")</f>
        <v>0</v>
      </c>
      <c r="J258" s="226">
        <f>_xlfn.IFNA(VLOOKUP($E258,[2]_accgrp!$A:$X,2+(3*(COLUMN(J258)-6)),FALSE),"")</f>
        <v>0</v>
      </c>
      <c r="K258" s="226">
        <f>_xlfn.IFNA(VLOOKUP($E258,[2]_accgrp!$A:$X,2+(3*(COLUMN(K258)-6)),FALSE),"")</f>
        <v>0</v>
      </c>
      <c r="L258" s="226">
        <f>_xlfn.IFNA(VLOOKUP($E258,[2]_accgrp!$A:$X,2+(3*(COLUMN(L258)-6)),FALSE),"")</f>
        <v>0</v>
      </c>
      <c r="M258" s="226">
        <f>_xlfn.IFNA(VLOOKUP($E258,[2]_accgrp!$A:$X,2+(3*(COLUMN(M258)-6)),FALSE),"")</f>
        <v>0</v>
      </c>
    </row>
    <row r="259" spans="6:13" x14ac:dyDescent="0.25">
      <c r="F259" s="242" t="str">
        <f>IF(ISBLANK(E259),"",VLOOKUP(E259,[2]_accgrp!A:B,2,FALSE))</f>
        <v/>
      </c>
      <c r="G259" s="226">
        <f>_xlfn.IFNA(VLOOKUP($E259,[2]_accgrp!$A:$X,2+(3*(COLUMN(G259)-6)),FALSE),"")</f>
        <v>0</v>
      </c>
      <c r="H259" s="226">
        <f>_xlfn.IFNA(VLOOKUP($E259,[2]_accgrp!$A:$X,2+(3*(COLUMN(H259)-6)),FALSE),"")</f>
        <v>0</v>
      </c>
      <c r="I259" s="226">
        <f>_xlfn.IFNA(VLOOKUP($E259,[2]_accgrp!$A:$X,2+(3*(COLUMN(I259)-6)),FALSE),"")</f>
        <v>0</v>
      </c>
      <c r="J259" s="226">
        <f>_xlfn.IFNA(VLOOKUP($E259,[2]_accgrp!$A:$X,2+(3*(COLUMN(J259)-6)),FALSE),"")</f>
        <v>0</v>
      </c>
      <c r="K259" s="226">
        <f>_xlfn.IFNA(VLOOKUP($E259,[2]_accgrp!$A:$X,2+(3*(COLUMN(K259)-6)),FALSE),"")</f>
        <v>0</v>
      </c>
      <c r="L259" s="226">
        <f>_xlfn.IFNA(VLOOKUP($E259,[2]_accgrp!$A:$X,2+(3*(COLUMN(L259)-6)),FALSE),"")</f>
        <v>0</v>
      </c>
      <c r="M259" s="226">
        <f>_xlfn.IFNA(VLOOKUP($E259,[2]_accgrp!$A:$X,2+(3*(COLUMN(M259)-6)),FALSE),"")</f>
        <v>0</v>
      </c>
    </row>
    <row r="260" spans="6:13" x14ac:dyDescent="0.25">
      <c r="F260" s="242" t="str">
        <f>IF(ISBLANK(E260),"",VLOOKUP(E260,[2]_accgrp!A:B,2,FALSE))</f>
        <v/>
      </c>
      <c r="G260" s="226">
        <f>_xlfn.IFNA(VLOOKUP($E260,[2]_accgrp!$A:$X,2+(3*(COLUMN(G260)-6)),FALSE),"")</f>
        <v>0</v>
      </c>
      <c r="H260" s="226">
        <f>_xlfn.IFNA(VLOOKUP($E260,[2]_accgrp!$A:$X,2+(3*(COLUMN(H260)-6)),FALSE),"")</f>
        <v>0</v>
      </c>
      <c r="I260" s="226">
        <f>_xlfn.IFNA(VLOOKUP($E260,[2]_accgrp!$A:$X,2+(3*(COLUMN(I260)-6)),FALSE),"")</f>
        <v>0</v>
      </c>
      <c r="J260" s="226">
        <f>_xlfn.IFNA(VLOOKUP($E260,[2]_accgrp!$A:$X,2+(3*(COLUMN(J260)-6)),FALSE),"")</f>
        <v>0</v>
      </c>
      <c r="K260" s="226">
        <f>_xlfn.IFNA(VLOOKUP($E260,[2]_accgrp!$A:$X,2+(3*(COLUMN(K260)-6)),FALSE),"")</f>
        <v>0</v>
      </c>
      <c r="L260" s="226">
        <f>_xlfn.IFNA(VLOOKUP($E260,[2]_accgrp!$A:$X,2+(3*(COLUMN(L260)-6)),FALSE),"")</f>
        <v>0</v>
      </c>
      <c r="M260" s="226">
        <f>_xlfn.IFNA(VLOOKUP($E260,[2]_accgrp!$A:$X,2+(3*(COLUMN(M260)-6)),FALSE),"")</f>
        <v>0</v>
      </c>
    </row>
    <row r="261" spans="6:13" x14ac:dyDescent="0.25">
      <c r="F261" s="242" t="str">
        <f>IF(ISBLANK(E261),"",VLOOKUP(E261,[2]_accgrp!A:B,2,FALSE))</f>
        <v/>
      </c>
      <c r="G261" s="226">
        <f>_xlfn.IFNA(VLOOKUP($E261,[2]_accgrp!$A:$X,2+(3*(COLUMN(G261)-6)),FALSE),"")</f>
        <v>0</v>
      </c>
      <c r="H261" s="226">
        <f>_xlfn.IFNA(VLOOKUP($E261,[2]_accgrp!$A:$X,2+(3*(COLUMN(H261)-6)),FALSE),"")</f>
        <v>0</v>
      </c>
      <c r="I261" s="226">
        <f>_xlfn.IFNA(VLOOKUP($E261,[2]_accgrp!$A:$X,2+(3*(COLUMN(I261)-6)),FALSE),"")</f>
        <v>0</v>
      </c>
      <c r="J261" s="226">
        <f>_xlfn.IFNA(VLOOKUP($E261,[2]_accgrp!$A:$X,2+(3*(COLUMN(J261)-6)),FALSE),"")</f>
        <v>0</v>
      </c>
      <c r="K261" s="226">
        <f>_xlfn.IFNA(VLOOKUP($E261,[2]_accgrp!$A:$X,2+(3*(COLUMN(K261)-6)),FALSE),"")</f>
        <v>0</v>
      </c>
      <c r="L261" s="226">
        <f>_xlfn.IFNA(VLOOKUP($E261,[2]_accgrp!$A:$X,2+(3*(COLUMN(L261)-6)),FALSE),"")</f>
        <v>0</v>
      </c>
      <c r="M261" s="226">
        <f>_xlfn.IFNA(VLOOKUP($E261,[2]_accgrp!$A:$X,2+(3*(COLUMN(M261)-6)),FALSE),"")</f>
        <v>0</v>
      </c>
    </row>
    <row r="262" spans="6:13" x14ac:dyDescent="0.25">
      <c r="F262" s="242" t="str">
        <f>IF(ISBLANK(E262),"",VLOOKUP(E262,[2]_accgrp!A:B,2,FALSE))</f>
        <v/>
      </c>
      <c r="G262" s="226">
        <f>_xlfn.IFNA(VLOOKUP($E262,[2]_accgrp!$A:$X,2+(3*(COLUMN(G262)-6)),FALSE),"")</f>
        <v>0</v>
      </c>
      <c r="H262" s="226">
        <f>_xlfn.IFNA(VLOOKUP($E262,[2]_accgrp!$A:$X,2+(3*(COLUMN(H262)-6)),FALSE),"")</f>
        <v>0</v>
      </c>
      <c r="I262" s="226">
        <f>_xlfn.IFNA(VLOOKUP($E262,[2]_accgrp!$A:$X,2+(3*(COLUMN(I262)-6)),FALSE),"")</f>
        <v>0</v>
      </c>
      <c r="J262" s="226">
        <f>_xlfn.IFNA(VLOOKUP($E262,[2]_accgrp!$A:$X,2+(3*(COLUMN(J262)-6)),FALSE),"")</f>
        <v>0</v>
      </c>
      <c r="K262" s="226">
        <f>_xlfn.IFNA(VLOOKUP($E262,[2]_accgrp!$A:$X,2+(3*(COLUMN(K262)-6)),FALSE),"")</f>
        <v>0</v>
      </c>
      <c r="L262" s="226">
        <f>_xlfn.IFNA(VLOOKUP($E262,[2]_accgrp!$A:$X,2+(3*(COLUMN(L262)-6)),FALSE),"")</f>
        <v>0</v>
      </c>
      <c r="M262" s="226">
        <f>_xlfn.IFNA(VLOOKUP($E262,[2]_accgrp!$A:$X,2+(3*(COLUMN(M262)-6)),FALSE),"")</f>
        <v>0</v>
      </c>
    </row>
    <row r="263" spans="6:13" x14ac:dyDescent="0.25">
      <c r="F263" s="242" t="str">
        <f>IF(ISBLANK(E263),"",VLOOKUP(E263,[2]_accgrp!A:B,2,FALSE))</f>
        <v/>
      </c>
      <c r="G263" s="226">
        <f>_xlfn.IFNA(VLOOKUP($E263,[2]_accgrp!$A:$X,2+(3*(COLUMN(G263)-6)),FALSE),"")</f>
        <v>0</v>
      </c>
      <c r="H263" s="226">
        <f>_xlfn.IFNA(VLOOKUP($E263,[2]_accgrp!$A:$X,2+(3*(COLUMN(H263)-6)),FALSE),"")</f>
        <v>0</v>
      </c>
      <c r="I263" s="226">
        <f>_xlfn.IFNA(VLOOKUP($E263,[2]_accgrp!$A:$X,2+(3*(COLUMN(I263)-6)),FALSE),"")</f>
        <v>0</v>
      </c>
      <c r="J263" s="226">
        <f>_xlfn.IFNA(VLOOKUP($E263,[2]_accgrp!$A:$X,2+(3*(COLUMN(J263)-6)),FALSE),"")</f>
        <v>0</v>
      </c>
      <c r="K263" s="226">
        <f>_xlfn.IFNA(VLOOKUP($E263,[2]_accgrp!$A:$X,2+(3*(COLUMN(K263)-6)),FALSE),"")</f>
        <v>0</v>
      </c>
      <c r="L263" s="226">
        <f>_xlfn.IFNA(VLOOKUP($E263,[2]_accgrp!$A:$X,2+(3*(COLUMN(L263)-6)),FALSE),"")</f>
        <v>0</v>
      </c>
      <c r="M263" s="226">
        <f>_xlfn.IFNA(VLOOKUP($E263,[2]_accgrp!$A:$X,2+(3*(COLUMN(M263)-6)),FALSE),"")</f>
        <v>0</v>
      </c>
    </row>
    <row r="264" spans="6:13" x14ac:dyDescent="0.25">
      <c r="F264" s="242" t="str">
        <f>IF(ISBLANK(E264),"",VLOOKUP(E264,[2]_accgrp!A:B,2,FALSE))</f>
        <v/>
      </c>
      <c r="G264" s="226">
        <f>_xlfn.IFNA(VLOOKUP($E264,[2]_accgrp!$A:$X,2+(3*(COLUMN(G264)-6)),FALSE),"")</f>
        <v>0</v>
      </c>
      <c r="H264" s="226">
        <f>_xlfn.IFNA(VLOOKUP($E264,[2]_accgrp!$A:$X,2+(3*(COLUMN(H264)-6)),FALSE),"")</f>
        <v>0</v>
      </c>
      <c r="I264" s="226">
        <f>_xlfn.IFNA(VLOOKUP($E264,[2]_accgrp!$A:$X,2+(3*(COLUMN(I264)-6)),FALSE),"")</f>
        <v>0</v>
      </c>
      <c r="J264" s="226">
        <f>_xlfn.IFNA(VLOOKUP($E264,[2]_accgrp!$A:$X,2+(3*(COLUMN(J264)-6)),FALSE),"")</f>
        <v>0</v>
      </c>
      <c r="K264" s="226">
        <f>_xlfn.IFNA(VLOOKUP($E264,[2]_accgrp!$A:$X,2+(3*(COLUMN(K264)-6)),FALSE),"")</f>
        <v>0</v>
      </c>
      <c r="L264" s="226">
        <f>_xlfn.IFNA(VLOOKUP($E264,[2]_accgrp!$A:$X,2+(3*(COLUMN(L264)-6)),FALSE),"")</f>
        <v>0</v>
      </c>
      <c r="M264" s="226">
        <f>_xlfn.IFNA(VLOOKUP($E264,[2]_accgrp!$A:$X,2+(3*(COLUMN(M264)-6)),FALSE),"")</f>
        <v>0</v>
      </c>
    </row>
    <row r="265" spans="6:13" x14ac:dyDescent="0.25">
      <c r="F265" s="242" t="str">
        <f>IF(ISBLANK(E265),"",VLOOKUP(E265,[2]_accgrp!A:B,2,FALSE))</f>
        <v/>
      </c>
      <c r="G265" s="226">
        <f>_xlfn.IFNA(VLOOKUP($E265,[2]_accgrp!$A:$X,2+(3*(COLUMN(G265)-6)),FALSE),"")</f>
        <v>0</v>
      </c>
      <c r="H265" s="226">
        <f>_xlfn.IFNA(VLOOKUP($E265,[2]_accgrp!$A:$X,2+(3*(COLUMN(H265)-6)),FALSE),"")</f>
        <v>0</v>
      </c>
      <c r="I265" s="226">
        <f>_xlfn.IFNA(VLOOKUP($E265,[2]_accgrp!$A:$X,2+(3*(COLUMN(I265)-6)),FALSE),"")</f>
        <v>0</v>
      </c>
      <c r="J265" s="226">
        <f>_xlfn.IFNA(VLOOKUP($E265,[2]_accgrp!$A:$X,2+(3*(COLUMN(J265)-6)),FALSE),"")</f>
        <v>0</v>
      </c>
      <c r="K265" s="226">
        <f>_xlfn.IFNA(VLOOKUP($E265,[2]_accgrp!$A:$X,2+(3*(COLUMN(K265)-6)),FALSE),"")</f>
        <v>0</v>
      </c>
      <c r="L265" s="226">
        <f>_xlfn.IFNA(VLOOKUP($E265,[2]_accgrp!$A:$X,2+(3*(COLUMN(L265)-6)),FALSE),"")</f>
        <v>0</v>
      </c>
      <c r="M265" s="226">
        <f>_xlfn.IFNA(VLOOKUP($E265,[2]_accgrp!$A:$X,2+(3*(COLUMN(M265)-6)),FALSE),"")</f>
        <v>0</v>
      </c>
    </row>
    <row r="266" spans="6:13" x14ac:dyDescent="0.25">
      <c r="F266" s="242" t="str">
        <f>IF(ISBLANK(E266),"",VLOOKUP(E266,[2]_accgrp!A:B,2,FALSE))</f>
        <v/>
      </c>
      <c r="G266" s="226">
        <f>_xlfn.IFNA(VLOOKUP($E266,[2]_accgrp!$A:$X,2+(3*(COLUMN(G266)-6)),FALSE),"")</f>
        <v>0</v>
      </c>
      <c r="H266" s="226">
        <f>_xlfn.IFNA(VLOOKUP($E266,[2]_accgrp!$A:$X,2+(3*(COLUMN(H266)-6)),FALSE),"")</f>
        <v>0</v>
      </c>
      <c r="I266" s="226">
        <f>_xlfn.IFNA(VLOOKUP($E266,[2]_accgrp!$A:$X,2+(3*(COLUMN(I266)-6)),FALSE),"")</f>
        <v>0</v>
      </c>
      <c r="J266" s="226">
        <f>_xlfn.IFNA(VLOOKUP($E266,[2]_accgrp!$A:$X,2+(3*(COLUMN(J266)-6)),FALSE),"")</f>
        <v>0</v>
      </c>
      <c r="K266" s="226">
        <f>_xlfn.IFNA(VLOOKUP($E266,[2]_accgrp!$A:$X,2+(3*(COLUMN(K266)-6)),FALSE),"")</f>
        <v>0</v>
      </c>
      <c r="L266" s="226">
        <f>_xlfn.IFNA(VLOOKUP($E266,[2]_accgrp!$A:$X,2+(3*(COLUMN(L266)-6)),FALSE),"")</f>
        <v>0</v>
      </c>
      <c r="M266" s="226">
        <f>_xlfn.IFNA(VLOOKUP($E266,[2]_accgrp!$A:$X,2+(3*(COLUMN(M266)-6)),FALSE),"")</f>
        <v>0</v>
      </c>
    </row>
    <row r="267" spans="6:13" x14ac:dyDescent="0.25">
      <c r="F267" s="242" t="str">
        <f>IF(ISBLANK(E267),"",VLOOKUP(E267,[2]_accgrp!A:B,2,FALSE))</f>
        <v/>
      </c>
      <c r="G267" s="226">
        <f>_xlfn.IFNA(VLOOKUP($E267,[2]_accgrp!$A:$X,2+(3*(COLUMN(G267)-6)),FALSE),"")</f>
        <v>0</v>
      </c>
      <c r="H267" s="226">
        <f>_xlfn.IFNA(VLOOKUP($E267,[2]_accgrp!$A:$X,2+(3*(COLUMN(H267)-6)),FALSE),"")</f>
        <v>0</v>
      </c>
      <c r="I267" s="226">
        <f>_xlfn.IFNA(VLOOKUP($E267,[2]_accgrp!$A:$X,2+(3*(COLUMN(I267)-6)),FALSE),"")</f>
        <v>0</v>
      </c>
      <c r="J267" s="226">
        <f>_xlfn.IFNA(VLOOKUP($E267,[2]_accgrp!$A:$X,2+(3*(COLUMN(J267)-6)),FALSE),"")</f>
        <v>0</v>
      </c>
      <c r="K267" s="226">
        <f>_xlfn.IFNA(VLOOKUP($E267,[2]_accgrp!$A:$X,2+(3*(COLUMN(K267)-6)),FALSE),"")</f>
        <v>0</v>
      </c>
      <c r="L267" s="226">
        <f>_xlfn.IFNA(VLOOKUP($E267,[2]_accgrp!$A:$X,2+(3*(COLUMN(L267)-6)),FALSE),"")</f>
        <v>0</v>
      </c>
      <c r="M267" s="226">
        <f>_xlfn.IFNA(VLOOKUP($E267,[2]_accgrp!$A:$X,2+(3*(COLUMN(M267)-6)),FALSE),"")</f>
        <v>0</v>
      </c>
    </row>
    <row r="268" spans="6:13" x14ac:dyDescent="0.25">
      <c r="F268" s="242" t="str">
        <f>IF(ISBLANK(E268),"",VLOOKUP(E268,[2]_accgrp!A:B,2,FALSE))</f>
        <v/>
      </c>
      <c r="G268" s="226">
        <f>_xlfn.IFNA(VLOOKUP($E268,[2]_accgrp!$A:$X,2+(3*(COLUMN(G268)-6)),FALSE),"")</f>
        <v>0</v>
      </c>
      <c r="H268" s="226">
        <f>_xlfn.IFNA(VLOOKUP($E268,[2]_accgrp!$A:$X,2+(3*(COLUMN(H268)-6)),FALSE),"")</f>
        <v>0</v>
      </c>
      <c r="I268" s="226">
        <f>_xlfn.IFNA(VLOOKUP($E268,[2]_accgrp!$A:$X,2+(3*(COLUMN(I268)-6)),FALSE),"")</f>
        <v>0</v>
      </c>
      <c r="J268" s="226">
        <f>_xlfn.IFNA(VLOOKUP($E268,[2]_accgrp!$A:$X,2+(3*(COLUMN(J268)-6)),FALSE),"")</f>
        <v>0</v>
      </c>
      <c r="K268" s="226">
        <f>_xlfn.IFNA(VLOOKUP($E268,[2]_accgrp!$A:$X,2+(3*(COLUMN(K268)-6)),FALSE),"")</f>
        <v>0</v>
      </c>
      <c r="L268" s="226">
        <f>_xlfn.IFNA(VLOOKUP($E268,[2]_accgrp!$A:$X,2+(3*(COLUMN(L268)-6)),FALSE),"")</f>
        <v>0</v>
      </c>
      <c r="M268" s="226">
        <f>_xlfn.IFNA(VLOOKUP($E268,[2]_accgrp!$A:$X,2+(3*(COLUMN(M268)-6)),FALSE),"")</f>
        <v>0</v>
      </c>
    </row>
    <row r="269" spans="6:13" x14ac:dyDescent="0.25">
      <c r="F269" s="242" t="str">
        <f>IF(ISBLANK(E269),"",VLOOKUP(E269,[2]_accgrp!A:B,2,FALSE))</f>
        <v/>
      </c>
      <c r="G269" s="226">
        <f>_xlfn.IFNA(VLOOKUP($E269,[2]_accgrp!$A:$X,2+(3*(COLUMN(G269)-6)),FALSE),"")</f>
        <v>0</v>
      </c>
      <c r="H269" s="226">
        <f>_xlfn.IFNA(VLOOKUP($E269,[2]_accgrp!$A:$X,2+(3*(COLUMN(H269)-6)),FALSE),"")</f>
        <v>0</v>
      </c>
      <c r="I269" s="226">
        <f>_xlfn.IFNA(VLOOKUP($E269,[2]_accgrp!$A:$X,2+(3*(COLUMN(I269)-6)),FALSE),"")</f>
        <v>0</v>
      </c>
      <c r="J269" s="226">
        <f>_xlfn.IFNA(VLOOKUP($E269,[2]_accgrp!$A:$X,2+(3*(COLUMN(J269)-6)),FALSE),"")</f>
        <v>0</v>
      </c>
      <c r="K269" s="226">
        <f>_xlfn.IFNA(VLOOKUP($E269,[2]_accgrp!$A:$X,2+(3*(COLUMN(K269)-6)),FALSE),"")</f>
        <v>0</v>
      </c>
      <c r="L269" s="226">
        <f>_xlfn.IFNA(VLOOKUP($E269,[2]_accgrp!$A:$X,2+(3*(COLUMN(L269)-6)),FALSE),"")</f>
        <v>0</v>
      </c>
      <c r="M269" s="226">
        <f>_xlfn.IFNA(VLOOKUP($E269,[2]_accgrp!$A:$X,2+(3*(COLUMN(M269)-6)),FALSE),"")</f>
        <v>0</v>
      </c>
    </row>
    <row r="270" spans="6:13" x14ac:dyDescent="0.25">
      <c r="F270" s="242" t="str">
        <f>IF(ISBLANK(E270),"",VLOOKUP(E270,[2]_accgrp!A:B,2,FALSE))</f>
        <v/>
      </c>
      <c r="G270" s="226">
        <f>_xlfn.IFNA(VLOOKUP($E270,[2]_accgrp!$A:$X,2+(3*(COLUMN(G270)-6)),FALSE),"")</f>
        <v>0</v>
      </c>
      <c r="H270" s="226">
        <f>_xlfn.IFNA(VLOOKUP($E270,[2]_accgrp!$A:$X,2+(3*(COLUMN(H270)-6)),FALSE),"")</f>
        <v>0</v>
      </c>
      <c r="I270" s="226">
        <f>_xlfn.IFNA(VLOOKUP($E270,[2]_accgrp!$A:$X,2+(3*(COLUMN(I270)-6)),FALSE),"")</f>
        <v>0</v>
      </c>
      <c r="J270" s="226">
        <f>_xlfn.IFNA(VLOOKUP($E270,[2]_accgrp!$A:$X,2+(3*(COLUMN(J270)-6)),FALSE),"")</f>
        <v>0</v>
      </c>
      <c r="K270" s="226">
        <f>_xlfn.IFNA(VLOOKUP($E270,[2]_accgrp!$A:$X,2+(3*(COLUMN(K270)-6)),FALSE),"")</f>
        <v>0</v>
      </c>
      <c r="L270" s="226">
        <f>_xlfn.IFNA(VLOOKUP($E270,[2]_accgrp!$A:$X,2+(3*(COLUMN(L270)-6)),FALSE),"")</f>
        <v>0</v>
      </c>
      <c r="M270" s="226">
        <f>_xlfn.IFNA(VLOOKUP($E270,[2]_accgrp!$A:$X,2+(3*(COLUMN(M270)-6)),FALSE),"")</f>
        <v>0</v>
      </c>
    </row>
    <row r="271" spans="6:13" x14ac:dyDescent="0.25">
      <c r="F271" s="242" t="str">
        <f>IF(ISBLANK(E271),"",VLOOKUP(E271,[2]_accgrp!A:B,2,FALSE))</f>
        <v/>
      </c>
      <c r="G271" s="226">
        <f>_xlfn.IFNA(VLOOKUP($E271,[2]_accgrp!$A:$X,2+(3*(COLUMN(G271)-6)),FALSE),"")</f>
        <v>0</v>
      </c>
      <c r="H271" s="226">
        <f>_xlfn.IFNA(VLOOKUP($E271,[2]_accgrp!$A:$X,2+(3*(COLUMN(H271)-6)),FALSE),"")</f>
        <v>0</v>
      </c>
      <c r="I271" s="226">
        <f>_xlfn.IFNA(VLOOKUP($E271,[2]_accgrp!$A:$X,2+(3*(COLUMN(I271)-6)),FALSE),"")</f>
        <v>0</v>
      </c>
      <c r="J271" s="226">
        <f>_xlfn.IFNA(VLOOKUP($E271,[2]_accgrp!$A:$X,2+(3*(COLUMN(J271)-6)),FALSE),"")</f>
        <v>0</v>
      </c>
      <c r="K271" s="226">
        <f>_xlfn.IFNA(VLOOKUP($E271,[2]_accgrp!$A:$X,2+(3*(COLUMN(K271)-6)),FALSE),"")</f>
        <v>0</v>
      </c>
      <c r="L271" s="226">
        <f>_xlfn.IFNA(VLOOKUP($E271,[2]_accgrp!$A:$X,2+(3*(COLUMN(L271)-6)),FALSE),"")</f>
        <v>0</v>
      </c>
      <c r="M271" s="226">
        <f>_xlfn.IFNA(VLOOKUP($E271,[2]_accgrp!$A:$X,2+(3*(COLUMN(M271)-6)),FALSE),"")</f>
        <v>0</v>
      </c>
    </row>
    <row r="272" spans="6:13" x14ac:dyDescent="0.25">
      <c r="F272" s="242" t="str">
        <f>IF(ISBLANK(E272),"",VLOOKUP(E272,[2]_accgrp!A:B,2,FALSE))</f>
        <v/>
      </c>
      <c r="G272" s="226">
        <f>_xlfn.IFNA(VLOOKUP($E272,[2]_accgrp!$A:$X,2+(3*(COLUMN(G272)-6)),FALSE),"")</f>
        <v>0</v>
      </c>
      <c r="H272" s="226">
        <f>_xlfn.IFNA(VLOOKUP($E272,[2]_accgrp!$A:$X,2+(3*(COLUMN(H272)-6)),FALSE),"")</f>
        <v>0</v>
      </c>
      <c r="I272" s="226">
        <f>_xlfn.IFNA(VLOOKUP($E272,[2]_accgrp!$A:$X,2+(3*(COLUMN(I272)-6)),FALSE),"")</f>
        <v>0</v>
      </c>
      <c r="J272" s="226">
        <f>_xlfn.IFNA(VLOOKUP($E272,[2]_accgrp!$A:$X,2+(3*(COLUMN(J272)-6)),FALSE),"")</f>
        <v>0</v>
      </c>
      <c r="K272" s="226">
        <f>_xlfn.IFNA(VLOOKUP($E272,[2]_accgrp!$A:$X,2+(3*(COLUMN(K272)-6)),FALSE),"")</f>
        <v>0</v>
      </c>
      <c r="L272" s="226">
        <f>_xlfn.IFNA(VLOOKUP($E272,[2]_accgrp!$A:$X,2+(3*(COLUMN(L272)-6)),FALSE),"")</f>
        <v>0</v>
      </c>
      <c r="M272" s="226">
        <f>_xlfn.IFNA(VLOOKUP($E272,[2]_accgrp!$A:$X,2+(3*(COLUMN(M272)-6)),FALSE),"")</f>
        <v>0</v>
      </c>
    </row>
    <row r="273" spans="6:13" x14ac:dyDescent="0.25">
      <c r="F273" s="242" t="str">
        <f>IF(ISBLANK(E273),"",VLOOKUP(E273,[2]_accgrp!A:B,2,FALSE))</f>
        <v/>
      </c>
      <c r="G273" s="226">
        <f>_xlfn.IFNA(VLOOKUP($E273,[2]_accgrp!$A:$X,2+(3*(COLUMN(G273)-6)),FALSE),"")</f>
        <v>0</v>
      </c>
      <c r="H273" s="226">
        <f>_xlfn.IFNA(VLOOKUP($E273,[2]_accgrp!$A:$X,2+(3*(COLUMN(H273)-6)),FALSE),"")</f>
        <v>0</v>
      </c>
      <c r="I273" s="226">
        <f>_xlfn.IFNA(VLOOKUP($E273,[2]_accgrp!$A:$X,2+(3*(COLUMN(I273)-6)),FALSE),"")</f>
        <v>0</v>
      </c>
      <c r="J273" s="226">
        <f>_xlfn.IFNA(VLOOKUP($E273,[2]_accgrp!$A:$X,2+(3*(COLUMN(J273)-6)),FALSE),"")</f>
        <v>0</v>
      </c>
      <c r="K273" s="226">
        <f>_xlfn.IFNA(VLOOKUP($E273,[2]_accgrp!$A:$X,2+(3*(COLUMN(K273)-6)),FALSE),"")</f>
        <v>0</v>
      </c>
      <c r="L273" s="226">
        <f>_xlfn.IFNA(VLOOKUP($E273,[2]_accgrp!$A:$X,2+(3*(COLUMN(L273)-6)),FALSE),"")</f>
        <v>0</v>
      </c>
      <c r="M273" s="226">
        <f>_xlfn.IFNA(VLOOKUP($E273,[2]_accgrp!$A:$X,2+(3*(COLUMN(M273)-6)),FALSE),"")</f>
        <v>0</v>
      </c>
    </row>
    <row r="274" spans="6:13" x14ac:dyDescent="0.25">
      <c r="F274" s="242" t="str">
        <f>IF(ISBLANK(E274),"",VLOOKUP(E274,[2]_accgrp!A:B,2,FALSE))</f>
        <v/>
      </c>
      <c r="G274" s="226">
        <f>_xlfn.IFNA(VLOOKUP($E274,[2]_accgrp!$A:$X,2+(3*(COLUMN(G274)-6)),FALSE),"")</f>
        <v>0</v>
      </c>
      <c r="H274" s="226">
        <f>_xlfn.IFNA(VLOOKUP($E274,[2]_accgrp!$A:$X,2+(3*(COLUMN(H274)-6)),FALSE),"")</f>
        <v>0</v>
      </c>
      <c r="I274" s="226">
        <f>_xlfn.IFNA(VLOOKUP($E274,[2]_accgrp!$A:$X,2+(3*(COLUMN(I274)-6)),FALSE),"")</f>
        <v>0</v>
      </c>
      <c r="J274" s="226">
        <f>_xlfn.IFNA(VLOOKUP($E274,[2]_accgrp!$A:$X,2+(3*(COLUMN(J274)-6)),FALSE),"")</f>
        <v>0</v>
      </c>
      <c r="K274" s="226">
        <f>_xlfn.IFNA(VLOOKUP($E274,[2]_accgrp!$A:$X,2+(3*(COLUMN(K274)-6)),FALSE),"")</f>
        <v>0</v>
      </c>
      <c r="L274" s="226">
        <f>_xlfn.IFNA(VLOOKUP($E274,[2]_accgrp!$A:$X,2+(3*(COLUMN(L274)-6)),FALSE),"")</f>
        <v>0</v>
      </c>
      <c r="M274" s="226">
        <f>_xlfn.IFNA(VLOOKUP($E274,[2]_accgrp!$A:$X,2+(3*(COLUMN(M274)-6)),FALSE),"")</f>
        <v>0</v>
      </c>
    </row>
    <row r="275" spans="6:13" x14ac:dyDescent="0.25">
      <c r="F275" s="242" t="str">
        <f>IF(ISBLANK(E275),"",VLOOKUP(E275,[2]_accgrp!A:B,2,FALSE))</f>
        <v/>
      </c>
      <c r="G275" s="226">
        <f>_xlfn.IFNA(VLOOKUP($E275,[2]_accgrp!$A:$X,2+(3*(COLUMN(G275)-6)),FALSE),"")</f>
        <v>0</v>
      </c>
      <c r="H275" s="226">
        <f>_xlfn.IFNA(VLOOKUP($E275,[2]_accgrp!$A:$X,2+(3*(COLUMN(H275)-6)),FALSE),"")</f>
        <v>0</v>
      </c>
      <c r="I275" s="226">
        <f>_xlfn.IFNA(VLOOKUP($E275,[2]_accgrp!$A:$X,2+(3*(COLUMN(I275)-6)),FALSE),"")</f>
        <v>0</v>
      </c>
      <c r="J275" s="226">
        <f>_xlfn.IFNA(VLOOKUP($E275,[2]_accgrp!$A:$X,2+(3*(COLUMN(J275)-6)),FALSE),"")</f>
        <v>0</v>
      </c>
      <c r="K275" s="226">
        <f>_xlfn.IFNA(VLOOKUP($E275,[2]_accgrp!$A:$X,2+(3*(COLUMN(K275)-6)),FALSE),"")</f>
        <v>0</v>
      </c>
      <c r="L275" s="226">
        <f>_xlfn.IFNA(VLOOKUP($E275,[2]_accgrp!$A:$X,2+(3*(COLUMN(L275)-6)),FALSE),"")</f>
        <v>0</v>
      </c>
      <c r="M275" s="226">
        <f>_xlfn.IFNA(VLOOKUP($E275,[2]_accgrp!$A:$X,2+(3*(COLUMN(M275)-6)),FALSE),"")</f>
        <v>0</v>
      </c>
    </row>
    <row r="276" spans="6:13" x14ac:dyDescent="0.25">
      <c r="F276" s="242" t="str">
        <f>IF(ISBLANK(E276),"",VLOOKUP(E276,[2]_accgrp!A:B,2,FALSE))</f>
        <v/>
      </c>
      <c r="G276" s="226">
        <f>_xlfn.IFNA(VLOOKUP($E276,[2]_accgrp!$A:$X,2+(3*(COLUMN(G276)-6)),FALSE),"")</f>
        <v>0</v>
      </c>
      <c r="H276" s="226">
        <f>_xlfn.IFNA(VLOOKUP($E276,[2]_accgrp!$A:$X,2+(3*(COLUMN(H276)-6)),FALSE),"")</f>
        <v>0</v>
      </c>
      <c r="I276" s="226">
        <f>_xlfn.IFNA(VLOOKUP($E276,[2]_accgrp!$A:$X,2+(3*(COLUMN(I276)-6)),FALSE),"")</f>
        <v>0</v>
      </c>
      <c r="J276" s="226">
        <f>_xlfn.IFNA(VLOOKUP($E276,[2]_accgrp!$A:$X,2+(3*(COLUMN(J276)-6)),FALSE),"")</f>
        <v>0</v>
      </c>
      <c r="K276" s="226">
        <f>_xlfn.IFNA(VLOOKUP($E276,[2]_accgrp!$A:$X,2+(3*(COLUMN(K276)-6)),FALSE),"")</f>
        <v>0</v>
      </c>
      <c r="L276" s="226">
        <f>_xlfn.IFNA(VLOOKUP($E276,[2]_accgrp!$A:$X,2+(3*(COLUMN(L276)-6)),FALSE),"")</f>
        <v>0</v>
      </c>
      <c r="M276" s="226">
        <f>_xlfn.IFNA(VLOOKUP($E276,[2]_accgrp!$A:$X,2+(3*(COLUMN(M276)-6)),FALSE),"")</f>
        <v>0</v>
      </c>
    </row>
    <row r="277" spans="6:13" x14ac:dyDescent="0.25">
      <c r="F277" s="242" t="str">
        <f>IF(ISBLANK(E277),"",VLOOKUP(E277,[2]_accgrp!A:B,2,FALSE))</f>
        <v/>
      </c>
      <c r="G277" s="226">
        <f>_xlfn.IFNA(VLOOKUP($E277,[2]_accgrp!$A:$X,2+(3*(COLUMN(G277)-6)),FALSE),"")</f>
        <v>0</v>
      </c>
      <c r="H277" s="226">
        <f>_xlfn.IFNA(VLOOKUP($E277,[2]_accgrp!$A:$X,2+(3*(COLUMN(H277)-6)),FALSE),"")</f>
        <v>0</v>
      </c>
      <c r="I277" s="226">
        <f>_xlfn.IFNA(VLOOKUP($E277,[2]_accgrp!$A:$X,2+(3*(COLUMN(I277)-6)),FALSE),"")</f>
        <v>0</v>
      </c>
      <c r="J277" s="226">
        <f>_xlfn.IFNA(VLOOKUP($E277,[2]_accgrp!$A:$X,2+(3*(COLUMN(J277)-6)),FALSE),"")</f>
        <v>0</v>
      </c>
      <c r="K277" s="226">
        <f>_xlfn.IFNA(VLOOKUP($E277,[2]_accgrp!$A:$X,2+(3*(COLUMN(K277)-6)),FALSE),"")</f>
        <v>0</v>
      </c>
      <c r="L277" s="226">
        <f>_xlfn.IFNA(VLOOKUP($E277,[2]_accgrp!$A:$X,2+(3*(COLUMN(L277)-6)),FALSE),"")</f>
        <v>0</v>
      </c>
      <c r="M277" s="226">
        <f>_xlfn.IFNA(VLOOKUP($E277,[2]_accgrp!$A:$X,2+(3*(COLUMN(M277)-6)),FALSE),"")</f>
        <v>0</v>
      </c>
    </row>
    <row r="278" spans="6:13" x14ac:dyDescent="0.25">
      <c r="F278" s="242" t="str">
        <f>IF(ISBLANK(E278),"",VLOOKUP(E278,[2]_accgrp!A:B,2,FALSE))</f>
        <v/>
      </c>
      <c r="G278" s="226">
        <f>_xlfn.IFNA(VLOOKUP($E278,[2]_accgrp!$A:$X,2+(3*(COLUMN(G278)-6)),FALSE),"")</f>
        <v>0</v>
      </c>
      <c r="H278" s="226">
        <f>_xlfn.IFNA(VLOOKUP($E278,[2]_accgrp!$A:$X,2+(3*(COLUMN(H278)-6)),FALSE),"")</f>
        <v>0</v>
      </c>
      <c r="I278" s="226">
        <f>_xlfn.IFNA(VLOOKUP($E278,[2]_accgrp!$A:$X,2+(3*(COLUMN(I278)-6)),FALSE),"")</f>
        <v>0</v>
      </c>
      <c r="J278" s="226">
        <f>_xlfn.IFNA(VLOOKUP($E278,[2]_accgrp!$A:$X,2+(3*(COLUMN(J278)-6)),FALSE),"")</f>
        <v>0</v>
      </c>
      <c r="K278" s="226">
        <f>_xlfn.IFNA(VLOOKUP($E278,[2]_accgrp!$A:$X,2+(3*(COLUMN(K278)-6)),FALSE),"")</f>
        <v>0</v>
      </c>
      <c r="L278" s="226">
        <f>_xlfn.IFNA(VLOOKUP($E278,[2]_accgrp!$A:$X,2+(3*(COLUMN(L278)-6)),FALSE),"")</f>
        <v>0</v>
      </c>
      <c r="M278" s="226">
        <f>_xlfn.IFNA(VLOOKUP($E278,[2]_accgrp!$A:$X,2+(3*(COLUMN(M278)-6)),FALSE),"")</f>
        <v>0</v>
      </c>
    </row>
    <row r="279" spans="6:13" x14ac:dyDescent="0.25">
      <c r="F279" s="242" t="str">
        <f>IF(ISBLANK(E279),"",VLOOKUP(E279,[2]_accgrp!A:B,2,FALSE))</f>
        <v/>
      </c>
      <c r="G279" s="226">
        <f>_xlfn.IFNA(VLOOKUP($E279,[2]_accgrp!$A:$X,2+(3*(COLUMN(G279)-6)),FALSE),"")</f>
        <v>0</v>
      </c>
      <c r="H279" s="226">
        <f>_xlfn.IFNA(VLOOKUP($E279,[2]_accgrp!$A:$X,2+(3*(COLUMN(H279)-6)),FALSE),"")</f>
        <v>0</v>
      </c>
      <c r="I279" s="226">
        <f>_xlfn.IFNA(VLOOKUP($E279,[2]_accgrp!$A:$X,2+(3*(COLUMN(I279)-6)),FALSE),"")</f>
        <v>0</v>
      </c>
      <c r="J279" s="226">
        <f>_xlfn.IFNA(VLOOKUP($E279,[2]_accgrp!$A:$X,2+(3*(COLUMN(J279)-6)),FALSE),"")</f>
        <v>0</v>
      </c>
      <c r="K279" s="226">
        <f>_xlfn.IFNA(VLOOKUP($E279,[2]_accgrp!$A:$X,2+(3*(COLUMN(K279)-6)),FALSE),"")</f>
        <v>0</v>
      </c>
      <c r="L279" s="226">
        <f>_xlfn.IFNA(VLOOKUP($E279,[2]_accgrp!$A:$X,2+(3*(COLUMN(L279)-6)),FALSE),"")</f>
        <v>0</v>
      </c>
      <c r="M279" s="226">
        <f>_xlfn.IFNA(VLOOKUP($E279,[2]_accgrp!$A:$X,2+(3*(COLUMN(M279)-6)),FALSE),"")</f>
        <v>0</v>
      </c>
    </row>
    <row r="280" spans="6:13" x14ac:dyDescent="0.25">
      <c r="F280" s="242" t="str">
        <f>IF(ISBLANK(E280),"",VLOOKUP(E280,[2]_accgrp!A:B,2,FALSE))</f>
        <v/>
      </c>
      <c r="G280" s="226">
        <f>_xlfn.IFNA(VLOOKUP($E280,[2]_accgrp!$A:$X,2+(3*(COLUMN(G280)-6)),FALSE),"")</f>
        <v>0</v>
      </c>
      <c r="H280" s="226">
        <f>_xlfn.IFNA(VLOOKUP($E280,[2]_accgrp!$A:$X,2+(3*(COLUMN(H280)-6)),FALSE),"")</f>
        <v>0</v>
      </c>
      <c r="I280" s="226">
        <f>_xlfn.IFNA(VLOOKUP($E280,[2]_accgrp!$A:$X,2+(3*(COLUMN(I280)-6)),FALSE),"")</f>
        <v>0</v>
      </c>
      <c r="J280" s="226">
        <f>_xlfn.IFNA(VLOOKUP($E280,[2]_accgrp!$A:$X,2+(3*(COLUMN(J280)-6)),FALSE),"")</f>
        <v>0</v>
      </c>
      <c r="K280" s="226">
        <f>_xlfn.IFNA(VLOOKUP($E280,[2]_accgrp!$A:$X,2+(3*(COLUMN(K280)-6)),FALSE),"")</f>
        <v>0</v>
      </c>
      <c r="L280" s="226">
        <f>_xlfn.IFNA(VLOOKUP($E280,[2]_accgrp!$A:$X,2+(3*(COLUMN(L280)-6)),FALSE),"")</f>
        <v>0</v>
      </c>
      <c r="M280" s="226">
        <f>_xlfn.IFNA(VLOOKUP($E280,[2]_accgrp!$A:$X,2+(3*(COLUMN(M280)-6)),FALSE),"")</f>
        <v>0</v>
      </c>
    </row>
    <row r="281" spans="6:13" x14ac:dyDescent="0.25">
      <c r="F281" s="242" t="str">
        <f>IF(ISBLANK(E281),"",VLOOKUP(E281,[2]_accgrp!A:B,2,FALSE))</f>
        <v/>
      </c>
      <c r="G281" s="226">
        <f>_xlfn.IFNA(VLOOKUP($E281,[2]_accgrp!$A:$X,2+(3*(COLUMN(G281)-6)),FALSE),"")</f>
        <v>0</v>
      </c>
      <c r="H281" s="226">
        <f>_xlfn.IFNA(VLOOKUP($E281,[2]_accgrp!$A:$X,2+(3*(COLUMN(H281)-6)),FALSE),"")</f>
        <v>0</v>
      </c>
      <c r="I281" s="226">
        <f>_xlfn.IFNA(VLOOKUP($E281,[2]_accgrp!$A:$X,2+(3*(COLUMN(I281)-6)),FALSE),"")</f>
        <v>0</v>
      </c>
      <c r="J281" s="226">
        <f>_xlfn.IFNA(VLOOKUP($E281,[2]_accgrp!$A:$X,2+(3*(COLUMN(J281)-6)),FALSE),"")</f>
        <v>0</v>
      </c>
      <c r="K281" s="226">
        <f>_xlfn.IFNA(VLOOKUP($E281,[2]_accgrp!$A:$X,2+(3*(COLUMN(K281)-6)),FALSE),"")</f>
        <v>0</v>
      </c>
      <c r="L281" s="226">
        <f>_xlfn.IFNA(VLOOKUP($E281,[2]_accgrp!$A:$X,2+(3*(COLUMN(L281)-6)),FALSE),"")</f>
        <v>0</v>
      </c>
      <c r="M281" s="226">
        <f>_xlfn.IFNA(VLOOKUP($E281,[2]_accgrp!$A:$X,2+(3*(COLUMN(M281)-6)),FALSE),"")</f>
        <v>0</v>
      </c>
    </row>
    <row r="282" spans="6:13" x14ac:dyDescent="0.25">
      <c r="F282" s="242" t="str">
        <f>IF(ISBLANK(E282),"",VLOOKUP(E282,[2]_accgrp!A:B,2,FALSE))</f>
        <v/>
      </c>
      <c r="G282" s="226">
        <f>_xlfn.IFNA(VLOOKUP($E282,[2]_accgrp!$A:$X,2+(3*(COLUMN(G282)-6)),FALSE),"")</f>
        <v>0</v>
      </c>
      <c r="H282" s="226">
        <f>_xlfn.IFNA(VLOOKUP($E282,[2]_accgrp!$A:$X,2+(3*(COLUMN(H282)-6)),FALSE),"")</f>
        <v>0</v>
      </c>
      <c r="I282" s="226">
        <f>_xlfn.IFNA(VLOOKUP($E282,[2]_accgrp!$A:$X,2+(3*(COLUMN(I282)-6)),FALSE),"")</f>
        <v>0</v>
      </c>
      <c r="J282" s="226">
        <f>_xlfn.IFNA(VLOOKUP($E282,[2]_accgrp!$A:$X,2+(3*(COLUMN(J282)-6)),FALSE),"")</f>
        <v>0</v>
      </c>
      <c r="K282" s="226">
        <f>_xlfn.IFNA(VLOOKUP($E282,[2]_accgrp!$A:$X,2+(3*(COLUMN(K282)-6)),FALSE),"")</f>
        <v>0</v>
      </c>
      <c r="L282" s="226">
        <f>_xlfn.IFNA(VLOOKUP($E282,[2]_accgrp!$A:$X,2+(3*(COLUMN(L282)-6)),FALSE),"")</f>
        <v>0</v>
      </c>
      <c r="M282" s="226">
        <f>_xlfn.IFNA(VLOOKUP($E282,[2]_accgrp!$A:$X,2+(3*(COLUMN(M282)-6)),FALSE),"")</f>
        <v>0</v>
      </c>
    </row>
    <row r="283" spans="6:13" x14ac:dyDescent="0.25">
      <c r="F283" s="242" t="str">
        <f>IF(ISBLANK(E283),"",VLOOKUP(E283,[2]_accgrp!A:B,2,FALSE))</f>
        <v/>
      </c>
      <c r="G283" s="226">
        <f>_xlfn.IFNA(VLOOKUP($E283,[2]_accgrp!$A:$X,2+(3*(COLUMN(G283)-6)),FALSE),"")</f>
        <v>0</v>
      </c>
      <c r="H283" s="226">
        <f>_xlfn.IFNA(VLOOKUP($E283,[2]_accgrp!$A:$X,2+(3*(COLUMN(H283)-6)),FALSE),"")</f>
        <v>0</v>
      </c>
      <c r="I283" s="226">
        <f>_xlfn.IFNA(VLOOKUP($E283,[2]_accgrp!$A:$X,2+(3*(COLUMN(I283)-6)),FALSE),"")</f>
        <v>0</v>
      </c>
      <c r="J283" s="226">
        <f>_xlfn.IFNA(VLOOKUP($E283,[2]_accgrp!$A:$X,2+(3*(COLUMN(J283)-6)),FALSE),"")</f>
        <v>0</v>
      </c>
      <c r="K283" s="226">
        <f>_xlfn.IFNA(VLOOKUP($E283,[2]_accgrp!$A:$X,2+(3*(COLUMN(K283)-6)),FALSE),"")</f>
        <v>0</v>
      </c>
      <c r="L283" s="226">
        <f>_xlfn.IFNA(VLOOKUP($E283,[2]_accgrp!$A:$X,2+(3*(COLUMN(L283)-6)),FALSE),"")</f>
        <v>0</v>
      </c>
      <c r="M283" s="226">
        <f>_xlfn.IFNA(VLOOKUP($E283,[2]_accgrp!$A:$X,2+(3*(COLUMN(M283)-6)),FALSE),"")</f>
        <v>0</v>
      </c>
    </row>
    <row r="284" spans="6:13" x14ac:dyDescent="0.25">
      <c r="F284" s="242" t="str">
        <f>IF(ISBLANK(E284),"",VLOOKUP(E284,[2]_accgrp!A:B,2,FALSE))</f>
        <v/>
      </c>
      <c r="G284" s="226">
        <f>_xlfn.IFNA(VLOOKUP($E284,[2]_accgrp!$A:$X,2+(3*(COLUMN(G284)-6)),FALSE),"")</f>
        <v>0</v>
      </c>
      <c r="H284" s="226">
        <f>_xlfn.IFNA(VLOOKUP($E284,[2]_accgrp!$A:$X,2+(3*(COLUMN(H284)-6)),FALSE),"")</f>
        <v>0</v>
      </c>
      <c r="I284" s="226">
        <f>_xlfn.IFNA(VLOOKUP($E284,[2]_accgrp!$A:$X,2+(3*(COLUMN(I284)-6)),FALSE),"")</f>
        <v>0</v>
      </c>
      <c r="J284" s="226">
        <f>_xlfn.IFNA(VLOOKUP($E284,[2]_accgrp!$A:$X,2+(3*(COLUMN(J284)-6)),FALSE),"")</f>
        <v>0</v>
      </c>
      <c r="K284" s="226">
        <f>_xlfn.IFNA(VLOOKUP($E284,[2]_accgrp!$A:$X,2+(3*(COLUMN(K284)-6)),FALSE),"")</f>
        <v>0</v>
      </c>
      <c r="L284" s="226">
        <f>_xlfn.IFNA(VLOOKUP($E284,[2]_accgrp!$A:$X,2+(3*(COLUMN(L284)-6)),FALSE),"")</f>
        <v>0</v>
      </c>
      <c r="M284" s="226">
        <f>_xlfn.IFNA(VLOOKUP($E284,[2]_accgrp!$A:$X,2+(3*(COLUMN(M284)-6)),FALSE),"")</f>
        <v>0</v>
      </c>
    </row>
    <row r="285" spans="6:13" x14ac:dyDescent="0.25">
      <c r="F285" s="242" t="str">
        <f>IF(ISBLANK(E285),"",VLOOKUP(E285,[2]_accgrp!A:B,2,FALSE))</f>
        <v/>
      </c>
      <c r="G285" s="226">
        <f>_xlfn.IFNA(VLOOKUP($E285,[2]_accgrp!$A:$X,2+(3*(COLUMN(G285)-6)),FALSE),"")</f>
        <v>0</v>
      </c>
      <c r="H285" s="226">
        <f>_xlfn.IFNA(VLOOKUP($E285,[2]_accgrp!$A:$X,2+(3*(COLUMN(H285)-6)),FALSE),"")</f>
        <v>0</v>
      </c>
      <c r="I285" s="226">
        <f>_xlfn.IFNA(VLOOKUP($E285,[2]_accgrp!$A:$X,2+(3*(COLUMN(I285)-6)),FALSE),"")</f>
        <v>0</v>
      </c>
      <c r="J285" s="226">
        <f>_xlfn.IFNA(VLOOKUP($E285,[2]_accgrp!$A:$X,2+(3*(COLUMN(J285)-6)),FALSE),"")</f>
        <v>0</v>
      </c>
      <c r="K285" s="226">
        <f>_xlfn.IFNA(VLOOKUP($E285,[2]_accgrp!$A:$X,2+(3*(COLUMN(K285)-6)),FALSE),"")</f>
        <v>0</v>
      </c>
      <c r="L285" s="226">
        <f>_xlfn.IFNA(VLOOKUP($E285,[2]_accgrp!$A:$X,2+(3*(COLUMN(L285)-6)),FALSE),"")</f>
        <v>0</v>
      </c>
      <c r="M285" s="226">
        <f>_xlfn.IFNA(VLOOKUP($E285,[2]_accgrp!$A:$X,2+(3*(COLUMN(M285)-6)),FALSE),"")</f>
        <v>0</v>
      </c>
    </row>
    <row r="286" spans="6:13" x14ac:dyDescent="0.25">
      <c r="F286" s="242" t="str">
        <f>IF(ISBLANK(E286),"",VLOOKUP(E286,[2]_accgrp!A:B,2,FALSE))</f>
        <v/>
      </c>
      <c r="G286" s="226">
        <f>_xlfn.IFNA(VLOOKUP($E286,[2]_accgrp!$A:$X,2+(3*(COLUMN(G286)-6)),FALSE),"")</f>
        <v>0</v>
      </c>
      <c r="H286" s="226">
        <f>_xlfn.IFNA(VLOOKUP($E286,[2]_accgrp!$A:$X,2+(3*(COLUMN(H286)-6)),FALSE),"")</f>
        <v>0</v>
      </c>
      <c r="I286" s="226">
        <f>_xlfn.IFNA(VLOOKUP($E286,[2]_accgrp!$A:$X,2+(3*(COLUMN(I286)-6)),FALSE),"")</f>
        <v>0</v>
      </c>
      <c r="J286" s="226">
        <f>_xlfn.IFNA(VLOOKUP($E286,[2]_accgrp!$A:$X,2+(3*(COLUMN(J286)-6)),FALSE),"")</f>
        <v>0</v>
      </c>
      <c r="K286" s="226">
        <f>_xlfn.IFNA(VLOOKUP($E286,[2]_accgrp!$A:$X,2+(3*(COLUMN(K286)-6)),FALSE),"")</f>
        <v>0</v>
      </c>
      <c r="L286" s="226">
        <f>_xlfn.IFNA(VLOOKUP($E286,[2]_accgrp!$A:$X,2+(3*(COLUMN(L286)-6)),FALSE),"")</f>
        <v>0</v>
      </c>
      <c r="M286" s="226">
        <f>_xlfn.IFNA(VLOOKUP($E286,[2]_accgrp!$A:$X,2+(3*(COLUMN(M286)-6)),FALSE),"")</f>
        <v>0</v>
      </c>
    </row>
    <row r="287" spans="6:13" x14ac:dyDescent="0.25">
      <c r="F287" s="242" t="str">
        <f>IF(ISBLANK(E287),"",VLOOKUP(E287,[2]_accgrp!A:B,2,FALSE))</f>
        <v/>
      </c>
      <c r="G287" s="226">
        <f>_xlfn.IFNA(VLOOKUP($E287,[2]_accgrp!$A:$X,2+(3*(COLUMN(G287)-6)),FALSE),"")</f>
        <v>0</v>
      </c>
      <c r="H287" s="226">
        <f>_xlfn.IFNA(VLOOKUP($E287,[2]_accgrp!$A:$X,2+(3*(COLUMN(H287)-6)),FALSE),"")</f>
        <v>0</v>
      </c>
      <c r="I287" s="226">
        <f>_xlfn.IFNA(VLOOKUP($E287,[2]_accgrp!$A:$X,2+(3*(COLUMN(I287)-6)),FALSE),"")</f>
        <v>0</v>
      </c>
      <c r="J287" s="226">
        <f>_xlfn.IFNA(VLOOKUP($E287,[2]_accgrp!$A:$X,2+(3*(COLUMN(J287)-6)),FALSE),"")</f>
        <v>0</v>
      </c>
      <c r="K287" s="226">
        <f>_xlfn.IFNA(VLOOKUP($E287,[2]_accgrp!$A:$X,2+(3*(COLUMN(K287)-6)),FALSE),"")</f>
        <v>0</v>
      </c>
      <c r="L287" s="226">
        <f>_xlfn.IFNA(VLOOKUP($E287,[2]_accgrp!$A:$X,2+(3*(COLUMN(L287)-6)),FALSE),"")</f>
        <v>0</v>
      </c>
      <c r="M287" s="226">
        <f>_xlfn.IFNA(VLOOKUP($E287,[2]_accgrp!$A:$X,2+(3*(COLUMN(M287)-6)),FALSE),"")</f>
        <v>0</v>
      </c>
    </row>
    <row r="288" spans="6:13" x14ac:dyDescent="0.25">
      <c r="F288" s="242" t="str">
        <f>IF(ISBLANK(E288),"",VLOOKUP(E288,[2]_accgrp!A:B,2,FALSE))</f>
        <v/>
      </c>
      <c r="G288" s="226">
        <f>_xlfn.IFNA(VLOOKUP($E288,[2]_accgrp!$A:$X,2+(3*(COLUMN(G288)-6)),FALSE),"")</f>
        <v>0</v>
      </c>
      <c r="H288" s="226">
        <f>_xlfn.IFNA(VLOOKUP($E288,[2]_accgrp!$A:$X,2+(3*(COLUMN(H288)-6)),FALSE),"")</f>
        <v>0</v>
      </c>
      <c r="I288" s="226">
        <f>_xlfn.IFNA(VLOOKUP($E288,[2]_accgrp!$A:$X,2+(3*(COLUMN(I288)-6)),FALSE),"")</f>
        <v>0</v>
      </c>
      <c r="J288" s="226">
        <f>_xlfn.IFNA(VLOOKUP($E288,[2]_accgrp!$A:$X,2+(3*(COLUMN(J288)-6)),FALSE),"")</f>
        <v>0</v>
      </c>
      <c r="K288" s="226">
        <f>_xlfn.IFNA(VLOOKUP($E288,[2]_accgrp!$A:$X,2+(3*(COLUMN(K288)-6)),FALSE),"")</f>
        <v>0</v>
      </c>
      <c r="L288" s="226">
        <f>_xlfn.IFNA(VLOOKUP($E288,[2]_accgrp!$A:$X,2+(3*(COLUMN(L288)-6)),FALSE),"")</f>
        <v>0</v>
      </c>
      <c r="M288" s="226">
        <f>_xlfn.IFNA(VLOOKUP($E288,[2]_accgrp!$A:$X,2+(3*(COLUMN(M288)-6)),FALSE),"")</f>
        <v>0</v>
      </c>
    </row>
    <row r="289" spans="6:13" x14ac:dyDescent="0.25">
      <c r="F289" s="242" t="str">
        <f>IF(ISBLANK(E289),"",VLOOKUP(E289,[2]_accgrp!A:B,2,FALSE))</f>
        <v/>
      </c>
      <c r="G289" s="226">
        <f>_xlfn.IFNA(VLOOKUP($E289,[2]_accgrp!$A:$X,2+(3*(COLUMN(G289)-6)),FALSE),"")</f>
        <v>0</v>
      </c>
      <c r="H289" s="226">
        <f>_xlfn.IFNA(VLOOKUP($E289,[2]_accgrp!$A:$X,2+(3*(COLUMN(H289)-6)),FALSE),"")</f>
        <v>0</v>
      </c>
      <c r="I289" s="226">
        <f>_xlfn.IFNA(VLOOKUP($E289,[2]_accgrp!$A:$X,2+(3*(COLUMN(I289)-6)),FALSE),"")</f>
        <v>0</v>
      </c>
      <c r="J289" s="226">
        <f>_xlfn.IFNA(VLOOKUP($E289,[2]_accgrp!$A:$X,2+(3*(COLUMN(J289)-6)),FALSE),"")</f>
        <v>0</v>
      </c>
      <c r="K289" s="226">
        <f>_xlfn.IFNA(VLOOKUP($E289,[2]_accgrp!$A:$X,2+(3*(COLUMN(K289)-6)),FALSE),"")</f>
        <v>0</v>
      </c>
      <c r="L289" s="226">
        <f>_xlfn.IFNA(VLOOKUP($E289,[2]_accgrp!$A:$X,2+(3*(COLUMN(L289)-6)),FALSE),"")</f>
        <v>0</v>
      </c>
      <c r="M289" s="226">
        <f>_xlfn.IFNA(VLOOKUP($E289,[2]_accgrp!$A:$X,2+(3*(COLUMN(M289)-6)),FALSE),"")</f>
        <v>0</v>
      </c>
    </row>
    <row r="290" spans="6:13" x14ac:dyDescent="0.25">
      <c r="F290" s="242" t="str">
        <f>IF(ISBLANK(E290),"",VLOOKUP(E290,[2]_accgrp!A:B,2,FALSE))</f>
        <v/>
      </c>
      <c r="G290" s="226">
        <f>_xlfn.IFNA(VLOOKUP($E290,[2]_accgrp!$A:$X,2+(3*(COLUMN(G290)-6)),FALSE),"")</f>
        <v>0</v>
      </c>
      <c r="H290" s="226">
        <f>_xlfn.IFNA(VLOOKUP($E290,[2]_accgrp!$A:$X,2+(3*(COLUMN(H290)-6)),FALSE),"")</f>
        <v>0</v>
      </c>
      <c r="I290" s="226">
        <f>_xlfn.IFNA(VLOOKUP($E290,[2]_accgrp!$A:$X,2+(3*(COLUMN(I290)-6)),FALSE),"")</f>
        <v>0</v>
      </c>
      <c r="J290" s="226">
        <f>_xlfn.IFNA(VLOOKUP($E290,[2]_accgrp!$A:$X,2+(3*(COLUMN(J290)-6)),FALSE),"")</f>
        <v>0</v>
      </c>
      <c r="K290" s="226">
        <f>_xlfn.IFNA(VLOOKUP($E290,[2]_accgrp!$A:$X,2+(3*(COLUMN(K290)-6)),FALSE),"")</f>
        <v>0</v>
      </c>
      <c r="L290" s="226">
        <f>_xlfn.IFNA(VLOOKUP($E290,[2]_accgrp!$A:$X,2+(3*(COLUMN(L290)-6)),FALSE),"")</f>
        <v>0</v>
      </c>
      <c r="M290" s="226">
        <f>_xlfn.IFNA(VLOOKUP($E290,[2]_accgrp!$A:$X,2+(3*(COLUMN(M290)-6)),FALSE),"")</f>
        <v>0</v>
      </c>
    </row>
    <row r="291" spans="6:13" x14ac:dyDescent="0.25">
      <c r="F291" s="242" t="str">
        <f>IF(ISBLANK(E291),"",VLOOKUP(E291,[2]_accgrp!A:B,2,FALSE))</f>
        <v/>
      </c>
      <c r="G291" s="226">
        <f>_xlfn.IFNA(VLOOKUP($E291,[2]_accgrp!$A:$X,2+(3*(COLUMN(G291)-6)),FALSE),"")</f>
        <v>0</v>
      </c>
      <c r="H291" s="226">
        <f>_xlfn.IFNA(VLOOKUP($E291,[2]_accgrp!$A:$X,2+(3*(COLUMN(H291)-6)),FALSE),"")</f>
        <v>0</v>
      </c>
      <c r="I291" s="226">
        <f>_xlfn.IFNA(VLOOKUP($E291,[2]_accgrp!$A:$X,2+(3*(COLUMN(I291)-6)),FALSE),"")</f>
        <v>0</v>
      </c>
      <c r="J291" s="226">
        <f>_xlfn.IFNA(VLOOKUP($E291,[2]_accgrp!$A:$X,2+(3*(COLUMN(J291)-6)),FALSE),"")</f>
        <v>0</v>
      </c>
      <c r="K291" s="226">
        <f>_xlfn.IFNA(VLOOKUP($E291,[2]_accgrp!$A:$X,2+(3*(COLUMN(K291)-6)),FALSE),"")</f>
        <v>0</v>
      </c>
      <c r="L291" s="226">
        <f>_xlfn.IFNA(VLOOKUP($E291,[2]_accgrp!$A:$X,2+(3*(COLUMN(L291)-6)),FALSE),"")</f>
        <v>0</v>
      </c>
      <c r="M291" s="226">
        <f>_xlfn.IFNA(VLOOKUP($E291,[2]_accgrp!$A:$X,2+(3*(COLUMN(M291)-6)),FALSE),"")</f>
        <v>0</v>
      </c>
    </row>
    <row r="292" spans="6:13" x14ac:dyDescent="0.25">
      <c r="F292" s="242" t="str">
        <f>IF(ISBLANK(E292),"",VLOOKUP(E292,[2]_accgrp!A:B,2,FALSE))</f>
        <v/>
      </c>
      <c r="G292" s="226">
        <f>_xlfn.IFNA(VLOOKUP($E292,[2]_accgrp!$A:$X,2+(3*(COLUMN(G292)-6)),FALSE),"")</f>
        <v>0</v>
      </c>
      <c r="H292" s="226">
        <f>_xlfn.IFNA(VLOOKUP($E292,[2]_accgrp!$A:$X,2+(3*(COLUMN(H292)-6)),FALSE),"")</f>
        <v>0</v>
      </c>
      <c r="I292" s="226">
        <f>_xlfn.IFNA(VLOOKUP($E292,[2]_accgrp!$A:$X,2+(3*(COLUMN(I292)-6)),FALSE),"")</f>
        <v>0</v>
      </c>
      <c r="J292" s="226">
        <f>_xlfn.IFNA(VLOOKUP($E292,[2]_accgrp!$A:$X,2+(3*(COLUMN(J292)-6)),FALSE),"")</f>
        <v>0</v>
      </c>
      <c r="K292" s="226">
        <f>_xlfn.IFNA(VLOOKUP($E292,[2]_accgrp!$A:$X,2+(3*(COLUMN(K292)-6)),FALSE),"")</f>
        <v>0</v>
      </c>
      <c r="L292" s="226">
        <f>_xlfn.IFNA(VLOOKUP($E292,[2]_accgrp!$A:$X,2+(3*(COLUMN(L292)-6)),FALSE),"")</f>
        <v>0</v>
      </c>
      <c r="M292" s="226">
        <f>_xlfn.IFNA(VLOOKUP($E292,[2]_accgrp!$A:$X,2+(3*(COLUMN(M292)-6)),FALSE),"")</f>
        <v>0</v>
      </c>
    </row>
    <row r="293" spans="6:13" x14ac:dyDescent="0.25">
      <c r="F293" s="242" t="str">
        <f>IF(ISBLANK(E293),"",VLOOKUP(E293,[2]_accgrp!A:B,2,FALSE))</f>
        <v/>
      </c>
      <c r="G293" s="226">
        <f>_xlfn.IFNA(VLOOKUP($E293,[2]_accgrp!$A:$X,2+(3*(COLUMN(G293)-6)),FALSE),"")</f>
        <v>0</v>
      </c>
      <c r="H293" s="226">
        <f>_xlfn.IFNA(VLOOKUP($E293,[2]_accgrp!$A:$X,2+(3*(COLUMN(H293)-6)),FALSE),"")</f>
        <v>0</v>
      </c>
      <c r="I293" s="226">
        <f>_xlfn.IFNA(VLOOKUP($E293,[2]_accgrp!$A:$X,2+(3*(COLUMN(I293)-6)),FALSE),"")</f>
        <v>0</v>
      </c>
      <c r="J293" s="226">
        <f>_xlfn.IFNA(VLOOKUP($E293,[2]_accgrp!$A:$X,2+(3*(COLUMN(J293)-6)),FALSE),"")</f>
        <v>0</v>
      </c>
      <c r="K293" s="226">
        <f>_xlfn.IFNA(VLOOKUP($E293,[2]_accgrp!$A:$X,2+(3*(COLUMN(K293)-6)),FALSE),"")</f>
        <v>0</v>
      </c>
      <c r="L293" s="226">
        <f>_xlfn.IFNA(VLOOKUP($E293,[2]_accgrp!$A:$X,2+(3*(COLUMN(L293)-6)),FALSE),"")</f>
        <v>0</v>
      </c>
      <c r="M293" s="226">
        <f>_xlfn.IFNA(VLOOKUP($E293,[2]_accgrp!$A:$X,2+(3*(COLUMN(M293)-6)),FALSE),"")</f>
        <v>0</v>
      </c>
    </row>
    <row r="294" spans="6:13" x14ac:dyDescent="0.25">
      <c r="F294" s="242" t="str">
        <f>IF(ISBLANK(E294),"",VLOOKUP(E294,[2]_accgrp!A:B,2,FALSE))</f>
        <v/>
      </c>
      <c r="G294" s="226">
        <f>_xlfn.IFNA(VLOOKUP($E294,[2]_accgrp!$A:$X,2+(3*(COLUMN(G294)-6)),FALSE),"")</f>
        <v>0</v>
      </c>
      <c r="H294" s="226">
        <f>_xlfn.IFNA(VLOOKUP($E294,[2]_accgrp!$A:$X,2+(3*(COLUMN(H294)-6)),FALSE),"")</f>
        <v>0</v>
      </c>
      <c r="I294" s="226">
        <f>_xlfn.IFNA(VLOOKUP($E294,[2]_accgrp!$A:$X,2+(3*(COLUMN(I294)-6)),FALSE),"")</f>
        <v>0</v>
      </c>
      <c r="J294" s="226">
        <f>_xlfn.IFNA(VLOOKUP($E294,[2]_accgrp!$A:$X,2+(3*(COLUMN(J294)-6)),FALSE),"")</f>
        <v>0</v>
      </c>
      <c r="K294" s="226">
        <f>_xlfn.IFNA(VLOOKUP($E294,[2]_accgrp!$A:$X,2+(3*(COLUMN(K294)-6)),FALSE),"")</f>
        <v>0</v>
      </c>
      <c r="L294" s="226">
        <f>_xlfn.IFNA(VLOOKUP($E294,[2]_accgrp!$A:$X,2+(3*(COLUMN(L294)-6)),FALSE),"")</f>
        <v>0</v>
      </c>
      <c r="M294" s="226">
        <f>_xlfn.IFNA(VLOOKUP($E294,[2]_accgrp!$A:$X,2+(3*(COLUMN(M294)-6)),FALSE),"")</f>
        <v>0</v>
      </c>
    </row>
    <row r="295" spans="6:13" x14ac:dyDescent="0.25">
      <c r="F295" s="242" t="str">
        <f>IF(ISBLANK(E295),"",VLOOKUP(E295,[2]_accgrp!A:B,2,FALSE))</f>
        <v/>
      </c>
      <c r="G295" s="226">
        <f>_xlfn.IFNA(VLOOKUP($E295,[2]_accgrp!$A:$X,2+(3*(COLUMN(G295)-6)),FALSE),"")</f>
        <v>0</v>
      </c>
      <c r="H295" s="226">
        <f>_xlfn.IFNA(VLOOKUP($E295,[2]_accgrp!$A:$X,2+(3*(COLUMN(H295)-6)),FALSE),"")</f>
        <v>0</v>
      </c>
      <c r="I295" s="226">
        <f>_xlfn.IFNA(VLOOKUP($E295,[2]_accgrp!$A:$X,2+(3*(COLUMN(I295)-6)),FALSE),"")</f>
        <v>0</v>
      </c>
      <c r="J295" s="226">
        <f>_xlfn.IFNA(VLOOKUP($E295,[2]_accgrp!$A:$X,2+(3*(COLUMN(J295)-6)),FALSE),"")</f>
        <v>0</v>
      </c>
      <c r="K295" s="226">
        <f>_xlfn.IFNA(VLOOKUP($E295,[2]_accgrp!$A:$X,2+(3*(COLUMN(K295)-6)),FALSE),"")</f>
        <v>0</v>
      </c>
      <c r="L295" s="226">
        <f>_xlfn.IFNA(VLOOKUP($E295,[2]_accgrp!$A:$X,2+(3*(COLUMN(L295)-6)),FALSE),"")</f>
        <v>0</v>
      </c>
      <c r="M295" s="226">
        <f>_xlfn.IFNA(VLOOKUP($E295,[2]_accgrp!$A:$X,2+(3*(COLUMN(M295)-6)),FALSE),"")</f>
        <v>0</v>
      </c>
    </row>
    <row r="296" spans="6:13" x14ac:dyDescent="0.25">
      <c r="F296" s="242" t="str">
        <f>IF(ISBLANK(E296),"",VLOOKUP(E296,[2]_accgrp!A:B,2,FALSE))</f>
        <v/>
      </c>
      <c r="G296" s="226">
        <f>_xlfn.IFNA(VLOOKUP($E296,[2]_accgrp!$A:$X,2+(3*(COLUMN(G296)-6)),FALSE),"")</f>
        <v>0</v>
      </c>
      <c r="H296" s="226">
        <f>_xlfn.IFNA(VLOOKUP($E296,[2]_accgrp!$A:$X,2+(3*(COLUMN(H296)-6)),FALSE),"")</f>
        <v>0</v>
      </c>
      <c r="I296" s="226">
        <f>_xlfn.IFNA(VLOOKUP($E296,[2]_accgrp!$A:$X,2+(3*(COLUMN(I296)-6)),FALSE),"")</f>
        <v>0</v>
      </c>
      <c r="J296" s="226">
        <f>_xlfn.IFNA(VLOOKUP($E296,[2]_accgrp!$A:$X,2+(3*(COLUMN(J296)-6)),FALSE),"")</f>
        <v>0</v>
      </c>
      <c r="K296" s="226">
        <f>_xlfn.IFNA(VLOOKUP($E296,[2]_accgrp!$A:$X,2+(3*(COLUMN(K296)-6)),FALSE),"")</f>
        <v>0</v>
      </c>
      <c r="L296" s="226">
        <f>_xlfn.IFNA(VLOOKUP($E296,[2]_accgrp!$A:$X,2+(3*(COLUMN(L296)-6)),FALSE),"")</f>
        <v>0</v>
      </c>
      <c r="M296" s="226">
        <f>_xlfn.IFNA(VLOOKUP($E296,[2]_accgrp!$A:$X,2+(3*(COLUMN(M296)-6)),FALSE),"")</f>
        <v>0</v>
      </c>
    </row>
    <row r="297" spans="6:13" x14ac:dyDescent="0.25">
      <c r="F297" s="242" t="str">
        <f>IF(ISBLANK(E297),"",VLOOKUP(E297,[2]_accgrp!A:B,2,FALSE))</f>
        <v/>
      </c>
      <c r="G297" s="226">
        <f>_xlfn.IFNA(VLOOKUP($E297,[2]_accgrp!$A:$X,2+(3*(COLUMN(G297)-6)),FALSE),"")</f>
        <v>0</v>
      </c>
      <c r="H297" s="226">
        <f>_xlfn.IFNA(VLOOKUP($E297,[2]_accgrp!$A:$X,2+(3*(COLUMN(H297)-6)),FALSE),"")</f>
        <v>0</v>
      </c>
      <c r="I297" s="226">
        <f>_xlfn.IFNA(VLOOKUP($E297,[2]_accgrp!$A:$X,2+(3*(COLUMN(I297)-6)),FALSE),"")</f>
        <v>0</v>
      </c>
      <c r="J297" s="226">
        <f>_xlfn.IFNA(VLOOKUP($E297,[2]_accgrp!$A:$X,2+(3*(COLUMN(J297)-6)),FALSE),"")</f>
        <v>0</v>
      </c>
      <c r="K297" s="226">
        <f>_xlfn.IFNA(VLOOKUP($E297,[2]_accgrp!$A:$X,2+(3*(COLUMN(K297)-6)),FALSE),"")</f>
        <v>0</v>
      </c>
      <c r="L297" s="226">
        <f>_xlfn.IFNA(VLOOKUP($E297,[2]_accgrp!$A:$X,2+(3*(COLUMN(L297)-6)),FALSE),"")</f>
        <v>0</v>
      </c>
      <c r="M297" s="226">
        <f>_xlfn.IFNA(VLOOKUP($E297,[2]_accgrp!$A:$X,2+(3*(COLUMN(M297)-6)),FALSE),"")</f>
        <v>0</v>
      </c>
    </row>
    <row r="298" spans="6:13" x14ac:dyDescent="0.25">
      <c r="F298" s="242" t="str">
        <f>IF(ISBLANK(E298),"",VLOOKUP(E298,[2]_accgrp!A:B,2,FALSE))</f>
        <v/>
      </c>
      <c r="G298" s="226">
        <f>_xlfn.IFNA(VLOOKUP($E298,[2]_accgrp!$A:$X,2+(3*(COLUMN(G298)-6)),FALSE),"")</f>
        <v>0</v>
      </c>
      <c r="H298" s="226">
        <f>_xlfn.IFNA(VLOOKUP($E298,[2]_accgrp!$A:$X,2+(3*(COLUMN(H298)-6)),FALSE),"")</f>
        <v>0</v>
      </c>
      <c r="I298" s="226">
        <f>_xlfn.IFNA(VLOOKUP($E298,[2]_accgrp!$A:$X,2+(3*(COLUMN(I298)-6)),FALSE),"")</f>
        <v>0</v>
      </c>
      <c r="J298" s="226">
        <f>_xlfn.IFNA(VLOOKUP($E298,[2]_accgrp!$A:$X,2+(3*(COLUMN(J298)-6)),FALSE),"")</f>
        <v>0</v>
      </c>
      <c r="K298" s="226">
        <f>_xlfn.IFNA(VLOOKUP($E298,[2]_accgrp!$A:$X,2+(3*(COLUMN(K298)-6)),FALSE),"")</f>
        <v>0</v>
      </c>
      <c r="L298" s="226">
        <f>_xlfn.IFNA(VLOOKUP($E298,[2]_accgrp!$A:$X,2+(3*(COLUMN(L298)-6)),FALSE),"")</f>
        <v>0</v>
      </c>
      <c r="M298" s="226">
        <f>_xlfn.IFNA(VLOOKUP($E298,[2]_accgrp!$A:$X,2+(3*(COLUMN(M298)-6)),FALSE),"")</f>
        <v>0</v>
      </c>
    </row>
    <row r="299" spans="6:13" x14ac:dyDescent="0.25">
      <c r="F299" s="242" t="str">
        <f>IF(ISBLANK(E299),"",VLOOKUP(E299,[2]_accgrp!A:B,2,FALSE))</f>
        <v/>
      </c>
      <c r="G299" s="226">
        <f>_xlfn.IFNA(VLOOKUP($E299,[2]_accgrp!$A:$X,2+(3*(COLUMN(G299)-6)),FALSE),"")</f>
        <v>0</v>
      </c>
      <c r="H299" s="226">
        <f>_xlfn.IFNA(VLOOKUP($E299,[2]_accgrp!$A:$X,2+(3*(COLUMN(H299)-6)),FALSE),"")</f>
        <v>0</v>
      </c>
      <c r="I299" s="226">
        <f>_xlfn.IFNA(VLOOKUP($E299,[2]_accgrp!$A:$X,2+(3*(COLUMN(I299)-6)),FALSE),"")</f>
        <v>0</v>
      </c>
      <c r="J299" s="226">
        <f>_xlfn.IFNA(VLOOKUP($E299,[2]_accgrp!$A:$X,2+(3*(COLUMN(J299)-6)),FALSE),"")</f>
        <v>0</v>
      </c>
      <c r="K299" s="226">
        <f>_xlfn.IFNA(VLOOKUP($E299,[2]_accgrp!$A:$X,2+(3*(COLUMN(K299)-6)),FALSE),"")</f>
        <v>0</v>
      </c>
      <c r="L299" s="226">
        <f>_xlfn.IFNA(VLOOKUP($E299,[2]_accgrp!$A:$X,2+(3*(COLUMN(L299)-6)),FALSE),"")</f>
        <v>0</v>
      </c>
      <c r="M299" s="226">
        <f>_xlfn.IFNA(VLOOKUP($E299,[2]_accgrp!$A:$X,2+(3*(COLUMN(M299)-6)),FALSE),"")</f>
        <v>0</v>
      </c>
    </row>
    <row r="300" spans="6:13" x14ac:dyDescent="0.25">
      <c r="F300" s="242" t="str">
        <f>IF(ISBLANK(E300),"",VLOOKUP(E300,[2]_accgrp!A:B,2,FALSE))</f>
        <v/>
      </c>
      <c r="G300" s="226">
        <f>_xlfn.IFNA(VLOOKUP($E300,[2]_accgrp!$A:$X,2+(3*(COLUMN(G300)-6)),FALSE),"")</f>
        <v>0</v>
      </c>
      <c r="H300" s="226">
        <f>_xlfn.IFNA(VLOOKUP($E300,[2]_accgrp!$A:$X,2+(3*(COLUMN(H300)-6)),FALSE),"")</f>
        <v>0</v>
      </c>
      <c r="I300" s="226">
        <f>_xlfn.IFNA(VLOOKUP($E300,[2]_accgrp!$A:$X,2+(3*(COLUMN(I300)-6)),FALSE),"")</f>
        <v>0</v>
      </c>
      <c r="J300" s="226">
        <f>_xlfn.IFNA(VLOOKUP($E300,[2]_accgrp!$A:$X,2+(3*(COLUMN(J300)-6)),FALSE),"")</f>
        <v>0</v>
      </c>
      <c r="K300" s="226">
        <f>_xlfn.IFNA(VLOOKUP($E300,[2]_accgrp!$A:$X,2+(3*(COLUMN(K300)-6)),FALSE),"")</f>
        <v>0</v>
      </c>
      <c r="L300" s="226">
        <f>_xlfn.IFNA(VLOOKUP($E300,[2]_accgrp!$A:$X,2+(3*(COLUMN(L300)-6)),FALSE),"")</f>
        <v>0</v>
      </c>
      <c r="M300" s="226">
        <f>_xlfn.IFNA(VLOOKUP($E300,[2]_accgrp!$A:$X,2+(3*(COLUMN(M300)-6)),FALSE),"")</f>
        <v>0</v>
      </c>
    </row>
    <row r="301" spans="6:13" x14ac:dyDescent="0.25">
      <c r="F301" s="242" t="str">
        <f>IF(ISBLANK(E301),"",VLOOKUP(E301,[2]_accgrp!A:B,2,FALSE))</f>
        <v/>
      </c>
      <c r="G301" s="226">
        <f>_xlfn.IFNA(VLOOKUP($E301,[2]_accgrp!$A:$X,2+(3*(COLUMN(G301)-6)),FALSE),"")</f>
        <v>0</v>
      </c>
      <c r="H301" s="226">
        <f>_xlfn.IFNA(VLOOKUP($E301,[2]_accgrp!$A:$X,2+(3*(COLUMN(H301)-6)),FALSE),"")</f>
        <v>0</v>
      </c>
      <c r="I301" s="226">
        <f>_xlfn.IFNA(VLOOKUP($E301,[2]_accgrp!$A:$X,2+(3*(COLUMN(I301)-6)),FALSE),"")</f>
        <v>0</v>
      </c>
      <c r="J301" s="226">
        <f>_xlfn.IFNA(VLOOKUP($E301,[2]_accgrp!$A:$X,2+(3*(COLUMN(J301)-6)),FALSE),"")</f>
        <v>0</v>
      </c>
      <c r="K301" s="226">
        <f>_xlfn.IFNA(VLOOKUP($E301,[2]_accgrp!$A:$X,2+(3*(COLUMN(K301)-6)),FALSE),"")</f>
        <v>0</v>
      </c>
      <c r="L301" s="226">
        <f>_xlfn.IFNA(VLOOKUP($E301,[2]_accgrp!$A:$X,2+(3*(COLUMN(L301)-6)),FALSE),"")</f>
        <v>0</v>
      </c>
      <c r="M301" s="226">
        <f>_xlfn.IFNA(VLOOKUP($E301,[2]_accgrp!$A:$X,2+(3*(COLUMN(M301)-6)),FALSE),"")</f>
        <v>0</v>
      </c>
    </row>
    <row r="302" spans="6:13" x14ac:dyDescent="0.25">
      <c r="F302" s="242" t="str">
        <f>IF(ISBLANK(E302),"",VLOOKUP(E302,[2]_accgrp!A:B,2,FALSE))</f>
        <v/>
      </c>
      <c r="G302" s="226">
        <f>_xlfn.IFNA(VLOOKUP($E302,[2]_accgrp!$A:$X,2+(3*(COLUMN(G302)-6)),FALSE),"")</f>
        <v>0</v>
      </c>
      <c r="H302" s="226">
        <f>_xlfn.IFNA(VLOOKUP($E302,[2]_accgrp!$A:$X,2+(3*(COLUMN(H302)-6)),FALSE),"")</f>
        <v>0</v>
      </c>
      <c r="I302" s="226">
        <f>_xlfn.IFNA(VLOOKUP($E302,[2]_accgrp!$A:$X,2+(3*(COLUMN(I302)-6)),FALSE),"")</f>
        <v>0</v>
      </c>
      <c r="J302" s="226">
        <f>_xlfn.IFNA(VLOOKUP($E302,[2]_accgrp!$A:$X,2+(3*(COLUMN(J302)-6)),FALSE),"")</f>
        <v>0</v>
      </c>
      <c r="K302" s="226">
        <f>_xlfn.IFNA(VLOOKUP($E302,[2]_accgrp!$A:$X,2+(3*(COLUMN(K302)-6)),FALSE),"")</f>
        <v>0</v>
      </c>
      <c r="L302" s="226">
        <f>_xlfn.IFNA(VLOOKUP($E302,[2]_accgrp!$A:$X,2+(3*(COLUMN(L302)-6)),FALSE),"")</f>
        <v>0</v>
      </c>
      <c r="M302" s="226">
        <f>_xlfn.IFNA(VLOOKUP($E302,[2]_accgrp!$A:$X,2+(3*(COLUMN(M302)-6)),FALSE),"")</f>
        <v>0</v>
      </c>
    </row>
    <row r="303" spans="6:13" x14ac:dyDescent="0.25">
      <c r="F303" s="242" t="str">
        <f>IF(ISBLANK(E303),"",VLOOKUP(E303,[2]_accgrp!A:B,2,FALSE))</f>
        <v/>
      </c>
      <c r="G303" s="226">
        <f>_xlfn.IFNA(VLOOKUP($E303,[2]_accgrp!$A:$X,2+(3*(COLUMN(G303)-6)),FALSE),"")</f>
        <v>0</v>
      </c>
      <c r="H303" s="226">
        <f>_xlfn.IFNA(VLOOKUP($E303,[2]_accgrp!$A:$X,2+(3*(COLUMN(H303)-6)),FALSE),"")</f>
        <v>0</v>
      </c>
      <c r="I303" s="226">
        <f>_xlfn.IFNA(VLOOKUP($E303,[2]_accgrp!$A:$X,2+(3*(COLUMN(I303)-6)),FALSE),"")</f>
        <v>0</v>
      </c>
      <c r="J303" s="226">
        <f>_xlfn.IFNA(VLOOKUP($E303,[2]_accgrp!$A:$X,2+(3*(COLUMN(J303)-6)),FALSE),"")</f>
        <v>0</v>
      </c>
      <c r="K303" s="226">
        <f>_xlfn.IFNA(VLOOKUP($E303,[2]_accgrp!$A:$X,2+(3*(COLUMN(K303)-6)),FALSE),"")</f>
        <v>0</v>
      </c>
      <c r="L303" s="226">
        <f>_xlfn.IFNA(VLOOKUP($E303,[2]_accgrp!$A:$X,2+(3*(COLUMN(L303)-6)),FALSE),"")</f>
        <v>0</v>
      </c>
      <c r="M303" s="226">
        <f>_xlfn.IFNA(VLOOKUP($E303,[2]_accgrp!$A:$X,2+(3*(COLUMN(M303)-6)),FALSE),"")</f>
        <v>0</v>
      </c>
    </row>
    <row r="304" spans="6:13" x14ac:dyDescent="0.25">
      <c r="F304" s="242" t="str">
        <f>IF(ISBLANK(E304),"",VLOOKUP(E304,[2]_accgrp!A:B,2,FALSE))</f>
        <v/>
      </c>
      <c r="G304" s="226">
        <f>_xlfn.IFNA(VLOOKUP($E304,[2]_accgrp!$A:$X,2+(3*(COLUMN(G304)-6)),FALSE),"")</f>
        <v>0</v>
      </c>
      <c r="H304" s="226">
        <f>_xlfn.IFNA(VLOOKUP($E304,[2]_accgrp!$A:$X,2+(3*(COLUMN(H304)-6)),FALSE),"")</f>
        <v>0</v>
      </c>
      <c r="I304" s="226">
        <f>_xlfn.IFNA(VLOOKUP($E304,[2]_accgrp!$A:$X,2+(3*(COLUMN(I304)-6)),FALSE),"")</f>
        <v>0</v>
      </c>
      <c r="J304" s="226">
        <f>_xlfn.IFNA(VLOOKUP($E304,[2]_accgrp!$A:$X,2+(3*(COLUMN(J304)-6)),FALSE),"")</f>
        <v>0</v>
      </c>
      <c r="K304" s="226">
        <f>_xlfn.IFNA(VLOOKUP($E304,[2]_accgrp!$A:$X,2+(3*(COLUMN(K304)-6)),FALSE),"")</f>
        <v>0</v>
      </c>
      <c r="L304" s="226">
        <f>_xlfn.IFNA(VLOOKUP($E304,[2]_accgrp!$A:$X,2+(3*(COLUMN(L304)-6)),FALSE),"")</f>
        <v>0</v>
      </c>
      <c r="M304" s="226">
        <f>_xlfn.IFNA(VLOOKUP($E304,[2]_accgrp!$A:$X,2+(3*(COLUMN(M304)-6)),FALSE),"")</f>
        <v>0</v>
      </c>
    </row>
    <row r="305" spans="6:13" x14ac:dyDescent="0.25">
      <c r="F305" s="242" t="str">
        <f>IF(ISBLANK(E305),"",VLOOKUP(E305,[2]_accgrp!A:B,2,FALSE))</f>
        <v/>
      </c>
      <c r="G305" s="226">
        <f>_xlfn.IFNA(VLOOKUP($E305,[2]_accgrp!$A:$X,2+(3*(COLUMN(G305)-6)),FALSE),"")</f>
        <v>0</v>
      </c>
      <c r="H305" s="226">
        <f>_xlfn.IFNA(VLOOKUP($E305,[2]_accgrp!$A:$X,2+(3*(COLUMN(H305)-6)),FALSE),"")</f>
        <v>0</v>
      </c>
      <c r="I305" s="226">
        <f>_xlfn.IFNA(VLOOKUP($E305,[2]_accgrp!$A:$X,2+(3*(COLUMN(I305)-6)),FALSE),"")</f>
        <v>0</v>
      </c>
      <c r="J305" s="226">
        <f>_xlfn.IFNA(VLOOKUP($E305,[2]_accgrp!$A:$X,2+(3*(COLUMN(J305)-6)),FALSE),"")</f>
        <v>0</v>
      </c>
      <c r="K305" s="226">
        <f>_xlfn.IFNA(VLOOKUP($E305,[2]_accgrp!$A:$X,2+(3*(COLUMN(K305)-6)),FALSE),"")</f>
        <v>0</v>
      </c>
      <c r="L305" s="226">
        <f>_xlfn.IFNA(VLOOKUP($E305,[2]_accgrp!$A:$X,2+(3*(COLUMN(L305)-6)),FALSE),"")</f>
        <v>0</v>
      </c>
      <c r="M305" s="226">
        <f>_xlfn.IFNA(VLOOKUP($E305,[2]_accgrp!$A:$X,2+(3*(COLUMN(M305)-6)),FALSE),"")</f>
        <v>0</v>
      </c>
    </row>
    <row r="306" spans="6:13" x14ac:dyDescent="0.25">
      <c r="F306" s="242" t="str">
        <f>IF(ISBLANK(E306),"",VLOOKUP(E306,[2]_accgrp!A:B,2,FALSE))</f>
        <v/>
      </c>
      <c r="G306" s="226">
        <f>_xlfn.IFNA(VLOOKUP($E306,[2]_accgrp!$A:$X,2+(3*(COLUMN(G306)-6)),FALSE),"")</f>
        <v>0</v>
      </c>
      <c r="H306" s="226">
        <f>_xlfn.IFNA(VLOOKUP($E306,[2]_accgrp!$A:$X,2+(3*(COLUMN(H306)-6)),FALSE),"")</f>
        <v>0</v>
      </c>
      <c r="I306" s="226">
        <f>_xlfn.IFNA(VLOOKUP($E306,[2]_accgrp!$A:$X,2+(3*(COLUMN(I306)-6)),FALSE),"")</f>
        <v>0</v>
      </c>
      <c r="J306" s="226">
        <f>_xlfn.IFNA(VLOOKUP($E306,[2]_accgrp!$A:$X,2+(3*(COLUMN(J306)-6)),FALSE),"")</f>
        <v>0</v>
      </c>
      <c r="K306" s="226">
        <f>_xlfn.IFNA(VLOOKUP($E306,[2]_accgrp!$A:$X,2+(3*(COLUMN(K306)-6)),FALSE),"")</f>
        <v>0</v>
      </c>
      <c r="L306" s="226">
        <f>_xlfn.IFNA(VLOOKUP($E306,[2]_accgrp!$A:$X,2+(3*(COLUMN(L306)-6)),FALSE),"")</f>
        <v>0</v>
      </c>
      <c r="M306" s="226">
        <f>_xlfn.IFNA(VLOOKUP($E306,[2]_accgrp!$A:$X,2+(3*(COLUMN(M306)-6)),FALSE),"")</f>
        <v>0</v>
      </c>
    </row>
    <row r="307" spans="6:13" x14ac:dyDescent="0.25">
      <c r="F307" s="242" t="str">
        <f>IF(ISBLANK(E307),"",VLOOKUP(E307,[2]_accgrp!A:B,2,FALSE))</f>
        <v/>
      </c>
      <c r="G307" s="226">
        <f>_xlfn.IFNA(VLOOKUP($E307,[2]_accgrp!$A:$X,2+(3*(COLUMN(G307)-6)),FALSE),"")</f>
        <v>0</v>
      </c>
      <c r="H307" s="226">
        <f>_xlfn.IFNA(VLOOKUP($E307,[2]_accgrp!$A:$X,2+(3*(COLUMN(H307)-6)),FALSE),"")</f>
        <v>0</v>
      </c>
      <c r="I307" s="226">
        <f>_xlfn.IFNA(VLOOKUP($E307,[2]_accgrp!$A:$X,2+(3*(COLUMN(I307)-6)),FALSE),"")</f>
        <v>0</v>
      </c>
      <c r="J307" s="226">
        <f>_xlfn.IFNA(VLOOKUP($E307,[2]_accgrp!$A:$X,2+(3*(COLUMN(J307)-6)),FALSE),"")</f>
        <v>0</v>
      </c>
      <c r="K307" s="226">
        <f>_xlfn.IFNA(VLOOKUP($E307,[2]_accgrp!$A:$X,2+(3*(COLUMN(K307)-6)),FALSE),"")</f>
        <v>0</v>
      </c>
      <c r="L307" s="226">
        <f>_xlfn.IFNA(VLOOKUP($E307,[2]_accgrp!$A:$X,2+(3*(COLUMN(L307)-6)),FALSE),"")</f>
        <v>0</v>
      </c>
      <c r="M307" s="226">
        <f>_xlfn.IFNA(VLOOKUP($E307,[2]_accgrp!$A:$X,2+(3*(COLUMN(M307)-6)),FALSE),"")</f>
        <v>0</v>
      </c>
    </row>
    <row r="308" spans="6:13" x14ac:dyDescent="0.25">
      <c r="F308" s="242" t="str">
        <f>IF(ISBLANK(E308),"",VLOOKUP(E308,[2]_accgrp!A:B,2,FALSE))</f>
        <v/>
      </c>
      <c r="G308" s="226">
        <f>_xlfn.IFNA(VLOOKUP($E308,[2]_accgrp!$A:$X,2+(3*(COLUMN(G308)-6)),FALSE),"")</f>
        <v>0</v>
      </c>
      <c r="H308" s="226">
        <f>_xlfn.IFNA(VLOOKUP($E308,[2]_accgrp!$A:$X,2+(3*(COLUMN(H308)-6)),FALSE),"")</f>
        <v>0</v>
      </c>
      <c r="I308" s="226">
        <f>_xlfn.IFNA(VLOOKUP($E308,[2]_accgrp!$A:$X,2+(3*(COLUMN(I308)-6)),FALSE),"")</f>
        <v>0</v>
      </c>
      <c r="J308" s="226">
        <f>_xlfn.IFNA(VLOOKUP($E308,[2]_accgrp!$A:$X,2+(3*(COLUMN(J308)-6)),FALSE),"")</f>
        <v>0</v>
      </c>
      <c r="K308" s="226">
        <f>_xlfn.IFNA(VLOOKUP($E308,[2]_accgrp!$A:$X,2+(3*(COLUMN(K308)-6)),FALSE),"")</f>
        <v>0</v>
      </c>
      <c r="L308" s="226">
        <f>_xlfn.IFNA(VLOOKUP($E308,[2]_accgrp!$A:$X,2+(3*(COLUMN(L308)-6)),FALSE),"")</f>
        <v>0</v>
      </c>
      <c r="M308" s="226">
        <f>_xlfn.IFNA(VLOOKUP($E308,[2]_accgrp!$A:$X,2+(3*(COLUMN(M308)-6)),FALSE),"")</f>
        <v>0</v>
      </c>
    </row>
    <row r="309" spans="6:13" x14ac:dyDescent="0.25">
      <c r="F309" s="242" t="str">
        <f>IF(ISBLANK(E309),"",VLOOKUP(E309,[2]_accgrp!A:B,2,FALSE))</f>
        <v/>
      </c>
      <c r="G309" s="226">
        <f>_xlfn.IFNA(VLOOKUP($E309,[2]_accgrp!$A:$X,2+(3*(COLUMN(G309)-6)),FALSE),"")</f>
        <v>0</v>
      </c>
      <c r="H309" s="226">
        <f>_xlfn.IFNA(VLOOKUP($E309,[2]_accgrp!$A:$X,2+(3*(COLUMN(H309)-6)),FALSE),"")</f>
        <v>0</v>
      </c>
      <c r="I309" s="226">
        <f>_xlfn.IFNA(VLOOKUP($E309,[2]_accgrp!$A:$X,2+(3*(COLUMN(I309)-6)),FALSE),"")</f>
        <v>0</v>
      </c>
      <c r="J309" s="226">
        <f>_xlfn.IFNA(VLOOKUP($E309,[2]_accgrp!$A:$X,2+(3*(COLUMN(J309)-6)),FALSE),"")</f>
        <v>0</v>
      </c>
      <c r="K309" s="226">
        <f>_xlfn.IFNA(VLOOKUP($E309,[2]_accgrp!$A:$X,2+(3*(COLUMN(K309)-6)),FALSE),"")</f>
        <v>0</v>
      </c>
      <c r="L309" s="226">
        <f>_xlfn.IFNA(VLOOKUP($E309,[2]_accgrp!$A:$X,2+(3*(COLUMN(L309)-6)),FALSE),"")</f>
        <v>0</v>
      </c>
      <c r="M309" s="226">
        <f>_xlfn.IFNA(VLOOKUP($E309,[2]_accgrp!$A:$X,2+(3*(COLUMN(M309)-6)),FALSE),"")</f>
        <v>0</v>
      </c>
    </row>
    <row r="310" spans="6:13" x14ac:dyDescent="0.25">
      <c r="F310" s="242" t="str">
        <f>IF(ISBLANK(E310),"",VLOOKUP(E310,[2]_accgrp!A:B,2,FALSE))</f>
        <v/>
      </c>
      <c r="G310" s="226">
        <f>_xlfn.IFNA(VLOOKUP($E310,[2]_accgrp!$A:$X,2+(3*(COLUMN(G310)-6)),FALSE),"")</f>
        <v>0</v>
      </c>
      <c r="H310" s="226">
        <f>_xlfn.IFNA(VLOOKUP($E310,[2]_accgrp!$A:$X,2+(3*(COLUMN(H310)-6)),FALSE),"")</f>
        <v>0</v>
      </c>
      <c r="I310" s="226">
        <f>_xlfn.IFNA(VLOOKUP($E310,[2]_accgrp!$A:$X,2+(3*(COLUMN(I310)-6)),FALSE),"")</f>
        <v>0</v>
      </c>
      <c r="J310" s="226">
        <f>_xlfn.IFNA(VLOOKUP($E310,[2]_accgrp!$A:$X,2+(3*(COLUMN(J310)-6)),FALSE),"")</f>
        <v>0</v>
      </c>
      <c r="K310" s="226">
        <f>_xlfn.IFNA(VLOOKUP($E310,[2]_accgrp!$A:$X,2+(3*(COLUMN(K310)-6)),FALSE),"")</f>
        <v>0</v>
      </c>
      <c r="L310" s="226">
        <f>_xlfn.IFNA(VLOOKUP($E310,[2]_accgrp!$A:$X,2+(3*(COLUMN(L310)-6)),FALSE),"")</f>
        <v>0</v>
      </c>
      <c r="M310" s="226">
        <f>_xlfn.IFNA(VLOOKUP($E310,[2]_accgrp!$A:$X,2+(3*(COLUMN(M310)-6)),FALSE),"")</f>
        <v>0</v>
      </c>
    </row>
    <row r="311" spans="6:13" x14ac:dyDescent="0.25">
      <c r="F311" s="242" t="str">
        <f>IF(ISBLANK(E311),"",VLOOKUP(E311,[2]_accgrp!A:B,2,FALSE))</f>
        <v/>
      </c>
      <c r="G311" s="226">
        <f>_xlfn.IFNA(VLOOKUP($E311,[2]_accgrp!$A:$X,2+(3*(COLUMN(G311)-6)),FALSE),"")</f>
        <v>0</v>
      </c>
      <c r="H311" s="226">
        <f>_xlfn.IFNA(VLOOKUP($E311,[2]_accgrp!$A:$X,2+(3*(COLUMN(H311)-6)),FALSE),"")</f>
        <v>0</v>
      </c>
      <c r="I311" s="226">
        <f>_xlfn.IFNA(VLOOKUP($E311,[2]_accgrp!$A:$X,2+(3*(COLUMN(I311)-6)),FALSE),"")</f>
        <v>0</v>
      </c>
      <c r="J311" s="226">
        <f>_xlfn.IFNA(VLOOKUP($E311,[2]_accgrp!$A:$X,2+(3*(COLUMN(J311)-6)),FALSE),"")</f>
        <v>0</v>
      </c>
      <c r="K311" s="226">
        <f>_xlfn.IFNA(VLOOKUP($E311,[2]_accgrp!$A:$X,2+(3*(COLUMN(K311)-6)),FALSE),"")</f>
        <v>0</v>
      </c>
      <c r="L311" s="226">
        <f>_xlfn.IFNA(VLOOKUP($E311,[2]_accgrp!$A:$X,2+(3*(COLUMN(L311)-6)),FALSE),"")</f>
        <v>0</v>
      </c>
      <c r="M311" s="226">
        <f>_xlfn.IFNA(VLOOKUP($E311,[2]_accgrp!$A:$X,2+(3*(COLUMN(M311)-6)),FALSE),"")</f>
        <v>0</v>
      </c>
    </row>
    <row r="312" spans="6:13" x14ac:dyDescent="0.25">
      <c r="F312" s="242" t="str">
        <f>IF(ISBLANK(E312),"",VLOOKUP(E312,[2]_accgrp!A:B,2,FALSE))</f>
        <v/>
      </c>
      <c r="G312" s="226">
        <f>_xlfn.IFNA(VLOOKUP($E312,[2]_accgrp!$A:$X,2+(3*(COLUMN(G312)-6)),FALSE),"")</f>
        <v>0</v>
      </c>
      <c r="H312" s="226">
        <f>_xlfn.IFNA(VLOOKUP($E312,[2]_accgrp!$A:$X,2+(3*(COLUMN(H312)-6)),FALSE),"")</f>
        <v>0</v>
      </c>
      <c r="I312" s="226">
        <f>_xlfn.IFNA(VLOOKUP($E312,[2]_accgrp!$A:$X,2+(3*(COLUMN(I312)-6)),FALSE),"")</f>
        <v>0</v>
      </c>
      <c r="J312" s="226">
        <f>_xlfn.IFNA(VLOOKUP($E312,[2]_accgrp!$A:$X,2+(3*(COLUMN(J312)-6)),FALSE),"")</f>
        <v>0</v>
      </c>
      <c r="K312" s="226">
        <f>_xlfn.IFNA(VLOOKUP($E312,[2]_accgrp!$A:$X,2+(3*(COLUMN(K312)-6)),FALSE),"")</f>
        <v>0</v>
      </c>
      <c r="L312" s="226">
        <f>_xlfn.IFNA(VLOOKUP($E312,[2]_accgrp!$A:$X,2+(3*(COLUMN(L312)-6)),FALSE),"")</f>
        <v>0</v>
      </c>
      <c r="M312" s="226">
        <f>_xlfn.IFNA(VLOOKUP($E312,[2]_accgrp!$A:$X,2+(3*(COLUMN(M312)-6)),FALSE),"")</f>
        <v>0</v>
      </c>
    </row>
    <row r="313" spans="6:13" x14ac:dyDescent="0.25">
      <c r="F313" s="242" t="str">
        <f>IF(ISBLANK(E313),"",VLOOKUP(E313,[2]_accgrp!A:B,2,FALSE))</f>
        <v/>
      </c>
      <c r="G313" s="226">
        <f>_xlfn.IFNA(VLOOKUP($E313,[2]_accgrp!$A:$X,2+(3*(COLUMN(G313)-6)),FALSE),"")</f>
        <v>0</v>
      </c>
      <c r="H313" s="226">
        <f>_xlfn.IFNA(VLOOKUP($E313,[2]_accgrp!$A:$X,2+(3*(COLUMN(H313)-6)),FALSE),"")</f>
        <v>0</v>
      </c>
      <c r="I313" s="226">
        <f>_xlfn.IFNA(VLOOKUP($E313,[2]_accgrp!$A:$X,2+(3*(COLUMN(I313)-6)),FALSE),"")</f>
        <v>0</v>
      </c>
      <c r="J313" s="226">
        <f>_xlfn.IFNA(VLOOKUP($E313,[2]_accgrp!$A:$X,2+(3*(COLUMN(J313)-6)),FALSE),"")</f>
        <v>0</v>
      </c>
      <c r="K313" s="226">
        <f>_xlfn.IFNA(VLOOKUP($E313,[2]_accgrp!$A:$X,2+(3*(COLUMN(K313)-6)),FALSE),"")</f>
        <v>0</v>
      </c>
      <c r="L313" s="226">
        <f>_xlfn.IFNA(VLOOKUP($E313,[2]_accgrp!$A:$X,2+(3*(COLUMN(L313)-6)),FALSE),"")</f>
        <v>0</v>
      </c>
      <c r="M313" s="226">
        <f>_xlfn.IFNA(VLOOKUP($E313,[2]_accgrp!$A:$X,2+(3*(COLUMN(M313)-6)),FALSE),"")</f>
        <v>0</v>
      </c>
    </row>
    <row r="314" spans="6:13" x14ac:dyDescent="0.25">
      <c r="F314" s="242" t="str">
        <f>IF(ISBLANK(E314),"",VLOOKUP(E314,[2]_accgrp!A:B,2,FALSE))</f>
        <v/>
      </c>
      <c r="G314" s="226">
        <f>_xlfn.IFNA(VLOOKUP($E314,[2]_accgrp!$A:$X,2+(3*(COLUMN(G314)-6)),FALSE),"")</f>
        <v>0</v>
      </c>
      <c r="H314" s="226">
        <f>_xlfn.IFNA(VLOOKUP($E314,[2]_accgrp!$A:$X,2+(3*(COLUMN(H314)-6)),FALSE),"")</f>
        <v>0</v>
      </c>
      <c r="I314" s="226">
        <f>_xlfn.IFNA(VLOOKUP($E314,[2]_accgrp!$A:$X,2+(3*(COLUMN(I314)-6)),FALSE),"")</f>
        <v>0</v>
      </c>
      <c r="J314" s="226">
        <f>_xlfn.IFNA(VLOOKUP($E314,[2]_accgrp!$A:$X,2+(3*(COLUMN(J314)-6)),FALSE),"")</f>
        <v>0</v>
      </c>
      <c r="K314" s="226">
        <f>_xlfn.IFNA(VLOOKUP($E314,[2]_accgrp!$A:$X,2+(3*(COLUMN(K314)-6)),FALSE),"")</f>
        <v>0</v>
      </c>
      <c r="L314" s="226">
        <f>_xlfn.IFNA(VLOOKUP($E314,[2]_accgrp!$A:$X,2+(3*(COLUMN(L314)-6)),FALSE),"")</f>
        <v>0</v>
      </c>
      <c r="M314" s="226">
        <f>_xlfn.IFNA(VLOOKUP($E314,[2]_accgrp!$A:$X,2+(3*(COLUMN(M314)-6)),FALSE),"")</f>
        <v>0</v>
      </c>
    </row>
    <row r="315" spans="6:13" x14ac:dyDescent="0.25">
      <c r="F315" s="242" t="str">
        <f>IF(ISBLANK(E315),"",VLOOKUP(E315,[2]_accgrp!A:B,2,FALSE))</f>
        <v/>
      </c>
      <c r="G315" s="226">
        <f>_xlfn.IFNA(VLOOKUP($E315,[2]_accgrp!$A:$X,2+(3*(COLUMN(G315)-6)),FALSE),"")</f>
        <v>0</v>
      </c>
      <c r="H315" s="226">
        <f>_xlfn.IFNA(VLOOKUP($E315,[2]_accgrp!$A:$X,2+(3*(COLUMN(H315)-6)),FALSE),"")</f>
        <v>0</v>
      </c>
      <c r="I315" s="226">
        <f>_xlfn.IFNA(VLOOKUP($E315,[2]_accgrp!$A:$X,2+(3*(COLUMN(I315)-6)),FALSE),"")</f>
        <v>0</v>
      </c>
      <c r="J315" s="226">
        <f>_xlfn.IFNA(VLOOKUP($E315,[2]_accgrp!$A:$X,2+(3*(COLUMN(J315)-6)),FALSE),"")</f>
        <v>0</v>
      </c>
      <c r="K315" s="226">
        <f>_xlfn.IFNA(VLOOKUP($E315,[2]_accgrp!$A:$X,2+(3*(COLUMN(K315)-6)),FALSE),"")</f>
        <v>0</v>
      </c>
      <c r="L315" s="226">
        <f>_xlfn.IFNA(VLOOKUP($E315,[2]_accgrp!$A:$X,2+(3*(COLUMN(L315)-6)),FALSE),"")</f>
        <v>0</v>
      </c>
      <c r="M315" s="226">
        <f>_xlfn.IFNA(VLOOKUP($E315,[2]_accgrp!$A:$X,2+(3*(COLUMN(M315)-6)),FALSE),"")</f>
        <v>0</v>
      </c>
    </row>
    <row r="316" spans="6:13" x14ac:dyDescent="0.25">
      <c r="F316" s="242" t="str">
        <f>IF(ISBLANK(E316),"",VLOOKUP(E316,[2]_accgrp!A:B,2,FALSE))</f>
        <v/>
      </c>
      <c r="G316" s="226">
        <f>_xlfn.IFNA(VLOOKUP($E316,[2]_accgrp!$A:$X,2+(3*(COLUMN(G316)-6)),FALSE),"")</f>
        <v>0</v>
      </c>
      <c r="H316" s="226">
        <f>_xlfn.IFNA(VLOOKUP($E316,[2]_accgrp!$A:$X,2+(3*(COLUMN(H316)-6)),FALSE),"")</f>
        <v>0</v>
      </c>
      <c r="I316" s="226">
        <f>_xlfn.IFNA(VLOOKUP($E316,[2]_accgrp!$A:$X,2+(3*(COLUMN(I316)-6)),FALSE),"")</f>
        <v>0</v>
      </c>
      <c r="J316" s="226">
        <f>_xlfn.IFNA(VLOOKUP($E316,[2]_accgrp!$A:$X,2+(3*(COLUMN(J316)-6)),FALSE),"")</f>
        <v>0</v>
      </c>
      <c r="K316" s="226">
        <f>_xlfn.IFNA(VLOOKUP($E316,[2]_accgrp!$A:$X,2+(3*(COLUMN(K316)-6)),FALSE),"")</f>
        <v>0</v>
      </c>
      <c r="L316" s="226">
        <f>_xlfn.IFNA(VLOOKUP($E316,[2]_accgrp!$A:$X,2+(3*(COLUMN(L316)-6)),FALSE),"")</f>
        <v>0</v>
      </c>
      <c r="M316" s="226">
        <f>_xlfn.IFNA(VLOOKUP($E316,[2]_accgrp!$A:$X,2+(3*(COLUMN(M316)-6)),FALSE),"")</f>
        <v>0</v>
      </c>
    </row>
    <row r="317" spans="6:13" x14ac:dyDescent="0.25">
      <c r="F317" s="242" t="str">
        <f>IF(ISBLANK(E317),"",VLOOKUP(E317,[2]_accgrp!A:B,2,FALSE))</f>
        <v/>
      </c>
      <c r="G317" s="226">
        <f>_xlfn.IFNA(VLOOKUP($E317,[2]_accgrp!$A:$X,2+(3*(COLUMN(G317)-6)),FALSE),"")</f>
        <v>0</v>
      </c>
      <c r="H317" s="226">
        <f>_xlfn.IFNA(VLOOKUP($E317,[2]_accgrp!$A:$X,2+(3*(COLUMN(H317)-6)),FALSE),"")</f>
        <v>0</v>
      </c>
      <c r="I317" s="226">
        <f>_xlfn.IFNA(VLOOKUP($E317,[2]_accgrp!$A:$X,2+(3*(COLUMN(I317)-6)),FALSE),"")</f>
        <v>0</v>
      </c>
      <c r="J317" s="226">
        <f>_xlfn.IFNA(VLOOKUP($E317,[2]_accgrp!$A:$X,2+(3*(COLUMN(J317)-6)),FALSE),"")</f>
        <v>0</v>
      </c>
      <c r="K317" s="226">
        <f>_xlfn.IFNA(VLOOKUP($E317,[2]_accgrp!$A:$X,2+(3*(COLUMN(K317)-6)),FALSE),"")</f>
        <v>0</v>
      </c>
      <c r="L317" s="226">
        <f>_xlfn.IFNA(VLOOKUP($E317,[2]_accgrp!$A:$X,2+(3*(COLUMN(L317)-6)),FALSE),"")</f>
        <v>0</v>
      </c>
      <c r="M317" s="226">
        <f>_xlfn.IFNA(VLOOKUP($E317,[2]_accgrp!$A:$X,2+(3*(COLUMN(M317)-6)),FALSE),"")</f>
        <v>0</v>
      </c>
    </row>
    <row r="318" spans="6:13" x14ac:dyDescent="0.25">
      <c r="F318" s="242" t="str">
        <f>IF(ISBLANK(E318),"",VLOOKUP(E318,[2]_accgrp!A:B,2,FALSE))</f>
        <v/>
      </c>
      <c r="G318" s="226">
        <f>_xlfn.IFNA(VLOOKUP($E318,[2]_accgrp!$A:$X,2+(3*(COLUMN(G318)-6)),FALSE),"")</f>
        <v>0</v>
      </c>
      <c r="H318" s="226">
        <f>_xlfn.IFNA(VLOOKUP($E318,[2]_accgrp!$A:$X,2+(3*(COLUMN(H318)-6)),FALSE),"")</f>
        <v>0</v>
      </c>
      <c r="I318" s="226">
        <f>_xlfn.IFNA(VLOOKUP($E318,[2]_accgrp!$A:$X,2+(3*(COLUMN(I318)-6)),FALSE),"")</f>
        <v>0</v>
      </c>
      <c r="J318" s="226">
        <f>_xlfn.IFNA(VLOOKUP($E318,[2]_accgrp!$A:$X,2+(3*(COLUMN(J318)-6)),FALSE),"")</f>
        <v>0</v>
      </c>
      <c r="K318" s="226">
        <f>_xlfn.IFNA(VLOOKUP($E318,[2]_accgrp!$A:$X,2+(3*(COLUMN(K318)-6)),FALSE),"")</f>
        <v>0</v>
      </c>
      <c r="L318" s="226">
        <f>_xlfn.IFNA(VLOOKUP($E318,[2]_accgrp!$A:$X,2+(3*(COLUMN(L318)-6)),FALSE),"")</f>
        <v>0</v>
      </c>
      <c r="M318" s="226">
        <f>_xlfn.IFNA(VLOOKUP($E318,[2]_accgrp!$A:$X,2+(3*(COLUMN(M318)-6)),FALSE),"")</f>
        <v>0</v>
      </c>
    </row>
    <row r="319" spans="6:13" x14ac:dyDescent="0.25">
      <c r="F319" s="242" t="str">
        <f>IF(ISBLANK(E319),"",VLOOKUP(E319,[2]_accgrp!A:B,2,FALSE))</f>
        <v/>
      </c>
      <c r="G319" s="226">
        <f>_xlfn.IFNA(VLOOKUP($E319,[2]_accgrp!$A:$X,2+(3*(COLUMN(G319)-6)),FALSE),"")</f>
        <v>0</v>
      </c>
      <c r="H319" s="226">
        <f>_xlfn.IFNA(VLOOKUP($E319,[2]_accgrp!$A:$X,2+(3*(COLUMN(H319)-6)),FALSE),"")</f>
        <v>0</v>
      </c>
      <c r="I319" s="226">
        <f>_xlfn.IFNA(VLOOKUP($E319,[2]_accgrp!$A:$X,2+(3*(COLUMN(I319)-6)),FALSE),"")</f>
        <v>0</v>
      </c>
      <c r="J319" s="226">
        <f>_xlfn.IFNA(VLOOKUP($E319,[2]_accgrp!$A:$X,2+(3*(COLUMN(J319)-6)),FALSE),"")</f>
        <v>0</v>
      </c>
      <c r="K319" s="226">
        <f>_xlfn.IFNA(VLOOKUP($E319,[2]_accgrp!$A:$X,2+(3*(COLUMN(K319)-6)),FALSE),"")</f>
        <v>0</v>
      </c>
      <c r="L319" s="226">
        <f>_xlfn.IFNA(VLOOKUP($E319,[2]_accgrp!$A:$X,2+(3*(COLUMN(L319)-6)),FALSE),"")</f>
        <v>0</v>
      </c>
      <c r="M319" s="226">
        <f>_xlfn.IFNA(VLOOKUP($E319,[2]_accgrp!$A:$X,2+(3*(COLUMN(M319)-6)),FALSE),"")</f>
        <v>0</v>
      </c>
    </row>
    <row r="320" spans="6:13" x14ac:dyDescent="0.25">
      <c r="F320" s="242" t="str">
        <f>IF(ISBLANK(E320),"",VLOOKUP(E320,[2]_accgrp!A:B,2,FALSE))</f>
        <v/>
      </c>
      <c r="G320" s="226">
        <f>_xlfn.IFNA(VLOOKUP($E320,[2]_accgrp!$A:$X,2+(3*(COLUMN(G320)-6)),FALSE),"")</f>
        <v>0</v>
      </c>
      <c r="H320" s="226">
        <f>_xlfn.IFNA(VLOOKUP($E320,[2]_accgrp!$A:$X,2+(3*(COLUMN(H320)-6)),FALSE),"")</f>
        <v>0</v>
      </c>
      <c r="I320" s="226">
        <f>_xlfn.IFNA(VLOOKUP($E320,[2]_accgrp!$A:$X,2+(3*(COLUMN(I320)-6)),FALSE),"")</f>
        <v>0</v>
      </c>
      <c r="J320" s="226">
        <f>_xlfn.IFNA(VLOOKUP($E320,[2]_accgrp!$A:$X,2+(3*(COLUMN(J320)-6)),FALSE),"")</f>
        <v>0</v>
      </c>
      <c r="K320" s="226">
        <f>_xlfn.IFNA(VLOOKUP($E320,[2]_accgrp!$A:$X,2+(3*(COLUMN(K320)-6)),FALSE),"")</f>
        <v>0</v>
      </c>
      <c r="L320" s="226">
        <f>_xlfn.IFNA(VLOOKUP($E320,[2]_accgrp!$A:$X,2+(3*(COLUMN(L320)-6)),FALSE),"")</f>
        <v>0</v>
      </c>
      <c r="M320" s="226">
        <f>_xlfn.IFNA(VLOOKUP($E320,[2]_accgrp!$A:$X,2+(3*(COLUMN(M320)-6)),FALSE),"")</f>
        <v>0</v>
      </c>
    </row>
    <row r="321" spans="6:13" x14ac:dyDescent="0.25">
      <c r="F321" s="242" t="str">
        <f>IF(ISBLANK(E321),"",VLOOKUP(E321,[2]_accgrp!A:B,2,FALSE))</f>
        <v/>
      </c>
      <c r="G321" s="226">
        <f>_xlfn.IFNA(VLOOKUP($E321,[2]_accgrp!$A:$X,2+(3*(COLUMN(G321)-6)),FALSE),"")</f>
        <v>0</v>
      </c>
      <c r="H321" s="226">
        <f>_xlfn.IFNA(VLOOKUP($E321,[2]_accgrp!$A:$X,2+(3*(COLUMN(H321)-6)),FALSE),"")</f>
        <v>0</v>
      </c>
      <c r="I321" s="226">
        <f>_xlfn.IFNA(VLOOKUP($E321,[2]_accgrp!$A:$X,2+(3*(COLUMN(I321)-6)),FALSE),"")</f>
        <v>0</v>
      </c>
      <c r="J321" s="226">
        <f>_xlfn.IFNA(VLOOKUP($E321,[2]_accgrp!$A:$X,2+(3*(COLUMN(J321)-6)),FALSE),"")</f>
        <v>0</v>
      </c>
      <c r="K321" s="226">
        <f>_xlfn.IFNA(VLOOKUP($E321,[2]_accgrp!$A:$X,2+(3*(COLUMN(K321)-6)),FALSE),"")</f>
        <v>0</v>
      </c>
      <c r="L321" s="226">
        <f>_xlfn.IFNA(VLOOKUP($E321,[2]_accgrp!$A:$X,2+(3*(COLUMN(L321)-6)),FALSE),"")</f>
        <v>0</v>
      </c>
      <c r="M321" s="226">
        <f>_xlfn.IFNA(VLOOKUP($E321,[2]_accgrp!$A:$X,2+(3*(COLUMN(M321)-6)),FALSE),"")</f>
        <v>0</v>
      </c>
    </row>
    <row r="322" spans="6:13" x14ac:dyDescent="0.25">
      <c r="F322" s="242" t="str">
        <f>IF(ISBLANK(E322),"",VLOOKUP(E322,[2]_accgrp!A:B,2,FALSE))</f>
        <v/>
      </c>
      <c r="G322" s="226">
        <f>_xlfn.IFNA(VLOOKUP($E322,[2]_accgrp!$A:$X,2+(3*(COLUMN(G322)-6)),FALSE),"")</f>
        <v>0</v>
      </c>
      <c r="H322" s="226">
        <f>_xlfn.IFNA(VLOOKUP($E322,[2]_accgrp!$A:$X,2+(3*(COLUMN(H322)-6)),FALSE),"")</f>
        <v>0</v>
      </c>
      <c r="I322" s="226">
        <f>_xlfn.IFNA(VLOOKUP($E322,[2]_accgrp!$A:$X,2+(3*(COLUMN(I322)-6)),FALSE),"")</f>
        <v>0</v>
      </c>
      <c r="J322" s="226">
        <f>_xlfn.IFNA(VLOOKUP($E322,[2]_accgrp!$A:$X,2+(3*(COLUMN(J322)-6)),FALSE),"")</f>
        <v>0</v>
      </c>
      <c r="K322" s="226">
        <f>_xlfn.IFNA(VLOOKUP($E322,[2]_accgrp!$A:$X,2+(3*(COLUMN(K322)-6)),FALSE),"")</f>
        <v>0</v>
      </c>
      <c r="L322" s="226">
        <f>_xlfn.IFNA(VLOOKUP($E322,[2]_accgrp!$A:$X,2+(3*(COLUMN(L322)-6)),FALSE),"")</f>
        <v>0</v>
      </c>
      <c r="M322" s="226">
        <f>_xlfn.IFNA(VLOOKUP($E322,[2]_accgrp!$A:$X,2+(3*(COLUMN(M322)-6)),FALSE),"")</f>
        <v>0</v>
      </c>
    </row>
    <row r="323" spans="6:13" x14ac:dyDescent="0.25">
      <c r="F323" s="242" t="str">
        <f>IF(ISBLANK(E323),"",VLOOKUP(E323,[2]_accgrp!A:B,2,FALSE))</f>
        <v/>
      </c>
      <c r="G323" s="226">
        <f>_xlfn.IFNA(VLOOKUP($E323,[2]_accgrp!$A:$X,2+(3*(COLUMN(G323)-6)),FALSE),"")</f>
        <v>0</v>
      </c>
      <c r="H323" s="226">
        <f>_xlfn.IFNA(VLOOKUP($E323,[2]_accgrp!$A:$X,2+(3*(COLUMN(H323)-6)),FALSE),"")</f>
        <v>0</v>
      </c>
      <c r="I323" s="226">
        <f>_xlfn.IFNA(VLOOKUP($E323,[2]_accgrp!$A:$X,2+(3*(COLUMN(I323)-6)),FALSE),"")</f>
        <v>0</v>
      </c>
      <c r="J323" s="226">
        <f>_xlfn.IFNA(VLOOKUP($E323,[2]_accgrp!$A:$X,2+(3*(COLUMN(J323)-6)),FALSE),"")</f>
        <v>0</v>
      </c>
      <c r="K323" s="226">
        <f>_xlfn.IFNA(VLOOKUP($E323,[2]_accgrp!$A:$X,2+(3*(COLUMN(K323)-6)),FALSE),"")</f>
        <v>0</v>
      </c>
      <c r="L323" s="226">
        <f>_xlfn.IFNA(VLOOKUP($E323,[2]_accgrp!$A:$X,2+(3*(COLUMN(L323)-6)),FALSE),"")</f>
        <v>0</v>
      </c>
      <c r="M323" s="226">
        <f>_xlfn.IFNA(VLOOKUP($E323,[2]_accgrp!$A:$X,2+(3*(COLUMN(M323)-6)),FALSE),"")</f>
        <v>0</v>
      </c>
    </row>
    <row r="324" spans="6:13" x14ac:dyDescent="0.25">
      <c r="F324" s="242" t="str">
        <f>IF(ISBLANK(E324),"",VLOOKUP(E324,[2]_accgrp!A:B,2,FALSE))</f>
        <v/>
      </c>
      <c r="G324" s="226">
        <f>_xlfn.IFNA(VLOOKUP($E324,[2]_accgrp!$A:$X,2+(3*(COLUMN(G324)-6)),FALSE),"")</f>
        <v>0</v>
      </c>
      <c r="H324" s="226">
        <f>_xlfn.IFNA(VLOOKUP($E324,[2]_accgrp!$A:$X,2+(3*(COLUMN(H324)-6)),FALSE),"")</f>
        <v>0</v>
      </c>
      <c r="I324" s="226">
        <f>_xlfn.IFNA(VLOOKUP($E324,[2]_accgrp!$A:$X,2+(3*(COLUMN(I324)-6)),FALSE),"")</f>
        <v>0</v>
      </c>
      <c r="J324" s="226">
        <f>_xlfn.IFNA(VLOOKUP($E324,[2]_accgrp!$A:$X,2+(3*(COLUMN(J324)-6)),FALSE),"")</f>
        <v>0</v>
      </c>
      <c r="K324" s="226">
        <f>_xlfn.IFNA(VLOOKUP($E324,[2]_accgrp!$A:$X,2+(3*(COLUMN(K324)-6)),FALSE),"")</f>
        <v>0</v>
      </c>
      <c r="L324" s="226">
        <f>_xlfn.IFNA(VLOOKUP($E324,[2]_accgrp!$A:$X,2+(3*(COLUMN(L324)-6)),FALSE),"")</f>
        <v>0</v>
      </c>
      <c r="M324" s="226">
        <f>_xlfn.IFNA(VLOOKUP($E324,[2]_accgrp!$A:$X,2+(3*(COLUMN(M324)-6)),FALSE),"")</f>
        <v>0</v>
      </c>
    </row>
    <row r="325" spans="6:13" x14ac:dyDescent="0.25">
      <c r="F325" s="242" t="str">
        <f>IF(ISBLANK(E325),"",VLOOKUP(E325,[2]_accgrp!A:B,2,FALSE))</f>
        <v/>
      </c>
      <c r="G325" s="226">
        <f>_xlfn.IFNA(VLOOKUP($E325,[2]_accgrp!$A:$X,2+(3*(COLUMN(G325)-6)),FALSE),"")</f>
        <v>0</v>
      </c>
      <c r="H325" s="226">
        <f>_xlfn.IFNA(VLOOKUP($E325,[2]_accgrp!$A:$X,2+(3*(COLUMN(H325)-6)),FALSE),"")</f>
        <v>0</v>
      </c>
      <c r="I325" s="226">
        <f>_xlfn.IFNA(VLOOKUP($E325,[2]_accgrp!$A:$X,2+(3*(COLUMN(I325)-6)),FALSE),"")</f>
        <v>0</v>
      </c>
      <c r="J325" s="226">
        <f>_xlfn.IFNA(VLOOKUP($E325,[2]_accgrp!$A:$X,2+(3*(COLUMN(J325)-6)),FALSE),"")</f>
        <v>0</v>
      </c>
      <c r="K325" s="226">
        <f>_xlfn.IFNA(VLOOKUP($E325,[2]_accgrp!$A:$X,2+(3*(COLUMN(K325)-6)),FALSE),"")</f>
        <v>0</v>
      </c>
      <c r="L325" s="226">
        <f>_xlfn.IFNA(VLOOKUP($E325,[2]_accgrp!$A:$X,2+(3*(COLUMN(L325)-6)),FALSE),"")</f>
        <v>0</v>
      </c>
      <c r="M325" s="226">
        <f>_xlfn.IFNA(VLOOKUP($E325,[2]_accgrp!$A:$X,2+(3*(COLUMN(M325)-6)),FALSE),"")</f>
        <v>0</v>
      </c>
    </row>
    <row r="326" spans="6:13" x14ac:dyDescent="0.25">
      <c r="F326" s="242" t="str">
        <f>IF(ISBLANK(E326),"",VLOOKUP(E326,[2]_accgrp!A:B,2,FALSE))</f>
        <v/>
      </c>
      <c r="G326" s="226">
        <f>_xlfn.IFNA(VLOOKUP($E326,[2]_accgrp!$A:$X,2+(3*(COLUMN(G326)-6)),FALSE),"")</f>
        <v>0</v>
      </c>
      <c r="H326" s="226">
        <f>_xlfn.IFNA(VLOOKUP($E326,[2]_accgrp!$A:$X,2+(3*(COLUMN(H326)-6)),FALSE),"")</f>
        <v>0</v>
      </c>
      <c r="I326" s="226">
        <f>_xlfn.IFNA(VLOOKUP($E326,[2]_accgrp!$A:$X,2+(3*(COLUMN(I326)-6)),FALSE),"")</f>
        <v>0</v>
      </c>
      <c r="J326" s="226">
        <f>_xlfn.IFNA(VLOOKUP($E326,[2]_accgrp!$A:$X,2+(3*(COLUMN(J326)-6)),FALSE),"")</f>
        <v>0</v>
      </c>
      <c r="K326" s="226">
        <f>_xlfn.IFNA(VLOOKUP($E326,[2]_accgrp!$A:$X,2+(3*(COLUMN(K326)-6)),FALSE),"")</f>
        <v>0</v>
      </c>
      <c r="L326" s="226">
        <f>_xlfn.IFNA(VLOOKUP($E326,[2]_accgrp!$A:$X,2+(3*(COLUMN(L326)-6)),FALSE),"")</f>
        <v>0</v>
      </c>
      <c r="M326" s="226">
        <f>_xlfn.IFNA(VLOOKUP($E326,[2]_accgrp!$A:$X,2+(3*(COLUMN(M326)-6)),FALSE),"")</f>
        <v>0</v>
      </c>
    </row>
    <row r="327" spans="6:13" x14ac:dyDescent="0.25">
      <c r="F327" s="242" t="str">
        <f>IF(ISBLANK(E327),"",VLOOKUP(E327,[2]_accgrp!A:B,2,FALSE))</f>
        <v/>
      </c>
      <c r="G327" s="226">
        <f>_xlfn.IFNA(VLOOKUP($E327,[2]_accgrp!$A:$X,2+(3*(COLUMN(G327)-6)),FALSE),"")</f>
        <v>0</v>
      </c>
      <c r="H327" s="226">
        <f>_xlfn.IFNA(VLOOKUP($E327,[2]_accgrp!$A:$X,2+(3*(COLUMN(H327)-6)),FALSE),"")</f>
        <v>0</v>
      </c>
      <c r="I327" s="226">
        <f>_xlfn.IFNA(VLOOKUP($E327,[2]_accgrp!$A:$X,2+(3*(COLUMN(I327)-6)),FALSE),"")</f>
        <v>0</v>
      </c>
      <c r="J327" s="226">
        <f>_xlfn.IFNA(VLOOKUP($E327,[2]_accgrp!$A:$X,2+(3*(COLUMN(J327)-6)),FALSE),"")</f>
        <v>0</v>
      </c>
      <c r="K327" s="226">
        <f>_xlfn.IFNA(VLOOKUP($E327,[2]_accgrp!$A:$X,2+(3*(COLUMN(K327)-6)),FALSE),"")</f>
        <v>0</v>
      </c>
      <c r="L327" s="226">
        <f>_xlfn.IFNA(VLOOKUP($E327,[2]_accgrp!$A:$X,2+(3*(COLUMN(L327)-6)),FALSE),"")</f>
        <v>0</v>
      </c>
      <c r="M327" s="226">
        <f>_xlfn.IFNA(VLOOKUP($E327,[2]_accgrp!$A:$X,2+(3*(COLUMN(M327)-6)),FALSE),"")</f>
        <v>0</v>
      </c>
    </row>
    <row r="328" spans="6:13" x14ac:dyDescent="0.25">
      <c r="F328" s="242" t="str">
        <f>IF(ISBLANK(E328),"",VLOOKUP(E328,[2]_accgrp!A:B,2,FALSE))</f>
        <v/>
      </c>
      <c r="G328" s="226">
        <f>_xlfn.IFNA(VLOOKUP($E328,[2]_accgrp!$A:$X,2+(3*(COLUMN(G328)-6)),FALSE),"")</f>
        <v>0</v>
      </c>
      <c r="H328" s="226">
        <f>_xlfn.IFNA(VLOOKUP($E328,[2]_accgrp!$A:$X,2+(3*(COLUMN(H328)-6)),FALSE),"")</f>
        <v>0</v>
      </c>
      <c r="I328" s="226">
        <f>_xlfn.IFNA(VLOOKUP($E328,[2]_accgrp!$A:$X,2+(3*(COLUMN(I328)-6)),FALSE),"")</f>
        <v>0</v>
      </c>
      <c r="J328" s="226">
        <f>_xlfn.IFNA(VLOOKUP($E328,[2]_accgrp!$A:$X,2+(3*(COLUMN(J328)-6)),FALSE),"")</f>
        <v>0</v>
      </c>
      <c r="K328" s="226">
        <f>_xlfn.IFNA(VLOOKUP($E328,[2]_accgrp!$A:$X,2+(3*(COLUMN(K328)-6)),FALSE),"")</f>
        <v>0</v>
      </c>
      <c r="L328" s="226">
        <f>_xlfn.IFNA(VLOOKUP($E328,[2]_accgrp!$A:$X,2+(3*(COLUMN(L328)-6)),FALSE),"")</f>
        <v>0</v>
      </c>
      <c r="M328" s="226">
        <f>_xlfn.IFNA(VLOOKUP($E328,[2]_accgrp!$A:$X,2+(3*(COLUMN(M328)-6)),FALSE),"")</f>
        <v>0</v>
      </c>
    </row>
    <row r="329" spans="6:13" x14ac:dyDescent="0.25">
      <c r="F329" s="242" t="str">
        <f>IF(ISBLANK(E329),"",VLOOKUP(E329,[2]_accgrp!A:B,2,FALSE))</f>
        <v/>
      </c>
      <c r="G329" s="226">
        <f>_xlfn.IFNA(VLOOKUP($E329,[2]_accgrp!$A:$X,2+(3*(COLUMN(G329)-6)),FALSE),"")</f>
        <v>0</v>
      </c>
      <c r="H329" s="226">
        <f>_xlfn.IFNA(VLOOKUP($E329,[2]_accgrp!$A:$X,2+(3*(COLUMN(H329)-6)),FALSE),"")</f>
        <v>0</v>
      </c>
      <c r="I329" s="226">
        <f>_xlfn.IFNA(VLOOKUP($E329,[2]_accgrp!$A:$X,2+(3*(COLUMN(I329)-6)),FALSE),"")</f>
        <v>0</v>
      </c>
      <c r="J329" s="226">
        <f>_xlfn.IFNA(VLOOKUP($E329,[2]_accgrp!$A:$X,2+(3*(COLUMN(J329)-6)),FALSE),"")</f>
        <v>0</v>
      </c>
      <c r="K329" s="226">
        <f>_xlfn.IFNA(VLOOKUP($E329,[2]_accgrp!$A:$X,2+(3*(COLUMN(K329)-6)),FALSE),"")</f>
        <v>0</v>
      </c>
      <c r="L329" s="226">
        <f>_xlfn.IFNA(VLOOKUP($E329,[2]_accgrp!$A:$X,2+(3*(COLUMN(L329)-6)),FALSE),"")</f>
        <v>0</v>
      </c>
      <c r="M329" s="226">
        <f>_xlfn.IFNA(VLOOKUP($E329,[2]_accgrp!$A:$X,2+(3*(COLUMN(M329)-6)),FALSE),"")</f>
        <v>0</v>
      </c>
    </row>
    <row r="330" spans="6:13" x14ac:dyDescent="0.25">
      <c r="F330" s="242" t="str">
        <f>IF(ISBLANK(E330),"",VLOOKUP(E330,[2]_accgrp!A:B,2,FALSE))</f>
        <v/>
      </c>
      <c r="G330" s="226">
        <f>_xlfn.IFNA(VLOOKUP($E330,[2]_accgrp!$A:$X,2+(3*(COLUMN(G330)-6)),FALSE),"")</f>
        <v>0</v>
      </c>
      <c r="H330" s="226">
        <f>_xlfn.IFNA(VLOOKUP($E330,[2]_accgrp!$A:$X,2+(3*(COLUMN(H330)-6)),FALSE),"")</f>
        <v>0</v>
      </c>
      <c r="I330" s="226">
        <f>_xlfn.IFNA(VLOOKUP($E330,[2]_accgrp!$A:$X,2+(3*(COLUMN(I330)-6)),FALSE),"")</f>
        <v>0</v>
      </c>
      <c r="J330" s="226">
        <f>_xlfn.IFNA(VLOOKUP($E330,[2]_accgrp!$A:$X,2+(3*(COLUMN(J330)-6)),FALSE),"")</f>
        <v>0</v>
      </c>
      <c r="K330" s="226">
        <f>_xlfn.IFNA(VLOOKUP($E330,[2]_accgrp!$A:$X,2+(3*(COLUMN(K330)-6)),FALSE),"")</f>
        <v>0</v>
      </c>
      <c r="L330" s="226">
        <f>_xlfn.IFNA(VLOOKUP($E330,[2]_accgrp!$A:$X,2+(3*(COLUMN(L330)-6)),FALSE),"")</f>
        <v>0</v>
      </c>
      <c r="M330" s="226">
        <f>_xlfn.IFNA(VLOOKUP($E330,[2]_accgrp!$A:$X,2+(3*(COLUMN(M330)-6)),FALSE),"")</f>
        <v>0</v>
      </c>
    </row>
    <row r="331" spans="6:13" x14ac:dyDescent="0.25">
      <c r="F331" s="242" t="str">
        <f>IF(ISBLANK(E331),"",VLOOKUP(E331,[2]_accgrp!A:B,2,FALSE))</f>
        <v/>
      </c>
      <c r="G331" s="226">
        <f>_xlfn.IFNA(VLOOKUP($E331,[2]_accgrp!$A:$X,2+(3*(COLUMN(G331)-6)),FALSE),"")</f>
        <v>0</v>
      </c>
      <c r="H331" s="226">
        <f>_xlfn.IFNA(VLOOKUP($E331,[2]_accgrp!$A:$X,2+(3*(COLUMN(H331)-6)),FALSE),"")</f>
        <v>0</v>
      </c>
      <c r="I331" s="226">
        <f>_xlfn.IFNA(VLOOKUP($E331,[2]_accgrp!$A:$X,2+(3*(COLUMN(I331)-6)),FALSE),"")</f>
        <v>0</v>
      </c>
      <c r="J331" s="226">
        <f>_xlfn.IFNA(VLOOKUP($E331,[2]_accgrp!$A:$X,2+(3*(COLUMN(J331)-6)),FALSE),"")</f>
        <v>0</v>
      </c>
      <c r="K331" s="226">
        <f>_xlfn.IFNA(VLOOKUP($E331,[2]_accgrp!$A:$X,2+(3*(COLUMN(K331)-6)),FALSE),"")</f>
        <v>0</v>
      </c>
      <c r="L331" s="226">
        <f>_xlfn.IFNA(VLOOKUP($E331,[2]_accgrp!$A:$X,2+(3*(COLUMN(L331)-6)),FALSE),"")</f>
        <v>0</v>
      </c>
      <c r="M331" s="226">
        <f>_xlfn.IFNA(VLOOKUP($E331,[2]_accgrp!$A:$X,2+(3*(COLUMN(M331)-6)),FALSE),"")</f>
        <v>0</v>
      </c>
    </row>
    <row r="332" spans="6:13" x14ac:dyDescent="0.25">
      <c r="F332" s="242" t="str">
        <f>IF(ISBLANK(E332),"",VLOOKUP(E332,[2]_accgrp!A:B,2,FALSE))</f>
        <v/>
      </c>
      <c r="G332" s="226">
        <f>_xlfn.IFNA(VLOOKUP($E332,[2]_accgrp!$A:$X,2+(3*(COLUMN(G332)-6)),FALSE),"")</f>
        <v>0</v>
      </c>
      <c r="H332" s="226">
        <f>_xlfn.IFNA(VLOOKUP($E332,[2]_accgrp!$A:$X,2+(3*(COLUMN(H332)-6)),FALSE),"")</f>
        <v>0</v>
      </c>
      <c r="I332" s="226">
        <f>_xlfn.IFNA(VLOOKUP($E332,[2]_accgrp!$A:$X,2+(3*(COLUMN(I332)-6)),FALSE),"")</f>
        <v>0</v>
      </c>
      <c r="J332" s="226">
        <f>_xlfn.IFNA(VLOOKUP($E332,[2]_accgrp!$A:$X,2+(3*(COLUMN(J332)-6)),FALSE),"")</f>
        <v>0</v>
      </c>
      <c r="K332" s="226">
        <f>_xlfn.IFNA(VLOOKUP($E332,[2]_accgrp!$A:$X,2+(3*(COLUMN(K332)-6)),FALSE),"")</f>
        <v>0</v>
      </c>
      <c r="L332" s="226">
        <f>_xlfn.IFNA(VLOOKUP($E332,[2]_accgrp!$A:$X,2+(3*(COLUMN(L332)-6)),FALSE),"")</f>
        <v>0</v>
      </c>
      <c r="M332" s="226">
        <f>_xlfn.IFNA(VLOOKUP($E332,[2]_accgrp!$A:$X,2+(3*(COLUMN(M332)-6)),FALSE),"")</f>
        <v>0</v>
      </c>
    </row>
    <row r="333" spans="6:13" x14ac:dyDescent="0.25">
      <c r="F333" s="242" t="str">
        <f>IF(ISBLANK(E333),"",VLOOKUP(E333,[2]_accgrp!A:B,2,FALSE))</f>
        <v/>
      </c>
      <c r="G333" s="226">
        <f>_xlfn.IFNA(VLOOKUP($E333,[2]_accgrp!$A:$X,2+(3*(COLUMN(G333)-6)),FALSE),"")</f>
        <v>0</v>
      </c>
      <c r="H333" s="226">
        <f>_xlfn.IFNA(VLOOKUP($E333,[2]_accgrp!$A:$X,2+(3*(COLUMN(H333)-6)),FALSE),"")</f>
        <v>0</v>
      </c>
      <c r="I333" s="226">
        <f>_xlfn.IFNA(VLOOKUP($E333,[2]_accgrp!$A:$X,2+(3*(COLUMN(I333)-6)),FALSE),"")</f>
        <v>0</v>
      </c>
      <c r="J333" s="226">
        <f>_xlfn.IFNA(VLOOKUP($E333,[2]_accgrp!$A:$X,2+(3*(COLUMN(J333)-6)),FALSE),"")</f>
        <v>0</v>
      </c>
      <c r="K333" s="226">
        <f>_xlfn.IFNA(VLOOKUP($E333,[2]_accgrp!$A:$X,2+(3*(COLUMN(K333)-6)),FALSE),"")</f>
        <v>0</v>
      </c>
      <c r="L333" s="226">
        <f>_xlfn.IFNA(VLOOKUP($E333,[2]_accgrp!$A:$X,2+(3*(COLUMN(L333)-6)),FALSE),"")</f>
        <v>0</v>
      </c>
      <c r="M333" s="226">
        <f>_xlfn.IFNA(VLOOKUP($E333,[2]_accgrp!$A:$X,2+(3*(COLUMN(M333)-6)),FALSE),"")</f>
        <v>0</v>
      </c>
    </row>
    <row r="334" spans="6:13" x14ac:dyDescent="0.25">
      <c r="F334" s="242" t="str">
        <f>IF(ISBLANK(E334),"",VLOOKUP(E334,[2]_accgrp!A:B,2,FALSE))</f>
        <v/>
      </c>
      <c r="G334" s="226">
        <f>_xlfn.IFNA(VLOOKUP($E334,[2]_accgrp!$A:$X,2+(3*(COLUMN(G334)-6)),FALSE),"")</f>
        <v>0</v>
      </c>
      <c r="H334" s="226">
        <f>_xlfn.IFNA(VLOOKUP($E334,[2]_accgrp!$A:$X,2+(3*(COLUMN(H334)-6)),FALSE),"")</f>
        <v>0</v>
      </c>
      <c r="I334" s="226">
        <f>_xlfn.IFNA(VLOOKUP($E334,[2]_accgrp!$A:$X,2+(3*(COLUMN(I334)-6)),FALSE),"")</f>
        <v>0</v>
      </c>
      <c r="J334" s="226">
        <f>_xlfn.IFNA(VLOOKUP($E334,[2]_accgrp!$A:$X,2+(3*(COLUMN(J334)-6)),FALSE),"")</f>
        <v>0</v>
      </c>
      <c r="K334" s="226">
        <f>_xlfn.IFNA(VLOOKUP($E334,[2]_accgrp!$A:$X,2+(3*(COLUMN(K334)-6)),FALSE),"")</f>
        <v>0</v>
      </c>
      <c r="L334" s="226">
        <f>_xlfn.IFNA(VLOOKUP($E334,[2]_accgrp!$A:$X,2+(3*(COLUMN(L334)-6)),FALSE),"")</f>
        <v>0</v>
      </c>
      <c r="M334" s="226">
        <f>_xlfn.IFNA(VLOOKUP($E334,[2]_accgrp!$A:$X,2+(3*(COLUMN(M334)-6)),FALSE),"")</f>
        <v>0</v>
      </c>
    </row>
    <row r="335" spans="6:13" x14ac:dyDescent="0.25">
      <c r="F335" s="242" t="str">
        <f>IF(ISBLANK(E335),"",VLOOKUP(E335,[2]_accgrp!A:B,2,FALSE))</f>
        <v/>
      </c>
      <c r="G335" s="226">
        <f>_xlfn.IFNA(VLOOKUP($E335,[2]_accgrp!$A:$X,2+(3*(COLUMN(G335)-6)),FALSE),"")</f>
        <v>0</v>
      </c>
      <c r="H335" s="226">
        <f>_xlfn.IFNA(VLOOKUP($E335,[2]_accgrp!$A:$X,2+(3*(COLUMN(H335)-6)),FALSE),"")</f>
        <v>0</v>
      </c>
      <c r="I335" s="226">
        <f>_xlfn.IFNA(VLOOKUP($E335,[2]_accgrp!$A:$X,2+(3*(COLUMN(I335)-6)),FALSE),"")</f>
        <v>0</v>
      </c>
      <c r="J335" s="226">
        <f>_xlfn.IFNA(VLOOKUP($E335,[2]_accgrp!$A:$X,2+(3*(COLUMN(J335)-6)),FALSE),"")</f>
        <v>0</v>
      </c>
      <c r="K335" s="226">
        <f>_xlfn.IFNA(VLOOKUP($E335,[2]_accgrp!$A:$X,2+(3*(COLUMN(K335)-6)),FALSE),"")</f>
        <v>0</v>
      </c>
      <c r="L335" s="226">
        <f>_xlfn.IFNA(VLOOKUP($E335,[2]_accgrp!$A:$X,2+(3*(COLUMN(L335)-6)),FALSE),"")</f>
        <v>0</v>
      </c>
      <c r="M335" s="226">
        <f>_xlfn.IFNA(VLOOKUP($E335,[2]_accgrp!$A:$X,2+(3*(COLUMN(M335)-6)),FALSE),"")</f>
        <v>0</v>
      </c>
    </row>
    <row r="336" spans="6:13" x14ac:dyDescent="0.25">
      <c r="F336" s="242" t="str">
        <f>IF(ISBLANK(E336),"",VLOOKUP(E336,[2]_accgrp!A:B,2,FALSE))</f>
        <v/>
      </c>
      <c r="G336" s="226">
        <f>_xlfn.IFNA(VLOOKUP($E336,[2]_accgrp!$A:$X,2+(3*(COLUMN(G336)-6)),FALSE),"")</f>
        <v>0</v>
      </c>
      <c r="H336" s="226">
        <f>_xlfn.IFNA(VLOOKUP($E336,[2]_accgrp!$A:$X,2+(3*(COLUMN(H336)-6)),FALSE),"")</f>
        <v>0</v>
      </c>
      <c r="I336" s="226">
        <f>_xlfn.IFNA(VLOOKUP($E336,[2]_accgrp!$A:$X,2+(3*(COLUMN(I336)-6)),FALSE),"")</f>
        <v>0</v>
      </c>
      <c r="J336" s="226">
        <f>_xlfn.IFNA(VLOOKUP($E336,[2]_accgrp!$A:$X,2+(3*(COLUMN(J336)-6)),FALSE),"")</f>
        <v>0</v>
      </c>
      <c r="K336" s="226">
        <f>_xlfn.IFNA(VLOOKUP($E336,[2]_accgrp!$A:$X,2+(3*(COLUMN(K336)-6)),FALSE),"")</f>
        <v>0</v>
      </c>
      <c r="L336" s="226">
        <f>_xlfn.IFNA(VLOOKUP($E336,[2]_accgrp!$A:$X,2+(3*(COLUMN(L336)-6)),FALSE),"")</f>
        <v>0</v>
      </c>
      <c r="M336" s="226">
        <f>_xlfn.IFNA(VLOOKUP($E336,[2]_accgrp!$A:$X,2+(3*(COLUMN(M336)-6)),FALSE),"")</f>
        <v>0</v>
      </c>
    </row>
    <row r="337" spans="6:13" x14ac:dyDescent="0.25">
      <c r="F337" s="242" t="str">
        <f>IF(ISBLANK(E337),"",VLOOKUP(E337,[2]_accgrp!A:B,2,FALSE))</f>
        <v/>
      </c>
      <c r="G337" s="226">
        <f>_xlfn.IFNA(VLOOKUP($E337,[2]_accgrp!$A:$X,2+(3*(COLUMN(G337)-6)),FALSE),"")</f>
        <v>0</v>
      </c>
      <c r="H337" s="226">
        <f>_xlfn.IFNA(VLOOKUP($E337,[2]_accgrp!$A:$X,2+(3*(COLUMN(H337)-6)),FALSE),"")</f>
        <v>0</v>
      </c>
      <c r="I337" s="226">
        <f>_xlfn.IFNA(VLOOKUP($E337,[2]_accgrp!$A:$X,2+(3*(COLUMN(I337)-6)),FALSE),"")</f>
        <v>0</v>
      </c>
      <c r="J337" s="226">
        <f>_xlfn.IFNA(VLOOKUP($E337,[2]_accgrp!$A:$X,2+(3*(COLUMN(J337)-6)),FALSE),"")</f>
        <v>0</v>
      </c>
      <c r="K337" s="226">
        <f>_xlfn.IFNA(VLOOKUP($E337,[2]_accgrp!$A:$X,2+(3*(COLUMN(K337)-6)),FALSE),"")</f>
        <v>0</v>
      </c>
      <c r="L337" s="226">
        <f>_xlfn.IFNA(VLOOKUP($E337,[2]_accgrp!$A:$X,2+(3*(COLUMN(L337)-6)),FALSE),"")</f>
        <v>0</v>
      </c>
      <c r="M337" s="226">
        <f>_xlfn.IFNA(VLOOKUP($E337,[2]_accgrp!$A:$X,2+(3*(COLUMN(M337)-6)),FALSE),"")</f>
        <v>0</v>
      </c>
    </row>
    <row r="338" spans="6:13" x14ac:dyDescent="0.25">
      <c r="F338" s="242" t="str">
        <f>IF(ISBLANK(E338),"",VLOOKUP(E338,[2]_accgrp!A:B,2,FALSE))</f>
        <v/>
      </c>
      <c r="G338" s="226">
        <f>_xlfn.IFNA(VLOOKUP($E338,[2]_accgrp!$A:$X,2+(3*(COLUMN(G338)-6)),FALSE),"")</f>
        <v>0</v>
      </c>
      <c r="H338" s="226">
        <f>_xlfn.IFNA(VLOOKUP($E338,[2]_accgrp!$A:$X,2+(3*(COLUMN(H338)-6)),FALSE),"")</f>
        <v>0</v>
      </c>
      <c r="I338" s="226">
        <f>_xlfn.IFNA(VLOOKUP($E338,[2]_accgrp!$A:$X,2+(3*(COLUMN(I338)-6)),FALSE),"")</f>
        <v>0</v>
      </c>
      <c r="J338" s="226">
        <f>_xlfn.IFNA(VLOOKUP($E338,[2]_accgrp!$A:$X,2+(3*(COLUMN(J338)-6)),FALSE),"")</f>
        <v>0</v>
      </c>
      <c r="K338" s="226">
        <f>_xlfn.IFNA(VLOOKUP($E338,[2]_accgrp!$A:$X,2+(3*(COLUMN(K338)-6)),FALSE),"")</f>
        <v>0</v>
      </c>
      <c r="L338" s="226">
        <f>_xlfn.IFNA(VLOOKUP($E338,[2]_accgrp!$A:$X,2+(3*(COLUMN(L338)-6)),FALSE),"")</f>
        <v>0</v>
      </c>
      <c r="M338" s="226">
        <f>_xlfn.IFNA(VLOOKUP($E338,[2]_accgrp!$A:$X,2+(3*(COLUMN(M338)-6)),FALSE),"")</f>
        <v>0</v>
      </c>
    </row>
    <row r="339" spans="6:13" x14ac:dyDescent="0.25">
      <c r="F339" s="242" t="str">
        <f>IF(ISBLANK(E339),"",VLOOKUP(E339,[2]_accgrp!A:B,2,FALSE))</f>
        <v/>
      </c>
      <c r="G339" s="226">
        <f>_xlfn.IFNA(VLOOKUP($E339,[2]_accgrp!$A:$X,2+(3*(COLUMN(G339)-6)),FALSE),"")</f>
        <v>0</v>
      </c>
      <c r="H339" s="226">
        <f>_xlfn.IFNA(VLOOKUP($E339,[2]_accgrp!$A:$X,2+(3*(COLUMN(H339)-6)),FALSE),"")</f>
        <v>0</v>
      </c>
      <c r="I339" s="226">
        <f>_xlfn.IFNA(VLOOKUP($E339,[2]_accgrp!$A:$X,2+(3*(COLUMN(I339)-6)),FALSE),"")</f>
        <v>0</v>
      </c>
      <c r="J339" s="226">
        <f>_xlfn.IFNA(VLOOKUP($E339,[2]_accgrp!$A:$X,2+(3*(COLUMN(J339)-6)),FALSE),"")</f>
        <v>0</v>
      </c>
      <c r="K339" s="226">
        <f>_xlfn.IFNA(VLOOKUP($E339,[2]_accgrp!$A:$X,2+(3*(COLUMN(K339)-6)),FALSE),"")</f>
        <v>0</v>
      </c>
      <c r="L339" s="226">
        <f>_xlfn.IFNA(VLOOKUP($E339,[2]_accgrp!$A:$X,2+(3*(COLUMN(L339)-6)),FALSE),"")</f>
        <v>0</v>
      </c>
      <c r="M339" s="226">
        <f>_xlfn.IFNA(VLOOKUP($E339,[2]_accgrp!$A:$X,2+(3*(COLUMN(M339)-6)),FALSE),"")</f>
        <v>0</v>
      </c>
    </row>
    <row r="340" spans="6:13" x14ac:dyDescent="0.25">
      <c r="F340" s="242" t="str">
        <f>IF(ISBLANK(E340),"",VLOOKUP(E340,[2]_accgrp!A:B,2,FALSE))</f>
        <v/>
      </c>
      <c r="G340" s="226">
        <f>_xlfn.IFNA(VLOOKUP($E340,[2]_accgrp!$A:$X,2+(3*(COLUMN(G340)-6)),FALSE),"")</f>
        <v>0</v>
      </c>
      <c r="H340" s="226">
        <f>_xlfn.IFNA(VLOOKUP($E340,[2]_accgrp!$A:$X,2+(3*(COLUMN(H340)-6)),FALSE),"")</f>
        <v>0</v>
      </c>
      <c r="I340" s="226">
        <f>_xlfn.IFNA(VLOOKUP($E340,[2]_accgrp!$A:$X,2+(3*(COLUMN(I340)-6)),FALSE),"")</f>
        <v>0</v>
      </c>
      <c r="J340" s="226">
        <f>_xlfn.IFNA(VLOOKUP($E340,[2]_accgrp!$A:$X,2+(3*(COLUMN(J340)-6)),FALSE),"")</f>
        <v>0</v>
      </c>
      <c r="K340" s="226">
        <f>_xlfn.IFNA(VLOOKUP($E340,[2]_accgrp!$A:$X,2+(3*(COLUMN(K340)-6)),FALSE),"")</f>
        <v>0</v>
      </c>
      <c r="L340" s="226">
        <f>_xlfn.IFNA(VLOOKUP($E340,[2]_accgrp!$A:$X,2+(3*(COLUMN(L340)-6)),FALSE),"")</f>
        <v>0</v>
      </c>
      <c r="M340" s="226">
        <f>_xlfn.IFNA(VLOOKUP($E340,[2]_accgrp!$A:$X,2+(3*(COLUMN(M340)-6)),FALSE),"")</f>
        <v>0</v>
      </c>
    </row>
    <row r="341" spans="6:13" x14ac:dyDescent="0.25">
      <c r="F341" s="242" t="str">
        <f>IF(ISBLANK(E341),"",VLOOKUP(E341,[2]_accgrp!A:B,2,FALSE))</f>
        <v/>
      </c>
      <c r="G341" s="226">
        <f>_xlfn.IFNA(VLOOKUP($E341,[2]_accgrp!$A:$X,2+(3*(COLUMN(G341)-6)),FALSE),"")</f>
        <v>0</v>
      </c>
      <c r="H341" s="226">
        <f>_xlfn.IFNA(VLOOKUP($E341,[2]_accgrp!$A:$X,2+(3*(COLUMN(H341)-6)),FALSE),"")</f>
        <v>0</v>
      </c>
      <c r="I341" s="226">
        <f>_xlfn.IFNA(VLOOKUP($E341,[2]_accgrp!$A:$X,2+(3*(COLUMN(I341)-6)),FALSE),"")</f>
        <v>0</v>
      </c>
      <c r="J341" s="226">
        <f>_xlfn.IFNA(VLOOKUP($E341,[2]_accgrp!$A:$X,2+(3*(COLUMN(J341)-6)),FALSE),"")</f>
        <v>0</v>
      </c>
      <c r="K341" s="226">
        <f>_xlfn.IFNA(VLOOKUP($E341,[2]_accgrp!$A:$X,2+(3*(COLUMN(K341)-6)),FALSE),"")</f>
        <v>0</v>
      </c>
      <c r="L341" s="226">
        <f>_xlfn.IFNA(VLOOKUP($E341,[2]_accgrp!$A:$X,2+(3*(COLUMN(L341)-6)),FALSE),"")</f>
        <v>0</v>
      </c>
      <c r="M341" s="226">
        <f>_xlfn.IFNA(VLOOKUP($E341,[2]_accgrp!$A:$X,2+(3*(COLUMN(M341)-6)),FALSE),"")</f>
        <v>0</v>
      </c>
    </row>
    <row r="342" spans="6:13" x14ac:dyDescent="0.25">
      <c r="F342" s="242" t="str">
        <f>IF(ISBLANK(E342),"",VLOOKUP(E342,[2]_accgrp!A:B,2,FALSE))</f>
        <v/>
      </c>
      <c r="G342" s="226">
        <f>_xlfn.IFNA(VLOOKUP($E342,[2]_accgrp!$A:$X,2+(3*(COLUMN(G342)-6)),FALSE),"")</f>
        <v>0</v>
      </c>
      <c r="H342" s="226">
        <f>_xlfn.IFNA(VLOOKUP($E342,[2]_accgrp!$A:$X,2+(3*(COLUMN(H342)-6)),FALSE),"")</f>
        <v>0</v>
      </c>
      <c r="I342" s="226">
        <f>_xlfn.IFNA(VLOOKUP($E342,[2]_accgrp!$A:$X,2+(3*(COLUMN(I342)-6)),FALSE),"")</f>
        <v>0</v>
      </c>
      <c r="J342" s="226">
        <f>_xlfn.IFNA(VLOOKUP($E342,[2]_accgrp!$A:$X,2+(3*(COLUMN(J342)-6)),FALSE),"")</f>
        <v>0</v>
      </c>
      <c r="K342" s="226">
        <f>_xlfn.IFNA(VLOOKUP($E342,[2]_accgrp!$A:$X,2+(3*(COLUMN(K342)-6)),FALSE),"")</f>
        <v>0</v>
      </c>
      <c r="L342" s="226">
        <f>_xlfn.IFNA(VLOOKUP($E342,[2]_accgrp!$A:$X,2+(3*(COLUMN(L342)-6)),FALSE),"")</f>
        <v>0</v>
      </c>
      <c r="M342" s="226">
        <f>_xlfn.IFNA(VLOOKUP($E342,[2]_accgrp!$A:$X,2+(3*(COLUMN(M342)-6)),FALSE),"")</f>
        <v>0</v>
      </c>
    </row>
    <row r="343" spans="6:13" x14ac:dyDescent="0.25">
      <c r="F343" s="242" t="str">
        <f>IF(ISBLANK(E343),"",VLOOKUP(E343,[2]_accgrp!A:B,2,FALSE))</f>
        <v/>
      </c>
      <c r="G343" s="226">
        <f>_xlfn.IFNA(VLOOKUP($E343,[2]_accgrp!$A:$X,2+(3*(COLUMN(G343)-6)),FALSE),"")</f>
        <v>0</v>
      </c>
      <c r="H343" s="226">
        <f>_xlfn.IFNA(VLOOKUP($E343,[2]_accgrp!$A:$X,2+(3*(COLUMN(H343)-6)),FALSE),"")</f>
        <v>0</v>
      </c>
      <c r="I343" s="226">
        <f>_xlfn.IFNA(VLOOKUP($E343,[2]_accgrp!$A:$X,2+(3*(COLUMN(I343)-6)),FALSE),"")</f>
        <v>0</v>
      </c>
      <c r="J343" s="226">
        <f>_xlfn.IFNA(VLOOKUP($E343,[2]_accgrp!$A:$X,2+(3*(COLUMN(J343)-6)),FALSE),"")</f>
        <v>0</v>
      </c>
      <c r="K343" s="226">
        <f>_xlfn.IFNA(VLOOKUP($E343,[2]_accgrp!$A:$X,2+(3*(COLUMN(K343)-6)),FALSE),"")</f>
        <v>0</v>
      </c>
      <c r="L343" s="226">
        <f>_xlfn.IFNA(VLOOKUP($E343,[2]_accgrp!$A:$X,2+(3*(COLUMN(L343)-6)),FALSE),"")</f>
        <v>0</v>
      </c>
      <c r="M343" s="226">
        <f>_xlfn.IFNA(VLOOKUP($E343,[2]_accgrp!$A:$X,2+(3*(COLUMN(M343)-6)),FALSE),"")</f>
        <v>0</v>
      </c>
    </row>
    <row r="344" spans="6:13" x14ac:dyDescent="0.25">
      <c r="F344" s="242" t="str">
        <f>IF(ISBLANK(E344),"",VLOOKUP(E344,[2]_accgrp!A:B,2,FALSE))</f>
        <v/>
      </c>
      <c r="G344" s="226">
        <f>_xlfn.IFNA(VLOOKUP($E344,[2]_accgrp!$A:$X,2+(3*(COLUMN(G344)-6)),FALSE),"")</f>
        <v>0</v>
      </c>
      <c r="H344" s="226">
        <f>_xlfn.IFNA(VLOOKUP($E344,[2]_accgrp!$A:$X,2+(3*(COLUMN(H344)-6)),FALSE),"")</f>
        <v>0</v>
      </c>
      <c r="I344" s="226">
        <f>_xlfn.IFNA(VLOOKUP($E344,[2]_accgrp!$A:$X,2+(3*(COLUMN(I344)-6)),FALSE),"")</f>
        <v>0</v>
      </c>
      <c r="J344" s="226">
        <f>_xlfn.IFNA(VLOOKUP($E344,[2]_accgrp!$A:$X,2+(3*(COLUMN(J344)-6)),FALSE),"")</f>
        <v>0</v>
      </c>
      <c r="K344" s="226">
        <f>_xlfn.IFNA(VLOOKUP($E344,[2]_accgrp!$A:$X,2+(3*(COLUMN(K344)-6)),FALSE),"")</f>
        <v>0</v>
      </c>
      <c r="L344" s="226">
        <f>_xlfn.IFNA(VLOOKUP($E344,[2]_accgrp!$A:$X,2+(3*(COLUMN(L344)-6)),FALSE),"")</f>
        <v>0</v>
      </c>
      <c r="M344" s="226">
        <f>_xlfn.IFNA(VLOOKUP($E344,[2]_accgrp!$A:$X,2+(3*(COLUMN(M344)-6)),FALSE),"")</f>
        <v>0</v>
      </c>
    </row>
    <row r="345" spans="6:13" x14ac:dyDescent="0.25">
      <c r="F345" s="242" t="str">
        <f>IF(ISBLANK(E345),"",VLOOKUP(E345,[2]_accgrp!A:B,2,FALSE))</f>
        <v/>
      </c>
      <c r="G345" s="226">
        <f>_xlfn.IFNA(VLOOKUP($E345,[2]_accgrp!$A:$X,2+(3*(COLUMN(G345)-6)),FALSE),"")</f>
        <v>0</v>
      </c>
      <c r="H345" s="226">
        <f>_xlfn.IFNA(VLOOKUP($E345,[2]_accgrp!$A:$X,2+(3*(COLUMN(H345)-6)),FALSE),"")</f>
        <v>0</v>
      </c>
      <c r="I345" s="226">
        <f>_xlfn.IFNA(VLOOKUP($E345,[2]_accgrp!$A:$X,2+(3*(COLUMN(I345)-6)),FALSE),"")</f>
        <v>0</v>
      </c>
      <c r="J345" s="226">
        <f>_xlfn.IFNA(VLOOKUP($E345,[2]_accgrp!$A:$X,2+(3*(COLUMN(J345)-6)),FALSE),"")</f>
        <v>0</v>
      </c>
      <c r="K345" s="226">
        <f>_xlfn.IFNA(VLOOKUP($E345,[2]_accgrp!$A:$X,2+(3*(COLUMN(K345)-6)),FALSE),"")</f>
        <v>0</v>
      </c>
      <c r="L345" s="226">
        <f>_xlfn.IFNA(VLOOKUP($E345,[2]_accgrp!$A:$X,2+(3*(COLUMN(L345)-6)),FALSE),"")</f>
        <v>0</v>
      </c>
      <c r="M345" s="226">
        <f>_xlfn.IFNA(VLOOKUP($E345,[2]_accgrp!$A:$X,2+(3*(COLUMN(M345)-6)),FALSE),"")</f>
        <v>0</v>
      </c>
    </row>
    <row r="346" spans="6:13" x14ac:dyDescent="0.25">
      <c r="F346" s="242" t="str">
        <f>IF(ISBLANK(E346),"",VLOOKUP(E346,[2]_accgrp!A:B,2,FALSE))</f>
        <v/>
      </c>
      <c r="G346" s="226">
        <f>_xlfn.IFNA(VLOOKUP($E346,[2]_accgrp!$A:$X,2+(3*(COLUMN(G346)-6)),FALSE),"")</f>
        <v>0</v>
      </c>
      <c r="H346" s="226">
        <f>_xlfn.IFNA(VLOOKUP($E346,[2]_accgrp!$A:$X,2+(3*(COLUMN(H346)-6)),FALSE),"")</f>
        <v>0</v>
      </c>
      <c r="I346" s="226">
        <f>_xlfn.IFNA(VLOOKUP($E346,[2]_accgrp!$A:$X,2+(3*(COLUMN(I346)-6)),FALSE),"")</f>
        <v>0</v>
      </c>
      <c r="J346" s="226">
        <f>_xlfn.IFNA(VLOOKUP($E346,[2]_accgrp!$A:$X,2+(3*(COLUMN(J346)-6)),FALSE),"")</f>
        <v>0</v>
      </c>
      <c r="K346" s="226">
        <f>_xlfn.IFNA(VLOOKUP($E346,[2]_accgrp!$A:$X,2+(3*(COLUMN(K346)-6)),FALSE),"")</f>
        <v>0</v>
      </c>
      <c r="L346" s="226">
        <f>_xlfn.IFNA(VLOOKUP($E346,[2]_accgrp!$A:$X,2+(3*(COLUMN(L346)-6)),FALSE),"")</f>
        <v>0</v>
      </c>
      <c r="M346" s="226">
        <f>_xlfn.IFNA(VLOOKUP($E346,[2]_accgrp!$A:$X,2+(3*(COLUMN(M346)-6)),FALSE),"")</f>
        <v>0</v>
      </c>
    </row>
    <row r="347" spans="6:13" x14ac:dyDescent="0.25">
      <c r="F347" s="242" t="str">
        <f>IF(ISBLANK(E347),"",VLOOKUP(E347,[2]_accgrp!A:B,2,FALSE))</f>
        <v/>
      </c>
      <c r="G347" s="226">
        <f>_xlfn.IFNA(VLOOKUP($E347,[2]_accgrp!$A:$X,2+(3*(COLUMN(G347)-6)),FALSE),"")</f>
        <v>0</v>
      </c>
      <c r="H347" s="226">
        <f>_xlfn.IFNA(VLOOKUP($E347,[2]_accgrp!$A:$X,2+(3*(COLUMN(H347)-6)),FALSE),"")</f>
        <v>0</v>
      </c>
      <c r="I347" s="226">
        <f>_xlfn.IFNA(VLOOKUP($E347,[2]_accgrp!$A:$X,2+(3*(COLUMN(I347)-6)),FALSE),"")</f>
        <v>0</v>
      </c>
      <c r="J347" s="226">
        <f>_xlfn.IFNA(VLOOKUP($E347,[2]_accgrp!$A:$X,2+(3*(COLUMN(J347)-6)),FALSE),"")</f>
        <v>0</v>
      </c>
      <c r="K347" s="226">
        <f>_xlfn.IFNA(VLOOKUP($E347,[2]_accgrp!$A:$X,2+(3*(COLUMN(K347)-6)),FALSE),"")</f>
        <v>0</v>
      </c>
      <c r="L347" s="226">
        <f>_xlfn.IFNA(VLOOKUP($E347,[2]_accgrp!$A:$X,2+(3*(COLUMN(L347)-6)),FALSE),"")</f>
        <v>0</v>
      </c>
      <c r="M347" s="226">
        <f>_xlfn.IFNA(VLOOKUP($E347,[2]_accgrp!$A:$X,2+(3*(COLUMN(M347)-6)),FALSE),"")</f>
        <v>0</v>
      </c>
    </row>
    <row r="348" spans="6:13" x14ac:dyDescent="0.25">
      <c r="F348" s="242" t="str">
        <f>IF(ISBLANK(E348),"",VLOOKUP(E348,[2]_accgrp!A:B,2,FALSE))</f>
        <v/>
      </c>
      <c r="G348" s="226">
        <f>_xlfn.IFNA(VLOOKUP($E348,[2]_accgrp!$A:$X,2+(3*(COLUMN(G348)-6)),FALSE),"")</f>
        <v>0</v>
      </c>
      <c r="H348" s="226">
        <f>_xlfn.IFNA(VLOOKUP($E348,[2]_accgrp!$A:$X,2+(3*(COLUMN(H348)-6)),FALSE),"")</f>
        <v>0</v>
      </c>
      <c r="I348" s="226">
        <f>_xlfn.IFNA(VLOOKUP($E348,[2]_accgrp!$A:$X,2+(3*(COLUMN(I348)-6)),FALSE),"")</f>
        <v>0</v>
      </c>
      <c r="J348" s="226">
        <f>_xlfn.IFNA(VLOOKUP($E348,[2]_accgrp!$A:$X,2+(3*(COLUMN(J348)-6)),FALSE),"")</f>
        <v>0</v>
      </c>
      <c r="K348" s="226">
        <f>_xlfn.IFNA(VLOOKUP($E348,[2]_accgrp!$A:$X,2+(3*(COLUMN(K348)-6)),FALSE),"")</f>
        <v>0</v>
      </c>
      <c r="L348" s="226">
        <f>_xlfn.IFNA(VLOOKUP($E348,[2]_accgrp!$A:$X,2+(3*(COLUMN(L348)-6)),FALSE),"")</f>
        <v>0</v>
      </c>
      <c r="M348" s="226">
        <f>_xlfn.IFNA(VLOOKUP($E348,[2]_accgrp!$A:$X,2+(3*(COLUMN(M348)-6)),FALSE),"")</f>
        <v>0</v>
      </c>
    </row>
    <row r="349" spans="6:13" x14ac:dyDescent="0.25">
      <c r="F349" s="242" t="str">
        <f>IF(ISBLANK(E349),"",VLOOKUP(E349,[2]_accgrp!A:B,2,FALSE))</f>
        <v/>
      </c>
      <c r="G349" s="226">
        <f>_xlfn.IFNA(VLOOKUP($E349,[2]_accgrp!$A:$X,2+(3*(COLUMN(G349)-6)),FALSE),"")</f>
        <v>0</v>
      </c>
      <c r="H349" s="226">
        <f>_xlfn.IFNA(VLOOKUP($E349,[2]_accgrp!$A:$X,2+(3*(COLUMN(H349)-6)),FALSE),"")</f>
        <v>0</v>
      </c>
      <c r="I349" s="226">
        <f>_xlfn.IFNA(VLOOKUP($E349,[2]_accgrp!$A:$X,2+(3*(COLUMN(I349)-6)),FALSE),"")</f>
        <v>0</v>
      </c>
      <c r="J349" s="226">
        <f>_xlfn.IFNA(VLOOKUP($E349,[2]_accgrp!$A:$X,2+(3*(COLUMN(J349)-6)),FALSE),"")</f>
        <v>0</v>
      </c>
      <c r="K349" s="226">
        <f>_xlfn.IFNA(VLOOKUP($E349,[2]_accgrp!$A:$X,2+(3*(COLUMN(K349)-6)),FALSE),"")</f>
        <v>0</v>
      </c>
      <c r="L349" s="226">
        <f>_xlfn.IFNA(VLOOKUP($E349,[2]_accgrp!$A:$X,2+(3*(COLUMN(L349)-6)),FALSE),"")</f>
        <v>0</v>
      </c>
      <c r="M349" s="226">
        <f>_xlfn.IFNA(VLOOKUP($E349,[2]_accgrp!$A:$X,2+(3*(COLUMN(M349)-6)),FALSE),"")</f>
        <v>0</v>
      </c>
    </row>
    <row r="350" spans="6:13" x14ac:dyDescent="0.25">
      <c r="F350" s="242" t="str">
        <f>IF(ISBLANK(E350),"",VLOOKUP(E350,[2]_accgrp!A:B,2,FALSE))</f>
        <v/>
      </c>
      <c r="G350" s="226">
        <f>_xlfn.IFNA(VLOOKUP($E350,[2]_accgrp!$A:$X,2+(3*(COLUMN(G350)-6)),FALSE),"")</f>
        <v>0</v>
      </c>
      <c r="H350" s="226">
        <f>_xlfn.IFNA(VLOOKUP($E350,[2]_accgrp!$A:$X,2+(3*(COLUMN(H350)-6)),FALSE),"")</f>
        <v>0</v>
      </c>
      <c r="I350" s="226">
        <f>_xlfn.IFNA(VLOOKUP($E350,[2]_accgrp!$A:$X,2+(3*(COLUMN(I350)-6)),FALSE),"")</f>
        <v>0</v>
      </c>
      <c r="J350" s="226">
        <f>_xlfn.IFNA(VLOOKUP($E350,[2]_accgrp!$A:$X,2+(3*(COLUMN(J350)-6)),FALSE),"")</f>
        <v>0</v>
      </c>
      <c r="K350" s="226">
        <f>_xlfn.IFNA(VLOOKUP($E350,[2]_accgrp!$A:$X,2+(3*(COLUMN(K350)-6)),FALSE),"")</f>
        <v>0</v>
      </c>
      <c r="L350" s="226">
        <f>_xlfn.IFNA(VLOOKUP($E350,[2]_accgrp!$A:$X,2+(3*(COLUMN(L350)-6)),FALSE),"")</f>
        <v>0</v>
      </c>
      <c r="M350" s="226">
        <f>_xlfn.IFNA(VLOOKUP($E350,[2]_accgrp!$A:$X,2+(3*(COLUMN(M350)-6)),FALSE),"")</f>
        <v>0</v>
      </c>
    </row>
    <row r="351" spans="6:13" x14ac:dyDescent="0.25">
      <c r="F351" s="242" t="str">
        <f>IF(ISBLANK(E351),"",VLOOKUP(E351,[2]_accgrp!A:B,2,FALSE))</f>
        <v/>
      </c>
      <c r="G351" s="226">
        <f>_xlfn.IFNA(VLOOKUP($E351,[2]_accgrp!$A:$X,2+(3*(COLUMN(G351)-6)),FALSE),"")</f>
        <v>0</v>
      </c>
      <c r="H351" s="226">
        <f>_xlfn.IFNA(VLOOKUP($E351,[2]_accgrp!$A:$X,2+(3*(COLUMN(H351)-6)),FALSE),"")</f>
        <v>0</v>
      </c>
      <c r="I351" s="226">
        <f>_xlfn.IFNA(VLOOKUP($E351,[2]_accgrp!$A:$X,2+(3*(COLUMN(I351)-6)),FALSE),"")</f>
        <v>0</v>
      </c>
      <c r="J351" s="226">
        <f>_xlfn.IFNA(VLOOKUP($E351,[2]_accgrp!$A:$X,2+(3*(COLUMN(J351)-6)),FALSE),"")</f>
        <v>0</v>
      </c>
      <c r="K351" s="226">
        <f>_xlfn.IFNA(VLOOKUP($E351,[2]_accgrp!$A:$X,2+(3*(COLUMN(K351)-6)),FALSE),"")</f>
        <v>0</v>
      </c>
      <c r="L351" s="226">
        <f>_xlfn.IFNA(VLOOKUP($E351,[2]_accgrp!$A:$X,2+(3*(COLUMN(L351)-6)),FALSE),"")</f>
        <v>0</v>
      </c>
      <c r="M351" s="226">
        <f>_xlfn.IFNA(VLOOKUP($E351,[2]_accgrp!$A:$X,2+(3*(COLUMN(M351)-6)),FALSE),"")</f>
        <v>0</v>
      </c>
    </row>
    <row r="352" spans="6:13" x14ac:dyDescent="0.25">
      <c r="F352" s="242" t="str">
        <f>IF(ISBLANK(E352),"",VLOOKUP(E352,[2]_accgrp!A:B,2,FALSE))</f>
        <v/>
      </c>
      <c r="G352" s="226">
        <f>_xlfn.IFNA(VLOOKUP($E352,[2]_accgrp!$A:$X,2+(3*(COLUMN(G352)-6)),FALSE),"")</f>
        <v>0</v>
      </c>
      <c r="H352" s="226">
        <f>_xlfn.IFNA(VLOOKUP($E352,[2]_accgrp!$A:$X,2+(3*(COLUMN(H352)-6)),FALSE),"")</f>
        <v>0</v>
      </c>
      <c r="I352" s="226">
        <f>_xlfn.IFNA(VLOOKUP($E352,[2]_accgrp!$A:$X,2+(3*(COLUMN(I352)-6)),FALSE),"")</f>
        <v>0</v>
      </c>
      <c r="J352" s="226">
        <f>_xlfn.IFNA(VLOOKUP($E352,[2]_accgrp!$A:$X,2+(3*(COLUMN(J352)-6)),FALSE),"")</f>
        <v>0</v>
      </c>
      <c r="K352" s="226">
        <f>_xlfn.IFNA(VLOOKUP($E352,[2]_accgrp!$A:$X,2+(3*(COLUMN(K352)-6)),FALSE),"")</f>
        <v>0</v>
      </c>
      <c r="L352" s="226">
        <f>_xlfn.IFNA(VLOOKUP($E352,[2]_accgrp!$A:$X,2+(3*(COLUMN(L352)-6)),FALSE),"")</f>
        <v>0</v>
      </c>
      <c r="M352" s="226">
        <f>_xlfn.IFNA(VLOOKUP($E352,[2]_accgrp!$A:$X,2+(3*(COLUMN(M352)-6)),FALSE),"")</f>
        <v>0</v>
      </c>
    </row>
    <row r="353" spans="6:13" x14ac:dyDescent="0.25">
      <c r="F353" s="242" t="str">
        <f>IF(ISBLANK(E353),"",VLOOKUP(E353,[2]_accgrp!A:B,2,FALSE))</f>
        <v/>
      </c>
      <c r="G353" s="226">
        <f>_xlfn.IFNA(VLOOKUP($E353,[2]_accgrp!$A:$X,2+(3*(COLUMN(G353)-6)),FALSE),"")</f>
        <v>0</v>
      </c>
      <c r="H353" s="226">
        <f>_xlfn.IFNA(VLOOKUP($E353,[2]_accgrp!$A:$X,2+(3*(COLUMN(H353)-6)),FALSE),"")</f>
        <v>0</v>
      </c>
      <c r="I353" s="226">
        <f>_xlfn.IFNA(VLOOKUP($E353,[2]_accgrp!$A:$X,2+(3*(COLUMN(I353)-6)),FALSE),"")</f>
        <v>0</v>
      </c>
      <c r="J353" s="226">
        <f>_xlfn.IFNA(VLOOKUP($E353,[2]_accgrp!$A:$X,2+(3*(COLUMN(J353)-6)),FALSE),"")</f>
        <v>0</v>
      </c>
      <c r="K353" s="226">
        <f>_xlfn.IFNA(VLOOKUP($E353,[2]_accgrp!$A:$X,2+(3*(COLUMN(K353)-6)),FALSE),"")</f>
        <v>0</v>
      </c>
      <c r="L353" s="226">
        <f>_xlfn.IFNA(VLOOKUP($E353,[2]_accgrp!$A:$X,2+(3*(COLUMN(L353)-6)),FALSE),"")</f>
        <v>0</v>
      </c>
      <c r="M353" s="226">
        <f>_xlfn.IFNA(VLOOKUP($E353,[2]_accgrp!$A:$X,2+(3*(COLUMN(M353)-6)),FALSE),"")</f>
        <v>0</v>
      </c>
    </row>
    <row r="354" spans="6:13" x14ac:dyDescent="0.25">
      <c r="F354" s="242" t="str">
        <f>IF(ISBLANK(E354),"",VLOOKUP(E354,[2]_accgrp!A:B,2,FALSE))</f>
        <v/>
      </c>
      <c r="G354" s="226">
        <f>_xlfn.IFNA(VLOOKUP($E354,[2]_accgrp!$A:$X,2+(3*(COLUMN(G354)-6)),FALSE),"")</f>
        <v>0</v>
      </c>
      <c r="H354" s="226">
        <f>_xlfn.IFNA(VLOOKUP($E354,[2]_accgrp!$A:$X,2+(3*(COLUMN(H354)-6)),FALSE),"")</f>
        <v>0</v>
      </c>
      <c r="I354" s="226">
        <f>_xlfn.IFNA(VLOOKUP($E354,[2]_accgrp!$A:$X,2+(3*(COLUMN(I354)-6)),FALSE),"")</f>
        <v>0</v>
      </c>
      <c r="J354" s="226">
        <f>_xlfn.IFNA(VLOOKUP($E354,[2]_accgrp!$A:$X,2+(3*(COLUMN(J354)-6)),FALSE),"")</f>
        <v>0</v>
      </c>
      <c r="K354" s="226">
        <f>_xlfn.IFNA(VLOOKUP($E354,[2]_accgrp!$A:$X,2+(3*(COLUMN(K354)-6)),FALSE),"")</f>
        <v>0</v>
      </c>
      <c r="L354" s="226">
        <f>_xlfn.IFNA(VLOOKUP($E354,[2]_accgrp!$A:$X,2+(3*(COLUMN(L354)-6)),FALSE),"")</f>
        <v>0</v>
      </c>
      <c r="M354" s="226">
        <f>_xlfn.IFNA(VLOOKUP($E354,[2]_accgrp!$A:$X,2+(3*(COLUMN(M354)-6)),FALSE),"")</f>
        <v>0</v>
      </c>
    </row>
    <row r="355" spans="6:13" x14ac:dyDescent="0.25">
      <c r="F355" s="242" t="str">
        <f>IF(ISBLANK(E355),"",VLOOKUP(E355,[2]_accgrp!A:B,2,FALSE))</f>
        <v/>
      </c>
      <c r="G355" s="226">
        <f>_xlfn.IFNA(VLOOKUP($E355,[2]_accgrp!$A:$X,2+(3*(COLUMN(G355)-6)),FALSE),"")</f>
        <v>0</v>
      </c>
      <c r="H355" s="226">
        <f>_xlfn.IFNA(VLOOKUP($E355,[2]_accgrp!$A:$X,2+(3*(COLUMN(H355)-6)),FALSE),"")</f>
        <v>0</v>
      </c>
      <c r="I355" s="226">
        <f>_xlfn.IFNA(VLOOKUP($E355,[2]_accgrp!$A:$X,2+(3*(COLUMN(I355)-6)),FALSE),"")</f>
        <v>0</v>
      </c>
      <c r="J355" s="226">
        <f>_xlfn.IFNA(VLOOKUP($E355,[2]_accgrp!$A:$X,2+(3*(COLUMN(J355)-6)),FALSE),"")</f>
        <v>0</v>
      </c>
      <c r="K355" s="226">
        <f>_xlfn.IFNA(VLOOKUP($E355,[2]_accgrp!$A:$X,2+(3*(COLUMN(K355)-6)),FALSE),"")</f>
        <v>0</v>
      </c>
      <c r="L355" s="226">
        <f>_xlfn.IFNA(VLOOKUP($E355,[2]_accgrp!$A:$X,2+(3*(COLUMN(L355)-6)),FALSE),"")</f>
        <v>0</v>
      </c>
      <c r="M355" s="226">
        <f>_xlfn.IFNA(VLOOKUP($E355,[2]_accgrp!$A:$X,2+(3*(COLUMN(M355)-6)),FALSE),"")</f>
        <v>0</v>
      </c>
    </row>
    <row r="356" spans="6:13" x14ac:dyDescent="0.25">
      <c r="F356" s="242" t="str">
        <f>IF(ISBLANK(E356),"",VLOOKUP(E356,[2]_accgrp!A:B,2,FALSE))</f>
        <v/>
      </c>
      <c r="G356" s="226">
        <f>_xlfn.IFNA(VLOOKUP($E356,[2]_accgrp!$A:$X,2+(3*(COLUMN(G356)-6)),FALSE),"")</f>
        <v>0</v>
      </c>
      <c r="H356" s="226">
        <f>_xlfn.IFNA(VLOOKUP($E356,[2]_accgrp!$A:$X,2+(3*(COLUMN(H356)-6)),FALSE),"")</f>
        <v>0</v>
      </c>
      <c r="I356" s="226">
        <f>_xlfn.IFNA(VLOOKUP($E356,[2]_accgrp!$A:$X,2+(3*(COLUMN(I356)-6)),FALSE),"")</f>
        <v>0</v>
      </c>
      <c r="J356" s="226">
        <f>_xlfn.IFNA(VLOOKUP($E356,[2]_accgrp!$A:$X,2+(3*(COLUMN(J356)-6)),FALSE),"")</f>
        <v>0</v>
      </c>
      <c r="K356" s="226">
        <f>_xlfn.IFNA(VLOOKUP($E356,[2]_accgrp!$A:$X,2+(3*(COLUMN(K356)-6)),FALSE),"")</f>
        <v>0</v>
      </c>
      <c r="L356" s="226">
        <f>_xlfn.IFNA(VLOOKUP($E356,[2]_accgrp!$A:$X,2+(3*(COLUMN(L356)-6)),FALSE),"")</f>
        <v>0</v>
      </c>
      <c r="M356" s="226">
        <f>_xlfn.IFNA(VLOOKUP($E356,[2]_accgrp!$A:$X,2+(3*(COLUMN(M356)-6)),FALSE),"")</f>
        <v>0</v>
      </c>
    </row>
    <row r="357" spans="6:13" x14ac:dyDescent="0.25">
      <c r="F357" s="242" t="str">
        <f>IF(ISBLANK(E357),"",VLOOKUP(E357,[2]_accgrp!A:B,2,FALSE))</f>
        <v/>
      </c>
      <c r="G357" s="226">
        <f>_xlfn.IFNA(VLOOKUP($E357,[2]_accgrp!$A:$X,2+(3*(COLUMN(G357)-6)),FALSE),"")</f>
        <v>0</v>
      </c>
      <c r="H357" s="226">
        <f>_xlfn.IFNA(VLOOKUP($E357,[2]_accgrp!$A:$X,2+(3*(COLUMN(H357)-6)),FALSE),"")</f>
        <v>0</v>
      </c>
      <c r="I357" s="226">
        <f>_xlfn.IFNA(VLOOKUP($E357,[2]_accgrp!$A:$X,2+(3*(COLUMN(I357)-6)),FALSE),"")</f>
        <v>0</v>
      </c>
      <c r="J357" s="226">
        <f>_xlfn.IFNA(VLOOKUP($E357,[2]_accgrp!$A:$X,2+(3*(COLUMN(J357)-6)),FALSE),"")</f>
        <v>0</v>
      </c>
      <c r="K357" s="226">
        <f>_xlfn.IFNA(VLOOKUP($E357,[2]_accgrp!$A:$X,2+(3*(COLUMN(K357)-6)),FALSE),"")</f>
        <v>0</v>
      </c>
      <c r="L357" s="226">
        <f>_xlfn.IFNA(VLOOKUP($E357,[2]_accgrp!$A:$X,2+(3*(COLUMN(L357)-6)),FALSE),"")</f>
        <v>0</v>
      </c>
      <c r="M357" s="226">
        <f>_xlfn.IFNA(VLOOKUP($E357,[2]_accgrp!$A:$X,2+(3*(COLUMN(M357)-6)),FALSE),"")</f>
        <v>0</v>
      </c>
    </row>
    <row r="358" spans="6:13" x14ac:dyDescent="0.25">
      <c r="F358" s="242" t="str">
        <f>IF(ISBLANK(E358),"",VLOOKUP(E358,[2]_accgrp!A:B,2,FALSE))</f>
        <v/>
      </c>
      <c r="G358" s="226">
        <f>_xlfn.IFNA(VLOOKUP($E358,[2]_accgrp!$A:$X,2+(3*(COLUMN(G358)-6)),FALSE),"")</f>
        <v>0</v>
      </c>
      <c r="H358" s="226">
        <f>_xlfn.IFNA(VLOOKUP($E358,[2]_accgrp!$A:$X,2+(3*(COLUMN(H358)-6)),FALSE),"")</f>
        <v>0</v>
      </c>
      <c r="I358" s="226">
        <f>_xlfn.IFNA(VLOOKUP($E358,[2]_accgrp!$A:$X,2+(3*(COLUMN(I358)-6)),FALSE),"")</f>
        <v>0</v>
      </c>
      <c r="J358" s="226">
        <f>_xlfn.IFNA(VLOOKUP($E358,[2]_accgrp!$A:$X,2+(3*(COLUMN(J358)-6)),FALSE),"")</f>
        <v>0</v>
      </c>
      <c r="K358" s="226">
        <f>_xlfn.IFNA(VLOOKUP($E358,[2]_accgrp!$A:$X,2+(3*(COLUMN(K358)-6)),FALSE),"")</f>
        <v>0</v>
      </c>
      <c r="L358" s="226">
        <f>_xlfn.IFNA(VLOOKUP($E358,[2]_accgrp!$A:$X,2+(3*(COLUMN(L358)-6)),FALSE),"")</f>
        <v>0</v>
      </c>
      <c r="M358" s="226">
        <f>_xlfn.IFNA(VLOOKUP($E358,[2]_accgrp!$A:$X,2+(3*(COLUMN(M358)-6)),FALSE),"")</f>
        <v>0</v>
      </c>
    </row>
    <row r="359" spans="6:13" x14ac:dyDescent="0.25">
      <c r="F359" s="242" t="str">
        <f>IF(ISBLANK(E359),"",VLOOKUP(E359,[2]_accgrp!A:B,2,FALSE))</f>
        <v/>
      </c>
      <c r="G359" s="226">
        <f>_xlfn.IFNA(VLOOKUP($E359,[2]_accgrp!$A:$X,2+(3*(COLUMN(G359)-6)),FALSE),"")</f>
        <v>0</v>
      </c>
      <c r="H359" s="226">
        <f>_xlfn.IFNA(VLOOKUP($E359,[2]_accgrp!$A:$X,2+(3*(COLUMN(H359)-6)),FALSE),"")</f>
        <v>0</v>
      </c>
      <c r="I359" s="226">
        <f>_xlfn.IFNA(VLOOKUP($E359,[2]_accgrp!$A:$X,2+(3*(COLUMN(I359)-6)),FALSE),"")</f>
        <v>0</v>
      </c>
      <c r="J359" s="226">
        <f>_xlfn.IFNA(VLOOKUP($E359,[2]_accgrp!$A:$X,2+(3*(COLUMN(J359)-6)),FALSE),"")</f>
        <v>0</v>
      </c>
      <c r="K359" s="226">
        <f>_xlfn.IFNA(VLOOKUP($E359,[2]_accgrp!$A:$X,2+(3*(COLUMN(K359)-6)),FALSE),"")</f>
        <v>0</v>
      </c>
      <c r="L359" s="226">
        <f>_xlfn.IFNA(VLOOKUP($E359,[2]_accgrp!$A:$X,2+(3*(COLUMN(L359)-6)),FALSE),"")</f>
        <v>0</v>
      </c>
      <c r="M359" s="226">
        <f>_xlfn.IFNA(VLOOKUP($E359,[2]_accgrp!$A:$X,2+(3*(COLUMN(M359)-6)),FALSE),"")</f>
        <v>0</v>
      </c>
    </row>
    <row r="360" spans="6:13" x14ac:dyDescent="0.25">
      <c r="F360" s="242" t="str">
        <f>IF(ISBLANK(E360),"",VLOOKUP(E360,[2]_accgrp!A:B,2,FALSE))</f>
        <v/>
      </c>
      <c r="G360" s="226">
        <f>_xlfn.IFNA(VLOOKUP($E360,[2]_accgrp!$A:$X,2+(3*(COLUMN(G360)-6)),FALSE),"")</f>
        <v>0</v>
      </c>
      <c r="H360" s="226">
        <f>_xlfn.IFNA(VLOOKUP($E360,[2]_accgrp!$A:$X,2+(3*(COLUMN(H360)-6)),FALSE),"")</f>
        <v>0</v>
      </c>
      <c r="I360" s="226">
        <f>_xlfn.IFNA(VLOOKUP($E360,[2]_accgrp!$A:$X,2+(3*(COLUMN(I360)-6)),FALSE),"")</f>
        <v>0</v>
      </c>
      <c r="J360" s="226">
        <f>_xlfn.IFNA(VLOOKUP($E360,[2]_accgrp!$A:$X,2+(3*(COLUMN(J360)-6)),FALSE),"")</f>
        <v>0</v>
      </c>
      <c r="K360" s="226">
        <f>_xlfn.IFNA(VLOOKUP($E360,[2]_accgrp!$A:$X,2+(3*(COLUMN(K360)-6)),FALSE),"")</f>
        <v>0</v>
      </c>
      <c r="L360" s="226">
        <f>_xlfn.IFNA(VLOOKUP($E360,[2]_accgrp!$A:$X,2+(3*(COLUMN(L360)-6)),FALSE),"")</f>
        <v>0</v>
      </c>
      <c r="M360" s="226">
        <f>_xlfn.IFNA(VLOOKUP($E360,[2]_accgrp!$A:$X,2+(3*(COLUMN(M360)-6)),FALSE),"")</f>
        <v>0</v>
      </c>
    </row>
    <row r="361" spans="6:13" x14ac:dyDescent="0.25">
      <c r="F361" s="242" t="str">
        <f>IF(ISBLANK(E361),"",VLOOKUP(E361,[2]_accgrp!A:B,2,FALSE))</f>
        <v/>
      </c>
      <c r="G361" s="226">
        <f>_xlfn.IFNA(VLOOKUP($E361,[2]_accgrp!$A:$X,2+(3*(COLUMN(G361)-6)),FALSE),"")</f>
        <v>0</v>
      </c>
      <c r="H361" s="226">
        <f>_xlfn.IFNA(VLOOKUP($E361,[2]_accgrp!$A:$X,2+(3*(COLUMN(H361)-6)),FALSE),"")</f>
        <v>0</v>
      </c>
      <c r="I361" s="226">
        <f>_xlfn.IFNA(VLOOKUP($E361,[2]_accgrp!$A:$X,2+(3*(COLUMN(I361)-6)),FALSE),"")</f>
        <v>0</v>
      </c>
      <c r="J361" s="226">
        <f>_xlfn.IFNA(VLOOKUP($E361,[2]_accgrp!$A:$X,2+(3*(COLUMN(J361)-6)),FALSE),"")</f>
        <v>0</v>
      </c>
      <c r="K361" s="226">
        <f>_xlfn.IFNA(VLOOKUP($E361,[2]_accgrp!$A:$X,2+(3*(COLUMN(K361)-6)),FALSE),"")</f>
        <v>0</v>
      </c>
      <c r="L361" s="226">
        <f>_xlfn.IFNA(VLOOKUP($E361,[2]_accgrp!$A:$X,2+(3*(COLUMN(L361)-6)),FALSE),"")</f>
        <v>0</v>
      </c>
      <c r="M361" s="226">
        <f>_xlfn.IFNA(VLOOKUP($E361,[2]_accgrp!$A:$X,2+(3*(COLUMN(M361)-6)),FALSE),"")</f>
        <v>0</v>
      </c>
    </row>
    <row r="362" spans="6:13" x14ac:dyDescent="0.25">
      <c r="F362" s="242" t="str">
        <f>IF(ISBLANK(E362),"",VLOOKUP(E362,[2]_accgrp!A:B,2,FALSE))</f>
        <v/>
      </c>
      <c r="G362" s="226">
        <f>_xlfn.IFNA(VLOOKUP($E362,[2]_accgrp!$A:$X,2+(3*(COLUMN(G362)-6)),FALSE),"")</f>
        <v>0</v>
      </c>
      <c r="H362" s="226">
        <f>_xlfn.IFNA(VLOOKUP($E362,[2]_accgrp!$A:$X,2+(3*(COLUMN(H362)-6)),FALSE),"")</f>
        <v>0</v>
      </c>
      <c r="I362" s="226">
        <f>_xlfn.IFNA(VLOOKUP($E362,[2]_accgrp!$A:$X,2+(3*(COLUMN(I362)-6)),FALSE),"")</f>
        <v>0</v>
      </c>
      <c r="J362" s="226">
        <f>_xlfn.IFNA(VLOOKUP($E362,[2]_accgrp!$A:$X,2+(3*(COLUMN(J362)-6)),FALSE),"")</f>
        <v>0</v>
      </c>
      <c r="K362" s="226">
        <f>_xlfn.IFNA(VLOOKUP($E362,[2]_accgrp!$A:$X,2+(3*(COLUMN(K362)-6)),FALSE),"")</f>
        <v>0</v>
      </c>
      <c r="L362" s="226">
        <f>_xlfn.IFNA(VLOOKUP($E362,[2]_accgrp!$A:$X,2+(3*(COLUMN(L362)-6)),FALSE),"")</f>
        <v>0</v>
      </c>
      <c r="M362" s="226">
        <f>_xlfn.IFNA(VLOOKUP($E362,[2]_accgrp!$A:$X,2+(3*(COLUMN(M362)-6)),FALSE),"")</f>
        <v>0</v>
      </c>
    </row>
    <row r="363" spans="6:13" x14ac:dyDescent="0.25">
      <c r="F363" s="242" t="str">
        <f>IF(ISBLANK(E363),"",VLOOKUP(E363,[2]_accgrp!A:B,2,FALSE))</f>
        <v/>
      </c>
      <c r="G363" s="226">
        <f>_xlfn.IFNA(VLOOKUP($E363,[2]_accgrp!$A:$X,2+(3*(COLUMN(G363)-6)),FALSE),"")</f>
        <v>0</v>
      </c>
      <c r="H363" s="226">
        <f>_xlfn.IFNA(VLOOKUP($E363,[2]_accgrp!$A:$X,2+(3*(COLUMN(H363)-6)),FALSE),"")</f>
        <v>0</v>
      </c>
      <c r="I363" s="226">
        <f>_xlfn.IFNA(VLOOKUP($E363,[2]_accgrp!$A:$X,2+(3*(COLUMN(I363)-6)),FALSE),"")</f>
        <v>0</v>
      </c>
      <c r="J363" s="226">
        <f>_xlfn.IFNA(VLOOKUP($E363,[2]_accgrp!$A:$X,2+(3*(COLUMN(J363)-6)),FALSE),"")</f>
        <v>0</v>
      </c>
      <c r="K363" s="226">
        <f>_xlfn.IFNA(VLOOKUP($E363,[2]_accgrp!$A:$X,2+(3*(COLUMN(K363)-6)),FALSE),"")</f>
        <v>0</v>
      </c>
      <c r="L363" s="226">
        <f>_xlfn.IFNA(VLOOKUP($E363,[2]_accgrp!$A:$X,2+(3*(COLUMN(L363)-6)),FALSE),"")</f>
        <v>0</v>
      </c>
      <c r="M363" s="226">
        <f>_xlfn.IFNA(VLOOKUP($E363,[2]_accgrp!$A:$X,2+(3*(COLUMN(M363)-6)),FALSE),"")</f>
        <v>0</v>
      </c>
    </row>
    <row r="364" spans="6:13" x14ac:dyDescent="0.25">
      <c r="F364" s="242" t="str">
        <f>IF(ISBLANK(E364),"",VLOOKUP(E364,[2]_accgrp!A:B,2,FALSE))</f>
        <v/>
      </c>
      <c r="G364" s="226">
        <f>_xlfn.IFNA(VLOOKUP($E364,[2]_accgrp!$A:$X,2+(3*(COLUMN(G364)-6)),FALSE),"")</f>
        <v>0</v>
      </c>
      <c r="H364" s="226">
        <f>_xlfn.IFNA(VLOOKUP($E364,[2]_accgrp!$A:$X,2+(3*(COLUMN(H364)-6)),FALSE),"")</f>
        <v>0</v>
      </c>
      <c r="I364" s="226">
        <f>_xlfn.IFNA(VLOOKUP($E364,[2]_accgrp!$A:$X,2+(3*(COLUMN(I364)-6)),FALSE),"")</f>
        <v>0</v>
      </c>
      <c r="J364" s="226">
        <f>_xlfn.IFNA(VLOOKUP($E364,[2]_accgrp!$A:$X,2+(3*(COLUMN(J364)-6)),FALSE),"")</f>
        <v>0</v>
      </c>
      <c r="K364" s="226">
        <f>_xlfn.IFNA(VLOOKUP($E364,[2]_accgrp!$A:$X,2+(3*(COLUMN(K364)-6)),FALSE),"")</f>
        <v>0</v>
      </c>
      <c r="L364" s="226">
        <f>_xlfn.IFNA(VLOOKUP($E364,[2]_accgrp!$A:$X,2+(3*(COLUMN(L364)-6)),FALSE),"")</f>
        <v>0</v>
      </c>
      <c r="M364" s="226">
        <f>_xlfn.IFNA(VLOOKUP($E364,[2]_accgrp!$A:$X,2+(3*(COLUMN(M364)-6)),FALSE),"")</f>
        <v>0</v>
      </c>
    </row>
    <row r="365" spans="6:13" x14ac:dyDescent="0.25">
      <c r="F365" s="242" t="str">
        <f>IF(ISBLANK(E365),"",VLOOKUP(E365,[2]_accgrp!A:B,2,FALSE))</f>
        <v/>
      </c>
      <c r="G365" s="226">
        <f>_xlfn.IFNA(VLOOKUP($E365,[2]_accgrp!$A:$X,2+(3*(COLUMN(G365)-6)),FALSE),"")</f>
        <v>0</v>
      </c>
      <c r="H365" s="226">
        <f>_xlfn.IFNA(VLOOKUP($E365,[2]_accgrp!$A:$X,2+(3*(COLUMN(H365)-6)),FALSE),"")</f>
        <v>0</v>
      </c>
      <c r="I365" s="226">
        <f>_xlfn.IFNA(VLOOKUP($E365,[2]_accgrp!$A:$X,2+(3*(COLUMN(I365)-6)),FALSE),"")</f>
        <v>0</v>
      </c>
      <c r="J365" s="226">
        <f>_xlfn.IFNA(VLOOKUP($E365,[2]_accgrp!$A:$X,2+(3*(COLUMN(J365)-6)),FALSE),"")</f>
        <v>0</v>
      </c>
      <c r="K365" s="226">
        <f>_xlfn.IFNA(VLOOKUP($E365,[2]_accgrp!$A:$X,2+(3*(COLUMN(K365)-6)),FALSE),"")</f>
        <v>0</v>
      </c>
      <c r="L365" s="226">
        <f>_xlfn.IFNA(VLOOKUP($E365,[2]_accgrp!$A:$X,2+(3*(COLUMN(L365)-6)),FALSE),"")</f>
        <v>0</v>
      </c>
      <c r="M365" s="226">
        <f>_xlfn.IFNA(VLOOKUP($E365,[2]_accgrp!$A:$X,2+(3*(COLUMN(M365)-6)),FALSE),"")</f>
        <v>0</v>
      </c>
    </row>
    <row r="366" spans="6:13" x14ac:dyDescent="0.25">
      <c r="F366" s="242" t="str">
        <f>IF(ISBLANK(E366),"",VLOOKUP(E366,[2]_accgrp!A:B,2,FALSE))</f>
        <v/>
      </c>
      <c r="G366" s="226">
        <f>_xlfn.IFNA(VLOOKUP($E366,[2]_accgrp!$A:$X,2+(3*(COLUMN(G366)-6)),FALSE),"")</f>
        <v>0</v>
      </c>
      <c r="H366" s="226">
        <f>_xlfn.IFNA(VLOOKUP($E366,[2]_accgrp!$A:$X,2+(3*(COLUMN(H366)-6)),FALSE),"")</f>
        <v>0</v>
      </c>
      <c r="I366" s="226">
        <f>_xlfn.IFNA(VLOOKUP($E366,[2]_accgrp!$A:$X,2+(3*(COLUMN(I366)-6)),FALSE),"")</f>
        <v>0</v>
      </c>
      <c r="J366" s="226">
        <f>_xlfn.IFNA(VLOOKUP($E366,[2]_accgrp!$A:$X,2+(3*(COLUMN(J366)-6)),FALSE),"")</f>
        <v>0</v>
      </c>
      <c r="K366" s="226">
        <f>_xlfn.IFNA(VLOOKUP($E366,[2]_accgrp!$A:$X,2+(3*(COLUMN(K366)-6)),FALSE),"")</f>
        <v>0</v>
      </c>
      <c r="L366" s="226">
        <f>_xlfn.IFNA(VLOOKUP($E366,[2]_accgrp!$A:$X,2+(3*(COLUMN(L366)-6)),FALSE),"")</f>
        <v>0</v>
      </c>
      <c r="M366" s="226">
        <f>_xlfn.IFNA(VLOOKUP($E366,[2]_accgrp!$A:$X,2+(3*(COLUMN(M366)-6)),FALSE),"")</f>
        <v>0</v>
      </c>
    </row>
    <row r="367" spans="6:13" x14ac:dyDescent="0.25">
      <c r="F367" s="242" t="str">
        <f>IF(ISBLANK(E367),"",VLOOKUP(E367,[2]_accgrp!A:B,2,FALSE))</f>
        <v/>
      </c>
      <c r="G367" s="226">
        <f>_xlfn.IFNA(VLOOKUP($E367,[2]_accgrp!$A:$X,2+(3*(COLUMN(G367)-6)),FALSE),"")</f>
        <v>0</v>
      </c>
      <c r="H367" s="226">
        <f>_xlfn.IFNA(VLOOKUP($E367,[2]_accgrp!$A:$X,2+(3*(COLUMN(H367)-6)),FALSE),"")</f>
        <v>0</v>
      </c>
      <c r="I367" s="226">
        <f>_xlfn.IFNA(VLOOKUP($E367,[2]_accgrp!$A:$X,2+(3*(COLUMN(I367)-6)),FALSE),"")</f>
        <v>0</v>
      </c>
      <c r="J367" s="226">
        <f>_xlfn.IFNA(VLOOKUP($E367,[2]_accgrp!$A:$X,2+(3*(COLUMN(J367)-6)),FALSE),"")</f>
        <v>0</v>
      </c>
      <c r="K367" s="226">
        <f>_xlfn.IFNA(VLOOKUP($E367,[2]_accgrp!$A:$X,2+(3*(COLUMN(K367)-6)),FALSE),"")</f>
        <v>0</v>
      </c>
      <c r="L367" s="226">
        <f>_xlfn.IFNA(VLOOKUP($E367,[2]_accgrp!$A:$X,2+(3*(COLUMN(L367)-6)),FALSE),"")</f>
        <v>0</v>
      </c>
      <c r="M367" s="226">
        <f>_xlfn.IFNA(VLOOKUP($E367,[2]_accgrp!$A:$X,2+(3*(COLUMN(M367)-6)),FALSE),"")</f>
        <v>0</v>
      </c>
    </row>
    <row r="368" spans="6:13" x14ac:dyDescent="0.25">
      <c r="F368" s="242" t="str">
        <f>IF(ISBLANK(E368),"",VLOOKUP(E368,[2]_accgrp!A:B,2,FALSE))</f>
        <v/>
      </c>
      <c r="G368" s="226">
        <f>_xlfn.IFNA(VLOOKUP($E368,[2]_accgrp!$A:$X,2+(3*(COLUMN(G368)-6)),FALSE),"")</f>
        <v>0</v>
      </c>
      <c r="H368" s="226">
        <f>_xlfn.IFNA(VLOOKUP($E368,[2]_accgrp!$A:$X,2+(3*(COLUMN(H368)-6)),FALSE),"")</f>
        <v>0</v>
      </c>
      <c r="I368" s="226">
        <f>_xlfn.IFNA(VLOOKUP($E368,[2]_accgrp!$A:$X,2+(3*(COLUMN(I368)-6)),FALSE),"")</f>
        <v>0</v>
      </c>
      <c r="J368" s="226">
        <f>_xlfn.IFNA(VLOOKUP($E368,[2]_accgrp!$A:$X,2+(3*(COLUMN(J368)-6)),FALSE),"")</f>
        <v>0</v>
      </c>
      <c r="K368" s="226">
        <f>_xlfn.IFNA(VLOOKUP($E368,[2]_accgrp!$A:$X,2+(3*(COLUMN(K368)-6)),FALSE),"")</f>
        <v>0</v>
      </c>
      <c r="L368" s="226">
        <f>_xlfn.IFNA(VLOOKUP($E368,[2]_accgrp!$A:$X,2+(3*(COLUMN(L368)-6)),FALSE),"")</f>
        <v>0</v>
      </c>
      <c r="M368" s="226">
        <f>_xlfn.IFNA(VLOOKUP($E368,[2]_accgrp!$A:$X,2+(3*(COLUMN(M368)-6)),FALSE),"")</f>
        <v>0</v>
      </c>
    </row>
    <row r="369" spans="6:13" x14ac:dyDescent="0.25">
      <c r="F369" s="242" t="str">
        <f>IF(ISBLANK(E369),"",VLOOKUP(E369,[2]_accgrp!A:B,2,FALSE))</f>
        <v/>
      </c>
      <c r="G369" s="226">
        <f>_xlfn.IFNA(VLOOKUP($E369,[2]_accgrp!$A:$X,2+(3*(COLUMN(G369)-6)),FALSE),"")</f>
        <v>0</v>
      </c>
      <c r="H369" s="226">
        <f>_xlfn.IFNA(VLOOKUP($E369,[2]_accgrp!$A:$X,2+(3*(COLUMN(H369)-6)),FALSE),"")</f>
        <v>0</v>
      </c>
      <c r="I369" s="226">
        <f>_xlfn.IFNA(VLOOKUP($E369,[2]_accgrp!$A:$X,2+(3*(COLUMN(I369)-6)),FALSE),"")</f>
        <v>0</v>
      </c>
      <c r="J369" s="226">
        <f>_xlfn.IFNA(VLOOKUP($E369,[2]_accgrp!$A:$X,2+(3*(COLUMN(J369)-6)),FALSE),"")</f>
        <v>0</v>
      </c>
      <c r="K369" s="226">
        <f>_xlfn.IFNA(VLOOKUP($E369,[2]_accgrp!$A:$X,2+(3*(COLUMN(K369)-6)),FALSE),"")</f>
        <v>0</v>
      </c>
      <c r="L369" s="226">
        <f>_xlfn.IFNA(VLOOKUP($E369,[2]_accgrp!$A:$X,2+(3*(COLUMN(L369)-6)),FALSE),"")</f>
        <v>0</v>
      </c>
      <c r="M369" s="226">
        <f>_xlfn.IFNA(VLOOKUP($E369,[2]_accgrp!$A:$X,2+(3*(COLUMN(M369)-6)),FALSE),"")</f>
        <v>0</v>
      </c>
    </row>
    <row r="370" spans="6:13" x14ac:dyDescent="0.25">
      <c r="F370" s="242" t="str">
        <f>IF(ISBLANK(E370),"",VLOOKUP(E370,[2]_accgrp!A:B,2,FALSE))</f>
        <v/>
      </c>
      <c r="G370" s="226">
        <f>_xlfn.IFNA(VLOOKUP($E370,[2]_accgrp!$A:$X,2+(3*(COLUMN(G370)-6)),FALSE),"")</f>
        <v>0</v>
      </c>
      <c r="H370" s="226">
        <f>_xlfn.IFNA(VLOOKUP($E370,[2]_accgrp!$A:$X,2+(3*(COLUMN(H370)-6)),FALSE),"")</f>
        <v>0</v>
      </c>
      <c r="I370" s="226">
        <f>_xlfn.IFNA(VLOOKUP($E370,[2]_accgrp!$A:$X,2+(3*(COLUMN(I370)-6)),FALSE),"")</f>
        <v>0</v>
      </c>
      <c r="J370" s="226">
        <f>_xlfn.IFNA(VLOOKUP($E370,[2]_accgrp!$A:$X,2+(3*(COLUMN(J370)-6)),FALSE),"")</f>
        <v>0</v>
      </c>
      <c r="K370" s="226">
        <f>_xlfn.IFNA(VLOOKUP($E370,[2]_accgrp!$A:$X,2+(3*(COLUMN(K370)-6)),FALSE),"")</f>
        <v>0</v>
      </c>
      <c r="L370" s="226">
        <f>_xlfn.IFNA(VLOOKUP($E370,[2]_accgrp!$A:$X,2+(3*(COLUMN(L370)-6)),FALSE),"")</f>
        <v>0</v>
      </c>
      <c r="M370" s="226">
        <f>_xlfn.IFNA(VLOOKUP($E370,[2]_accgrp!$A:$X,2+(3*(COLUMN(M370)-6)),FALSE),"")</f>
        <v>0</v>
      </c>
    </row>
    <row r="371" spans="6:13" x14ac:dyDescent="0.25">
      <c r="F371" s="242" t="str">
        <f>IF(ISBLANK(E371),"",VLOOKUP(E371,[2]_accgrp!A:B,2,FALSE))</f>
        <v/>
      </c>
      <c r="G371" s="226">
        <f>_xlfn.IFNA(VLOOKUP($E371,[2]_accgrp!$A:$X,2+(3*(COLUMN(G371)-6)),FALSE),"")</f>
        <v>0</v>
      </c>
      <c r="H371" s="226">
        <f>_xlfn.IFNA(VLOOKUP($E371,[2]_accgrp!$A:$X,2+(3*(COLUMN(H371)-6)),FALSE),"")</f>
        <v>0</v>
      </c>
      <c r="I371" s="226">
        <f>_xlfn.IFNA(VLOOKUP($E371,[2]_accgrp!$A:$X,2+(3*(COLUMN(I371)-6)),FALSE),"")</f>
        <v>0</v>
      </c>
      <c r="J371" s="226">
        <f>_xlfn.IFNA(VLOOKUP($E371,[2]_accgrp!$A:$X,2+(3*(COLUMN(J371)-6)),FALSE),"")</f>
        <v>0</v>
      </c>
      <c r="K371" s="226">
        <f>_xlfn.IFNA(VLOOKUP($E371,[2]_accgrp!$A:$X,2+(3*(COLUMN(K371)-6)),FALSE),"")</f>
        <v>0</v>
      </c>
      <c r="L371" s="226">
        <f>_xlfn.IFNA(VLOOKUP($E371,[2]_accgrp!$A:$X,2+(3*(COLUMN(L371)-6)),FALSE),"")</f>
        <v>0</v>
      </c>
      <c r="M371" s="226">
        <f>_xlfn.IFNA(VLOOKUP($E371,[2]_accgrp!$A:$X,2+(3*(COLUMN(M371)-6)),FALSE),"")</f>
        <v>0</v>
      </c>
    </row>
    <row r="372" spans="6:13" x14ac:dyDescent="0.25">
      <c r="F372" s="242" t="str">
        <f>IF(ISBLANK(E372),"",VLOOKUP(E372,[2]_accgrp!A:B,2,FALSE))</f>
        <v/>
      </c>
      <c r="G372" s="226">
        <f>_xlfn.IFNA(VLOOKUP($E372,[2]_accgrp!$A:$X,2+(3*(COLUMN(G372)-6)),FALSE),"")</f>
        <v>0</v>
      </c>
      <c r="H372" s="226">
        <f>_xlfn.IFNA(VLOOKUP($E372,[2]_accgrp!$A:$X,2+(3*(COLUMN(H372)-6)),FALSE),"")</f>
        <v>0</v>
      </c>
      <c r="I372" s="226">
        <f>_xlfn.IFNA(VLOOKUP($E372,[2]_accgrp!$A:$X,2+(3*(COLUMN(I372)-6)),FALSE),"")</f>
        <v>0</v>
      </c>
      <c r="J372" s="226">
        <f>_xlfn.IFNA(VLOOKUP($E372,[2]_accgrp!$A:$X,2+(3*(COLUMN(J372)-6)),FALSE),"")</f>
        <v>0</v>
      </c>
      <c r="K372" s="226">
        <f>_xlfn.IFNA(VLOOKUP($E372,[2]_accgrp!$A:$X,2+(3*(COLUMN(K372)-6)),FALSE),"")</f>
        <v>0</v>
      </c>
      <c r="L372" s="226">
        <f>_xlfn.IFNA(VLOOKUP($E372,[2]_accgrp!$A:$X,2+(3*(COLUMN(L372)-6)),FALSE),"")</f>
        <v>0</v>
      </c>
      <c r="M372" s="226">
        <f>_xlfn.IFNA(VLOOKUP($E372,[2]_accgrp!$A:$X,2+(3*(COLUMN(M372)-6)),FALSE),"")</f>
        <v>0</v>
      </c>
    </row>
    <row r="373" spans="6:13" x14ac:dyDescent="0.25">
      <c r="F373" s="242" t="str">
        <f>IF(ISBLANK(E373),"",VLOOKUP(E373,[2]_accgrp!A:B,2,FALSE))</f>
        <v/>
      </c>
      <c r="G373" s="226">
        <f>_xlfn.IFNA(VLOOKUP($E373,[2]_accgrp!$A:$X,2+(3*(COLUMN(G373)-6)),FALSE),"")</f>
        <v>0</v>
      </c>
      <c r="H373" s="226">
        <f>_xlfn.IFNA(VLOOKUP($E373,[2]_accgrp!$A:$X,2+(3*(COLUMN(H373)-6)),FALSE),"")</f>
        <v>0</v>
      </c>
      <c r="I373" s="226">
        <f>_xlfn.IFNA(VLOOKUP($E373,[2]_accgrp!$A:$X,2+(3*(COLUMN(I373)-6)),FALSE),"")</f>
        <v>0</v>
      </c>
      <c r="J373" s="226">
        <f>_xlfn.IFNA(VLOOKUP($E373,[2]_accgrp!$A:$X,2+(3*(COLUMN(J373)-6)),FALSE),"")</f>
        <v>0</v>
      </c>
      <c r="K373" s="226">
        <f>_xlfn.IFNA(VLOOKUP($E373,[2]_accgrp!$A:$X,2+(3*(COLUMN(K373)-6)),FALSE),"")</f>
        <v>0</v>
      </c>
      <c r="L373" s="226">
        <f>_xlfn.IFNA(VLOOKUP($E373,[2]_accgrp!$A:$X,2+(3*(COLUMN(L373)-6)),FALSE),"")</f>
        <v>0</v>
      </c>
      <c r="M373" s="226">
        <f>_xlfn.IFNA(VLOOKUP($E373,[2]_accgrp!$A:$X,2+(3*(COLUMN(M373)-6)),FALSE),"")</f>
        <v>0</v>
      </c>
    </row>
    <row r="374" spans="6:13" x14ac:dyDescent="0.25">
      <c r="F374" s="242" t="str">
        <f>IF(ISBLANK(E374),"",VLOOKUP(E374,[2]_accgrp!A:B,2,FALSE))</f>
        <v/>
      </c>
      <c r="G374" s="226">
        <f>_xlfn.IFNA(VLOOKUP($E374,[2]_accgrp!$A:$X,2+(3*(COLUMN(G374)-6)),FALSE),"")</f>
        <v>0</v>
      </c>
      <c r="H374" s="226">
        <f>_xlfn.IFNA(VLOOKUP($E374,[2]_accgrp!$A:$X,2+(3*(COLUMN(H374)-6)),FALSE),"")</f>
        <v>0</v>
      </c>
      <c r="I374" s="226">
        <f>_xlfn.IFNA(VLOOKUP($E374,[2]_accgrp!$A:$X,2+(3*(COLUMN(I374)-6)),FALSE),"")</f>
        <v>0</v>
      </c>
      <c r="J374" s="226">
        <f>_xlfn.IFNA(VLOOKUP($E374,[2]_accgrp!$A:$X,2+(3*(COLUMN(J374)-6)),FALSE),"")</f>
        <v>0</v>
      </c>
      <c r="K374" s="226">
        <f>_xlfn.IFNA(VLOOKUP($E374,[2]_accgrp!$A:$X,2+(3*(COLUMN(K374)-6)),FALSE),"")</f>
        <v>0</v>
      </c>
      <c r="L374" s="226">
        <f>_xlfn.IFNA(VLOOKUP($E374,[2]_accgrp!$A:$X,2+(3*(COLUMN(L374)-6)),FALSE),"")</f>
        <v>0</v>
      </c>
      <c r="M374" s="226">
        <f>_xlfn.IFNA(VLOOKUP($E374,[2]_accgrp!$A:$X,2+(3*(COLUMN(M374)-6)),FALSE),"")</f>
        <v>0</v>
      </c>
    </row>
    <row r="375" spans="6:13" x14ac:dyDescent="0.25">
      <c r="F375" s="242" t="str">
        <f>IF(ISBLANK(E375),"",VLOOKUP(E375,[2]_accgrp!A:B,2,FALSE))</f>
        <v/>
      </c>
      <c r="G375" s="226">
        <f>_xlfn.IFNA(VLOOKUP($E375,[2]_accgrp!$A:$X,2+(3*(COLUMN(G375)-6)),FALSE),"")</f>
        <v>0</v>
      </c>
      <c r="H375" s="226">
        <f>_xlfn.IFNA(VLOOKUP($E375,[2]_accgrp!$A:$X,2+(3*(COLUMN(H375)-6)),FALSE),"")</f>
        <v>0</v>
      </c>
      <c r="I375" s="226">
        <f>_xlfn.IFNA(VLOOKUP($E375,[2]_accgrp!$A:$X,2+(3*(COLUMN(I375)-6)),FALSE),"")</f>
        <v>0</v>
      </c>
      <c r="J375" s="226">
        <f>_xlfn.IFNA(VLOOKUP($E375,[2]_accgrp!$A:$X,2+(3*(COLUMN(J375)-6)),FALSE),"")</f>
        <v>0</v>
      </c>
      <c r="K375" s="226">
        <f>_xlfn.IFNA(VLOOKUP($E375,[2]_accgrp!$A:$X,2+(3*(COLUMN(K375)-6)),FALSE),"")</f>
        <v>0</v>
      </c>
      <c r="L375" s="226">
        <f>_xlfn.IFNA(VLOOKUP($E375,[2]_accgrp!$A:$X,2+(3*(COLUMN(L375)-6)),FALSE),"")</f>
        <v>0</v>
      </c>
      <c r="M375" s="226">
        <f>_xlfn.IFNA(VLOOKUP($E375,[2]_accgrp!$A:$X,2+(3*(COLUMN(M375)-6)),FALSE),"")</f>
        <v>0</v>
      </c>
    </row>
    <row r="376" spans="6:13" x14ac:dyDescent="0.25">
      <c r="F376" s="242" t="str">
        <f>IF(ISBLANK(E376),"",VLOOKUP(E376,[2]_accgrp!A:B,2,FALSE))</f>
        <v/>
      </c>
      <c r="G376" s="226">
        <f>_xlfn.IFNA(VLOOKUP($E376,[2]_accgrp!$A:$X,2+(3*(COLUMN(G376)-6)),FALSE),"")</f>
        <v>0</v>
      </c>
      <c r="H376" s="226">
        <f>_xlfn.IFNA(VLOOKUP($E376,[2]_accgrp!$A:$X,2+(3*(COLUMN(H376)-6)),FALSE),"")</f>
        <v>0</v>
      </c>
      <c r="I376" s="226">
        <f>_xlfn.IFNA(VLOOKUP($E376,[2]_accgrp!$A:$X,2+(3*(COLUMN(I376)-6)),FALSE),"")</f>
        <v>0</v>
      </c>
      <c r="J376" s="226">
        <f>_xlfn.IFNA(VLOOKUP($E376,[2]_accgrp!$A:$X,2+(3*(COLUMN(J376)-6)),FALSE),"")</f>
        <v>0</v>
      </c>
      <c r="K376" s="226">
        <f>_xlfn.IFNA(VLOOKUP($E376,[2]_accgrp!$A:$X,2+(3*(COLUMN(K376)-6)),FALSE),"")</f>
        <v>0</v>
      </c>
      <c r="L376" s="226">
        <f>_xlfn.IFNA(VLOOKUP($E376,[2]_accgrp!$A:$X,2+(3*(COLUMN(L376)-6)),FALSE),"")</f>
        <v>0</v>
      </c>
      <c r="M376" s="226">
        <f>_xlfn.IFNA(VLOOKUP($E376,[2]_accgrp!$A:$X,2+(3*(COLUMN(M376)-6)),FALSE),"")</f>
        <v>0</v>
      </c>
    </row>
    <row r="377" spans="6:13" x14ac:dyDescent="0.25">
      <c r="F377" s="242" t="str">
        <f>IF(ISBLANK(E377),"",VLOOKUP(E377,[2]_accgrp!A:B,2,FALSE))</f>
        <v/>
      </c>
      <c r="G377" s="226">
        <f>_xlfn.IFNA(VLOOKUP($E377,[2]_accgrp!$A:$X,2+(3*(COLUMN(G377)-6)),FALSE),"")</f>
        <v>0</v>
      </c>
      <c r="H377" s="226">
        <f>_xlfn.IFNA(VLOOKUP($E377,[2]_accgrp!$A:$X,2+(3*(COLUMN(H377)-6)),FALSE),"")</f>
        <v>0</v>
      </c>
      <c r="I377" s="226">
        <f>_xlfn.IFNA(VLOOKUP($E377,[2]_accgrp!$A:$X,2+(3*(COLUMN(I377)-6)),FALSE),"")</f>
        <v>0</v>
      </c>
      <c r="J377" s="226">
        <f>_xlfn.IFNA(VLOOKUP($E377,[2]_accgrp!$A:$X,2+(3*(COLUMN(J377)-6)),FALSE),"")</f>
        <v>0</v>
      </c>
      <c r="K377" s="226">
        <f>_xlfn.IFNA(VLOOKUP($E377,[2]_accgrp!$A:$X,2+(3*(COLUMN(K377)-6)),FALSE),"")</f>
        <v>0</v>
      </c>
      <c r="L377" s="226">
        <f>_xlfn.IFNA(VLOOKUP($E377,[2]_accgrp!$A:$X,2+(3*(COLUMN(L377)-6)),FALSE),"")</f>
        <v>0</v>
      </c>
      <c r="M377" s="226">
        <f>_xlfn.IFNA(VLOOKUP($E377,[2]_accgrp!$A:$X,2+(3*(COLUMN(M377)-6)),FALSE),"")</f>
        <v>0</v>
      </c>
    </row>
    <row r="378" spans="6:13" x14ac:dyDescent="0.25">
      <c r="F378" s="242" t="str">
        <f>IF(ISBLANK(E378),"",VLOOKUP(E378,[2]_accgrp!A:B,2,FALSE))</f>
        <v/>
      </c>
      <c r="G378" s="226">
        <f>_xlfn.IFNA(VLOOKUP($E378,[2]_accgrp!$A:$X,2+(3*(COLUMN(G378)-6)),FALSE),"")</f>
        <v>0</v>
      </c>
      <c r="H378" s="226">
        <f>_xlfn.IFNA(VLOOKUP($E378,[2]_accgrp!$A:$X,2+(3*(COLUMN(H378)-6)),FALSE),"")</f>
        <v>0</v>
      </c>
      <c r="I378" s="226">
        <f>_xlfn.IFNA(VLOOKUP($E378,[2]_accgrp!$A:$X,2+(3*(COLUMN(I378)-6)),FALSE),"")</f>
        <v>0</v>
      </c>
      <c r="J378" s="226">
        <f>_xlfn.IFNA(VLOOKUP($E378,[2]_accgrp!$A:$X,2+(3*(COLUMN(J378)-6)),FALSE),"")</f>
        <v>0</v>
      </c>
      <c r="K378" s="226">
        <f>_xlfn.IFNA(VLOOKUP($E378,[2]_accgrp!$A:$X,2+(3*(COLUMN(K378)-6)),FALSE),"")</f>
        <v>0</v>
      </c>
      <c r="L378" s="226">
        <f>_xlfn.IFNA(VLOOKUP($E378,[2]_accgrp!$A:$X,2+(3*(COLUMN(L378)-6)),FALSE),"")</f>
        <v>0</v>
      </c>
      <c r="M378" s="226">
        <f>_xlfn.IFNA(VLOOKUP($E378,[2]_accgrp!$A:$X,2+(3*(COLUMN(M378)-6)),FALSE),"")</f>
        <v>0</v>
      </c>
    </row>
    <row r="379" spans="6:13" x14ac:dyDescent="0.25">
      <c r="F379" s="242" t="str">
        <f>IF(ISBLANK(E379),"",VLOOKUP(E379,[2]_accgrp!A:B,2,FALSE))</f>
        <v/>
      </c>
      <c r="G379" s="226">
        <f>_xlfn.IFNA(VLOOKUP($E379,[2]_accgrp!$A:$X,2+(3*(COLUMN(G379)-6)),FALSE),"")</f>
        <v>0</v>
      </c>
      <c r="H379" s="226">
        <f>_xlfn.IFNA(VLOOKUP($E379,[2]_accgrp!$A:$X,2+(3*(COLUMN(H379)-6)),FALSE),"")</f>
        <v>0</v>
      </c>
      <c r="I379" s="226">
        <f>_xlfn.IFNA(VLOOKUP($E379,[2]_accgrp!$A:$X,2+(3*(COLUMN(I379)-6)),FALSE),"")</f>
        <v>0</v>
      </c>
      <c r="J379" s="226">
        <f>_xlfn.IFNA(VLOOKUP($E379,[2]_accgrp!$A:$X,2+(3*(COLUMN(J379)-6)),FALSE),"")</f>
        <v>0</v>
      </c>
      <c r="K379" s="226">
        <f>_xlfn.IFNA(VLOOKUP($E379,[2]_accgrp!$A:$X,2+(3*(COLUMN(K379)-6)),FALSE),"")</f>
        <v>0</v>
      </c>
      <c r="L379" s="226">
        <f>_xlfn.IFNA(VLOOKUP($E379,[2]_accgrp!$A:$X,2+(3*(COLUMN(L379)-6)),FALSE),"")</f>
        <v>0</v>
      </c>
      <c r="M379" s="226">
        <f>_xlfn.IFNA(VLOOKUP($E379,[2]_accgrp!$A:$X,2+(3*(COLUMN(M379)-6)),FALSE),"")</f>
        <v>0</v>
      </c>
    </row>
    <row r="380" spans="6:13" x14ac:dyDescent="0.25">
      <c r="F380" s="242" t="str">
        <f>IF(ISBLANK(E380),"",VLOOKUP(E380,[2]_accgrp!A:B,2,FALSE))</f>
        <v/>
      </c>
      <c r="G380" s="226">
        <f>_xlfn.IFNA(VLOOKUP($E380,[2]_accgrp!$A:$X,2+(3*(COLUMN(G380)-6)),FALSE),"")</f>
        <v>0</v>
      </c>
      <c r="H380" s="226">
        <f>_xlfn.IFNA(VLOOKUP($E380,[2]_accgrp!$A:$X,2+(3*(COLUMN(H380)-6)),FALSE),"")</f>
        <v>0</v>
      </c>
      <c r="I380" s="226">
        <f>_xlfn.IFNA(VLOOKUP($E380,[2]_accgrp!$A:$X,2+(3*(COLUMN(I380)-6)),FALSE),"")</f>
        <v>0</v>
      </c>
      <c r="J380" s="226">
        <f>_xlfn.IFNA(VLOOKUP($E380,[2]_accgrp!$A:$X,2+(3*(COLUMN(J380)-6)),FALSE),"")</f>
        <v>0</v>
      </c>
      <c r="K380" s="226">
        <f>_xlfn.IFNA(VLOOKUP($E380,[2]_accgrp!$A:$X,2+(3*(COLUMN(K380)-6)),FALSE),"")</f>
        <v>0</v>
      </c>
      <c r="L380" s="226">
        <f>_xlfn.IFNA(VLOOKUP($E380,[2]_accgrp!$A:$X,2+(3*(COLUMN(L380)-6)),FALSE),"")</f>
        <v>0</v>
      </c>
      <c r="M380" s="226">
        <f>_xlfn.IFNA(VLOOKUP($E380,[2]_accgrp!$A:$X,2+(3*(COLUMN(M380)-6)),FALSE),"")</f>
        <v>0</v>
      </c>
    </row>
    <row r="381" spans="6:13" x14ac:dyDescent="0.25">
      <c r="F381" s="242" t="str">
        <f>IF(ISBLANK(E381),"",VLOOKUP(E381,[2]_accgrp!A:B,2,FALSE))</f>
        <v/>
      </c>
      <c r="G381" s="226">
        <f>_xlfn.IFNA(VLOOKUP($E381,[2]_accgrp!$A:$X,2+(3*(COLUMN(G381)-6)),FALSE),"")</f>
        <v>0</v>
      </c>
      <c r="H381" s="226">
        <f>_xlfn.IFNA(VLOOKUP($E381,[2]_accgrp!$A:$X,2+(3*(COLUMN(H381)-6)),FALSE),"")</f>
        <v>0</v>
      </c>
      <c r="I381" s="226">
        <f>_xlfn.IFNA(VLOOKUP($E381,[2]_accgrp!$A:$X,2+(3*(COLUMN(I381)-6)),FALSE),"")</f>
        <v>0</v>
      </c>
      <c r="J381" s="226">
        <f>_xlfn.IFNA(VLOOKUP($E381,[2]_accgrp!$A:$X,2+(3*(COLUMN(J381)-6)),FALSE),"")</f>
        <v>0</v>
      </c>
      <c r="K381" s="226">
        <f>_xlfn.IFNA(VLOOKUP($E381,[2]_accgrp!$A:$X,2+(3*(COLUMN(K381)-6)),FALSE),"")</f>
        <v>0</v>
      </c>
      <c r="L381" s="226">
        <f>_xlfn.IFNA(VLOOKUP($E381,[2]_accgrp!$A:$X,2+(3*(COLUMN(L381)-6)),FALSE),"")</f>
        <v>0</v>
      </c>
      <c r="M381" s="226">
        <f>_xlfn.IFNA(VLOOKUP($E381,[2]_accgrp!$A:$X,2+(3*(COLUMN(M381)-6)),FALSE),"")</f>
        <v>0</v>
      </c>
    </row>
    <row r="382" spans="6:13" x14ac:dyDescent="0.25">
      <c r="F382" s="242" t="str">
        <f>IF(ISBLANK(E382),"",VLOOKUP(E382,[2]_accgrp!A:B,2,FALSE))</f>
        <v/>
      </c>
      <c r="G382" s="226">
        <f>_xlfn.IFNA(VLOOKUP($E382,[2]_accgrp!$A:$X,2+(3*(COLUMN(G382)-6)),FALSE),"")</f>
        <v>0</v>
      </c>
      <c r="H382" s="226">
        <f>_xlfn.IFNA(VLOOKUP($E382,[2]_accgrp!$A:$X,2+(3*(COLUMN(H382)-6)),FALSE),"")</f>
        <v>0</v>
      </c>
      <c r="I382" s="226">
        <f>_xlfn.IFNA(VLOOKUP($E382,[2]_accgrp!$A:$X,2+(3*(COLUMN(I382)-6)),FALSE),"")</f>
        <v>0</v>
      </c>
      <c r="J382" s="226">
        <f>_xlfn.IFNA(VLOOKUP($E382,[2]_accgrp!$A:$X,2+(3*(COLUMN(J382)-6)),FALSE),"")</f>
        <v>0</v>
      </c>
      <c r="K382" s="226">
        <f>_xlfn.IFNA(VLOOKUP($E382,[2]_accgrp!$A:$X,2+(3*(COLUMN(K382)-6)),FALSE),"")</f>
        <v>0</v>
      </c>
      <c r="L382" s="226">
        <f>_xlfn.IFNA(VLOOKUP($E382,[2]_accgrp!$A:$X,2+(3*(COLUMN(L382)-6)),FALSE),"")</f>
        <v>0</v>
      </c>
      <c r="M382" s="226">
        <f>_xlfn.IFNA(VLOOKUP($E382,[2]_accgrp!$A:$X,2+(3*(COLUMN(M382)-6)),FALSE),"")</f>
        <v>0</v>
      </c>
    </row>
    <row r="383" spans="6:13" x14ac:dyDescent="0.25">
      <c r="F383" s="242" t="str">
        <f>IF(ISBLANK(E383),"",VLOOKUP(E383,[2]_accgrp!A:B,2,FALSE))</f>
        <v/>
      </c>
      <c r="G383" s="226">
        <f>_xlfn.IFNA(VLOOKUP($E383,[2]_accgrp!$A:$X,2+(3*(COLUMN(G383)-6)),FALSE),"")</f>
        <v>0</v>
      </c>
      <c r="H383" s="226">
        <f>_xlfn.IFNA(VLOOKUP($E383,[2]_accgrp!$A:$X,2+(3*(COLUMN(H383)-6)),FALSE),"")</f>
        <v>0</v>
      </c>
      <c r="I383" s="226">
        <f>_xlfn.IFNA(VLOOKUP($E383,[2]_accgrp!$A:$X,2+(3*(COLUMN(I383)-6)),FALSE),"")</f>
        <v>0</v>
      </c>
      <c r="J383" s="226">
        <f>_xlfn.IFNA(VLOOKUP($E383,[2]_accgrp!$A:$X,2+(3*(COLUMN(J383)-6)),FALSE),"")</f>
        <v>0</v>
      </c>
      <c r="K383" s="226">
        <f>_xlfn.IFNA(VLOOKUP($E383,[2]_accgrp!$A:$X,2+(3*(COLUMN(K383)-6)),FALSE),"")</f>
        <v>0</v>
      </c>
      <c r="L383" s="226">
        <f>_xlfn.IFNA(VLOOKUP($E383,[2]_accgrp!$A:$X,2+(3*(COLUMN(L383)-6)),FALSE),"")</f>
        <v>0</v>
      </c>
      <c r="M383" s="226">
        <f>_xlfn.IFNA(VLOOKUP($E383,[2]_accgrp!$A:$X,2+(3*(COLUMN(M383)-6)),FALSE),"")</f>
        <v>0</v>
      </c>
    </row>
    <row r="384" spans="6:13" x14ac:dyDescent="0.25">
      <c r="F384" s="242" t="str">
        <f>IF(ISBLANK(E384),"",VLOOKUP(E384,[2]_accgrp!A:B,2,FALSE))</f>
        <v/>
      </c>
      <c r="G384" s="226">
        <f>_xlfn.IFNA(VLOOKUP($E384,[2]_accgrp!$A:$X,2+(3*(COLUMN(G384)-6)),FALSE),"")</f>
        <v>0</v>
      </c>
      <c r="H384" s="226">
        <f>_xlfn.IFNA(VLOOKUP($E384,[2]_accgrp!$A:$X,2+(3*(COLUMN(H384)-6)),FALSE),"")</f>
        <v>0</v>
      </c>
      <c r="I384" s="226">
        <f>_xlfn.IFNA(VLOOKUP($E384,[2]_accgrp!$A:$X,2+(3*(COLUMN(I384)-6)),FALSE),"")</f>
        <v>0</v>
      </c>
      <c r="J384" s="226">
        <f>_xlfn.IFNA(VLOOKUP($E384,[2]_accgrp!$A:$X,2+(3*(COLUMN(J384)-6)),FALSE),"")</f>
        <v>0</v>
      </c>
      <c r="K384" s="226">
        <f>_xlfn.IFNA(VLOOKUP($E384,[2]_accgrp!$A:$X,2+(3*(COLUMN(K384)-6)),FALSE),"")</f>
        <v>0</v>
      </c>
      <c r="L384" s="226">
        <f>_xlfn.IFNA(VLOOKUP($E384,[2]_accgrp!$A:$X,2+(3*(COLUMN(L384)-6)),FALSE),"")</f>
        <v>0</v>
      </c>
      <c r="M384" s="226">
        <f>_xlfn.IFNA(VLOOKUP($E384,[2]_accgrp!$A:$X,2+(3*(COLUMN(M384)-6)),FALSE),"")</f>
        <v>0</v>
      </c>
    </row>
    <row r="385" spans="6:13" x14ac:dyDescent="0.25">
      <c r="F385" s="242" t="str">
        <f>IF(ISBLANK(E385),"",VLOOKUP(E385,[2]_accgrp!A:B,2,FALSE))</f>
        <v/>
      </c>
      <c r="G385" s="226">
        <f>_xlfn.IFNA(VLOOKUP($E385,[2]_accgrp!$A:$X,2+(3*(COLUMN(G385)-6)),FALSE),"")</f>
        <v>0</v>
      </c>
      <c r="H385" s="226">
        <f>_xlfn.IFNA(VLOOKUP($E385,[2]_accgrp!$A:$X,2+(3*(COLUMN(H385)-6)),FALSE),"")</f>
        <v>0</v>
      </c>
      <c r="I385" s="226">
        <f>_xlfn.IFNA(VLOOKUP($E385,[2]_accgrp!$A:$X,2+(3*(COLUMN(I385)-6)),FALSE),"")</f>
        <v>0</v>
      </c>
      <c r="J385" s="226">
        <f>_xlfn.IFNA(VLOOKUP($E385,[2]_accgrp!$A:$X,2+(3*(COLUMN(J385)-6)),FALSE),"")</f>
        <v>0</v>
      </c>
      <c r="K385" s="226">
        <f>_xlfn.IFNA(VLOOKUP($E385,[2]_accgrp!$A:$X,2+(3*(COLUMN(K385)-6)),FALSE),"")</f>
        <v>0</v>
      </c>
      <c r="L385" s="226">
        <f>_xlfn.IFNA(VLOOKUP($E385,[2]_accgrp!$A:$X,2+(3*(COLUMN(L385)-6)),FALSE),"")</f>
        <v>0</v>
      </c>
      <c r="M385" s="226">
        <f>_xlfn.IFNA(VLOOKUP($E385,[2]_accgrp!$A:$X,2+(3*(COLUMN(M385)-6)),FALSE),"")</f>
        <v>0</v>
      </c>
    </row>
    <row r="386" spans="6:13" x14ac:dyDescent="0.25">
      <c r="F386" s="242" t="str">
        <f>IF(ISBLANK(E386),"",VLOOKUP(E386,[2]_accgrp!A:B,2,FALSE))</f>
        <v/>
      </c>
      <c r="G386" s="226">
        <f>_xlfn.IFNA(VLOOKUP($E386,[2]_accgrp!$A:$X,2+(3*(COLUMN(G386)-6)),FALSE),"")</f>
        <v>0</v>
      </c>
      <c r="H386" s="226">
        <f>_xlfn.IFNA(VLOOKUP($E386,[2]_accgrp!$A:$X,2+(3*(COLUMN(H386)-6)),FALSE),"")</f>
        <v>0</v>
      </c>
      <c r="I386" s="226">
        <f>_xlfn.IFNA(VLOOKUP($E386,[2]_accgrp!$A:$X,2+(3*(COLUMN(I386)-6)),FALSE),"")</f>
        <v>0</v>
      </c>
      <c r="J386" s="226">
        <f>_xlfn.IFNA(VLOOKUP($E386,[2]_accgrp!$A:$X,2+(3*(COLUMN(J386)-6)),FALSE),"")</f>
        <v>0</v>
      </c>
      <c r="K386" s="226">
        <f>_xlfn.IFNA(VLOOKUP($E386,[2]_accgrp!$A:$X,2+(3*(COLUMN(K386)-6)),FALSE),"")</f>
        <v>0</v>
      </c>
      <c r="L386" s="226">
        <f>_xlfn.IFNA(VLOOKUP($E386,[2]_accgrp!$A:$X,2+(3*(COLUMN(L386)-6)),FALSE),"")</f>
        <v>0</v>
      </c>
      <c r="M386" s="226">
        <f>_xlfn.IFNA(VLOOKUP($E386,[2]_accgrp!$A:$X,2+(3*(COLUMN(M386)-6)),FALSE),"")</f>
        <v>0</v>
      </c>
    </row>
    <row r="387" spans="6:13" x14ac:dyDescent="0.25">
      <c r="F387" s="242" t="str">
        <f>IF(ISBLANK(E387),"",VLOOKUP(E387,[2]_accgrp!A:B,2,FALSE))</f>
        <v/>
      </c>
      <c r="G387" s="226">
        <f>_xlfn.IFNA(VLOOKUP($E387,[2]_accgrp!$A:$X,2+(3*(COLUMN(G387)-6)),FALSE),"")</f>
        <v>0</v>
      </c>
      <c r="H387" s="226">
        <f>_xlfn.IFNA(VLOOKUP($E387,[2]_accgrp!$A:$X,2+(3*(COLUMN(H387)-6)),FALSE),"")</f>
        <v>0</v>
      </c>
      <c r="I387" s="226">
        <f>_xlfn.IFNA(VLOOKUP($E387,[2]_accgrp!$A:$X,2+(3*(COLUMN(I387)-6)),FALSE),"")</f>
        <v>0</v>
      </c>
      <c r="J387" s="226">
        <f>_xlfn.IFNA(VLOOKUP($E387,[2]_accgrp!$A:$X,2+(3*(COLUMN(J387)-6)),FALSE),"")</f>
        <v>0</v>
      </c>
      <c r="K387" s="226">
        <f>_xlfn.IFNA(VLOOKUP($E387,[2]_accgrp!$A:$X,2+(3*(COLUMN(K387)-6)),FALSE),"")</f>
        <v>0</v>
      </c>
      <c r="L387" s="226">
        <f>_xlfn.IFNA(VLOOKUP($E387,[2]_accgrp!$A:$X,2+(3*(COLUMN(L387)-6)),FALSE),"")</f>
        <v>0</v>
      </c>
      <c r="M387" s="226">
        <f>_xlfn.IFNA(VLOOKUP($E387,[2]_accgrp!$A:$X,2+(3*(COLUMN(M387)-6)),FALSE),"")</f>
        <v>0</v>
      </c>
    </row>
    <row r="388" spans="6:13" x14ac:dyDescent="0.25">
      <c r="F388" s="242" t="str">
        <f>IF(ISBLANK(E388),"",VLOOKUP(E388,[2]_accgrp!A:B,2,FALSE))</f>
        <v/>
      </c>
      <c r="G388" s="226">
        <f>_xlfn.IFNA(VLOOKUP($E388,[2]_accgrp!$A:$X,2+(3*(COLUMN(G388)-6)),FALSE),"")</f>
        <v>0</v>
      </c>
      <c r="H388" s="226">
        <f>_xlfn.IFNA(VLOOKUP($E388,[2]_accgrp!$A:$X,2+(3*(COLUMN(H388)-6)),FALSE),"")</f>
        <v>0</v>
      </c>
      <c r="I388" s="226">
        <f>_xlfn.IFNA(VLOOKUP($E388,[2]_accgrp!$A:$X,2+(3*(COLUMN(I388)-6)),FALSE),"")</f>
        <v>0</v>
      </c>
      <c r="J388" s="226">
        <f>_xlfn.IFNA(VLOOKUP($E388,[2]_accgrp!$A:$X,2+(3*(COLUMN(J388)-6)),FALSE),"")</f>
        <v>0</v>
      </c>
      <c r="K388" s="226">
        <f>_xlfn.IFNA(VLOOKUP($E388,[2]_accgrp!$A:$X,2+(3*(COLUMN(K388)-6)),FALSE),"")</f>
        <v>0</v>
      </c>
      <c r="L388" s="226">
        <f>_xlfn.IFNA(VLOOKUP($E388,[2]_accgrp!$A:$X,2+(3*(COLUMN(L388)-6)),FALSE),"")</f>
        <v>0</v>
      </c>
      <c r="M388" s="226">
        <f>_xlfn.IFNA(VLOOKUP($E388,[2]_accgrp!$A:$X,2+(3*(COLUMN(M388)-6)),FALSE),"")</f>
        <v>0</v>
      </c>
    </row>
    <row r="389" spans="6:13" x14ac:dyDescent="0.25">
      <c r="F389" s="242" t="str">
        <f>IF(ISBLANK(E389),"",VLOOKUP(E389,[2]_accgrp!A:B,2,FALSE))</f>
        <v/>
      </c>
      <c r="G389" s="226">
        <f>_xlfn.IFNA(VLOOKUP($E389,[2]_accgrp!$A:$X,2+(3*(COLUMN(G389)-6)),FALSE),"")</f>
        <v>0</v>
      </c>
      <c r="H389" s="226">
        <f>_xlfn.IFNA(VLOOKUP($E389,[2]_accgrp!$A:$X,2+(3*(COLUMN(H389)-6)),FALSE),"")</f>
        <v>0</v>
      </c>
      <c r="I389" s="226">
        <f>_xlfn.IFNA(VLOOKUP($E389,[2]_accgrp!$A:$X,2+(3*(COLUMN(I389)-6)),FALSE),"")</f>
        <v>0</v>
      </c>
      <c r="J389" s="226">
        <f>_xlfn.IFNA(VLOOKUP($E389,[2]_accgrp!$A:$X,2+(3*(COLUMN(J389)-6)),FALSE),"")</f>
        <v>0</v>
      </c>
      <c r="K389" s="226">
        <f>_xlfn.IFNA(VLOOKUP($E389,[2]_accgrp!$A:$X,2+(3*(COLUMN(K389)-6)),FALSE),"")</f>
        <v>0</v>
      </c>
      <c r="L389" s="226">
        <f>_xlfn.IFNA(VLOOKUP($E389,[2]_accgrp!$A:$X,2+(3*(COLUMN(L389)-6)),FALSE),"")</f>
        <v>0</v>
      </c>
      <c r="M389" s="226">
        <f>_xlfn.IFNA(VLOOKUP($E389,[2]_accgrp!$A:$X,2+(3*(COLUMN(M389)-6)),FALSE),"")</f>
        <v>0</v>
      </c>
    </row>
    <row r="390" spans="6:13" x14ac:dyDescent="0.25">
      <c r="F390" s="242" t="str">
        <f>IF(ISBLANK(E390),"",VLOOKUP(E390,[2]_accgrp!A:B,2,FALSE))</f>
        <v/>
      </c>
      <c r="G390" s="226">
        <f>_xlfn.IFNA(VLOOKUP($E390,[2]_accgrp!$A:$X,2+(3*(COLUMN(G390)-6)),FALSE),"")</f>
        <v>0</v>
      </c>
      <c r="H390" s="226">
        <f>_xlfn.IFNA(VLOOKUP($E390,[2]_accgrp!$A:$X,2+(3*(COLUMN(H390)-6)),FALSE),"")</f>
        <v>0</v>
      </c>
      <c r="I390" s="226">
        <f>_xlfn.IFNA(VLOOKUP($E390,[2]_accgrp!$A:$X,2+(3*(COLUMN(I390)-6)),FALSE),"")</f>
        <v>0</v>
      </c>
      <c r="J390" s="226">
        <f>_xlfn.IFNA(VLOOKUP($E390,[2]_accgrp!$A:$X,2+(3*(COLUMN(J390)-6)),FALSE),"")</f>
        <v>0</v>
      </c>
      <c r="K390" s="226">
        <f>_xlfn.IFNA(VLOOKUP($E390,[2]_accgrp!$A:$X,2+(3*(COLUMN(K390)-6)),FALSE),"")</f>
        <v>0</v>
      </c>
      <c r="L390" s="226">
        <f>_xlfn.IFNA(VLOOKUP($E390,[2]_accgrp!$A:$X,2+(3*(COLUMN(L390)-6)),FALSE),"")</f>
        <v>0</v>
      </c>
      <c r="M390" s="226">
        <f>_xlfn.IFNA(VLOOKUP($E390,[2]_accgrp!$A:$X,2+(3*(COLUMN(M390)-6)),FALSE),"")</f>
        <v>0</v>
      </c>
    </row>
    <row r="391" spans="6:13" x14ac:dyDescent="0.25">
      <c r="F391" s="242" t="str">
        <f>IF(ISBLANK(E391),"",VLOOKUP(E391,[2]_accgrp!A:B,2,FALSE))</f>
        <v/>
      </c>
      <c r="G391" s="226">
        <f>_xlfn.IFNA(VLOOKUP($E391,[2]_accgrp!$A:$X,2+(3*(COLUMN(G391)-6)),FALSE),"")</f>
        <v>0</v>
      </c>
      <c r="H391" s="226">
        <f>_xlfn.IFNA(VLOOKUP($E391,[2]_accgrp!$A:$X,2+(3*(COLUMN(H391)-6)),FALSE),"")</f>
        <v>0</v>
      </c>
      <c r="I391" s="226">
        <f>_xlfn.IFNA(VLOOKUP($E391,[2]_accgrp!$A:$X,2+(3*(COLUMN(I391)-6)),FALSE),"")</f>
        <v>0</v>
      </c>
      <c r="J391" s="226">
        <f>_xlfn.IFNA(VLOOKUP($E391,[2]_accgrp!$A:$X,2+(3*(COLUMN(J391)-6)),FALSE),"")</f>
        <v>0</v>
      </c>
      <c r="K391" s="226">
        <f>_xlfn.IFNA(VLOOKUP($E391,[2]_accgrp!$A:$X,2+(3*(COLUMN(K391)-6)),FALSE),"")</f>
        <v>0</v>
      </c>
      <c r="L391" s="226">
        <f>_xlfn.IFNA(VLOOKUP($E391,[2]_accgrp!$A:$X,2+(3*(COLUMN(L391)-6)),FALSE),"")</f>
        <v>0</v>
      </c>
      <c r="M391" s="226">
        <f>_xlfn.IFNA(VLOOKUP($E391,[2]_accgrp!$A:$X,2+(3*(COLUMN(M391)-6)),FALSE),"")</f>
        <v>0</v>
      </c>
    </row>
    <row r="392" spans="6:13" x14ac:dyDescent="0.25">
      <c r="F392" s="242" t="str">
        <f>IF(ISBLANK(E392),"",VLOOKUP(E392,[2]_accgrp!A:B,2,FALSE))</f>
        <v/>
      </c>
      <c r="G392" s="226">
        <f>_xlfn.IFNA(VLOOKUP($E392,[2]_accgrp!$A:$X,2+(3*(COLUMN(G392)-6)),FALSE),"")</f>
        <v>0</v>
      </c>
      <c r="H392" s="226">
        <f>_xlfn.IFNA(VLOOKUP($E392,[2]_accgrp!$A:$X,2+(3*(COLUMN(H392)-6)),FALSE),"")</f>
        <v>0</v>
      </c>
      <c r="I392" s="226">
        <f>_xlfn.IFNA(VLOOKUP($E392,[2]_accgrp!$A:$X,2+(3*(COLUMN(I392)-6)),FALSE),"")</f>
        <v>0</v>
      </c>
      <c r="J392" s="226">
        <f>_xlfn.IFNA(VLOOKUP($E392,[2]_accgrp!$A:$X,2+(3*(COLUMN(J392)-6)),FALSE),"")</f>
        <v>0</v>
      </c>
      <c r="K392" s="226">
        <f>_xlfn.IFNA(VLOOKUP($E392,[2]_accgrp!$A:$X,2+(3*(COLUMN(K392)-6)),FALSE),"")</f>
        <v>0</v>
      </c>
      <c r="L392" s="226">
        <f>_xlfn.IFNA(VLOOKUP($E392,[2]_accgrp!$A:$X,2+(3*(COLUMN(L392)-6)),FALSE),"")</f>
        <v>0</v>
      </c>
      <c r="M392" s="226">
        <f>_xlfn.IFNA(VLOOKUP($E392,[2]_accgrp!$A:$X,2+(3*(COLUMN(M392)-6)),FALSE),"")</f>
        <v>0</v>
      </c>
    </row>
    <row r="393" spans="6:13" x14ac:dyDescent="0.25">
      <c r="F393" s="242" t="str">
        <f>IF(ISBLANK(E393),"",VLOOKUP(E393,[2]_accgrp!A:B,2,FALSE))</f>
        <v/>
      </c>
      <c r="G393" s="226">
        <f>_xlfn.IFNA(VLOOKUP($E393,[2]_accgrp!$A:$X,2+(3*(COLUMN(G393)-6)),FALSE),"")</f>
        <v>0</v>
      </c>
      <c r="H393" s="226">
        <f>_xlfn.IFNA(VLOOKUP($E393,[2]_accgrp!$A:$X,2+(3*(COLUMN(H393)-6)),FALSE),"")</f>
        <v>0</v>
      </c>
      <c r="I393" s="226">
        <f>_xlfn.IFNA(VLOOKUP($E393,[2]_accgrp!$A:$X,2+(3*(COLUMN(I393)-6)),FALSE),"")</f>
        <v>0</v>
      </c>
      <c r="J393" s="226">
        <f>_xlfn.IFNA(VLOOKUP($E393,[2]_accgrp!$A:$X,2+(3*(COLUMN(J393)-6)),FALSE),"")</f>
        <v>0</v>
      </c>
      <c r="K393" s="226">
        <f>_xlfn.IFNA(VLOOKUP($E393,[2]_accgrp!$A:$X,2+(3*(COLUMN(K393)-6)),FALSE),"")</f>
        <v>0</v>
      </c>
      <c r="L393" s="226">
        <f>_xlfn.IFNA(VLOOKUP($E393,[2]_accgrp!$A:$X,2+(3*(COLUMN(L393)-6)),FALSE),"")</f>
        <v>0</v>
      </c>
      <c r="M393" s="226">
        <f>_xlfn.IFNA(VLOOKUP($E393,[2]_accgrp!$A:$X,2+(3*(COLUMN(M393)-6)),FALSE),"")</f>
        <v>0</v>
      </c>
    </row>
    <row r="394" spans="6:13" x14ac:dyDescent="0.25">
      <c r="F394" s="242" t="str">
        <f>IF(ISBLANK(E394),"",VLOOKUP(E394,[2]_accgrp!A:B,2,FALSE))</f>
        <v/>
      </c>
      <c r="G394" s="226">
        <f>_xlfn.IFNA(VLOOKUP($E394,[2]_accgrp!$A:$X,2+(3*(COLUMN(G394)-6)),FALSE),"")</f>
        <v>0</v>
      </c>
      <c r="H394" s="226">
        <f>_xlfn.IFNA(VLOOKUP($E394,[2]_accgrp!$A:$X,2+(3*(COLUMN(H394)-6)),FALSE),"")</f>
        <v>0</v>
      </c>
      <c r="I394" s="226">
        <f>_xlfn.IFNA(VLOOKUP($E394,[2]_accgrp!$A:$X,2+(3*(COLUMN(I394)-6)),FALSE),"")</f>
        <v>0</v>
      </c>
      <c r="J394" s="226">
        <f>_xlfn.IFNA(VLOOKUP($E394,[2]_accgrp!$A:$X,2+(3*(COLUMN(J394)-6)),FALSE),"")</f>
        <v>0</v>
      </c>
      <c r="K394" s="226">
        <f>_xlfn.IFNA(VLOOKUP($E394,[2]_accgrp!$A:$X,2+(3*(COLUMN(K394)-6)),FALSE),"")</f>
        <v>0</v>
      </c>
      <c r="L394" s="226">
        <f>_xlfn.IFNA(VLOOKUP($E394,[2]_accgrp!$A:$X,2+(3*(COLUMN(L394)-6)),FALSE),"")</f>
        <v>0</v>
      </c>
      <c r="M394" s="226">
        <f>_xlfn.IFNA(VLOOKUP($E394,[2]_accgrp!$A:$X,2+(3*(COLUMN(M394)-6)),FALSE),"")</f>
        <v>0</v>
      </c>
    </row>
    <row r="395" spans="6:13" x14ac:dyDescent="0.25">
      <c r="F395" s="242" t="str">
        <f>IF(ISBLANK(E395),"",VLOOKUP(E395,[2]_accgrp!A:B,2,FALSE))</f>
        <v/>
      </c>
      <c r="G395" s="226">
        <f>_xlfn.IFNA(VLOOKUP($E395,[2]_accgrp!$A:$X,2+(3*(COLUMN(G395)-6)),FALSE),"")</f>
        <v>0</v>
      </c>
      <c r="H395" s="226">
        <f>_xlfn.IFNA(VLOOKUP($E395,[2]_accgrp!$A:$X,2+(3*(COLUMN(H395)-6)),FALSE),"")</f>
        <v>0</v>
      </c>
      <c r="I395" s="226">
        <f>_xlfn.IFNA(VLOOKUP($E395,[2]_accgrp!$A:$X,2+(3*(COLUMN(I395)-6)),FALSE),"")</f>
        <v>0</v>
      </c>
      <c r="J395" s="226">
        <f>_xlfn.IFNA(VLOOKUP($E395,[2]_accgrp!$A:$X,2+(3*(COLUMN(J395)-6)),FALSE),"")</f>
        <v>0</v>
      </c>
      <c r="K395" s="226">
        <f>_xlfn.IFNA(VLOOKUP($E395,[2]_accgrp!$A:$X,2+(3*(COLUMN(K395)-6)),FALSE),"")</f>
        <v>0</v>
      </c>
      <c r="L395" s="226">
        <f>_xlfn.IFNA(VLOOKUP($E395,[2]_accgrp!$A:$X,2+(3*(COLUMN(L395)-6)),FALSE),"")</f>
        <v>0</v>
      </c>
      <c r="M395" s="226">
        <f>_xlfn.IFNA(VLOOKUP($E395,[2]_accgrp!$A:$X,2+(3*(COLUMN(M395)-6)),FALSE),"")</f>
        <v>0</v>
      </c>
    </row>
    <row r="396" spans="6:13" x14ac:dyDescent="0.25">
      <c r="F396" s="242" t="str">
        <f>IF(ISBLANK(E396),"",VLOOKUP(E396,[2]_accgrp!A:B,2,FALSE))</f>
        <v/>
      </c>
      <c r="G396" s="226">
        <f>_xlfn.IFNA(VLOOKUP($E396,[2]_accgrp!$A:$X,2+(3*(COLUMN(G396)-6)),FALSE),"")</f>
        <v>0</v>
      </c>
      <c r="H396" s="226">
        <f>_xlfn.IFNA(VLOOKUP($E396,[2]_accgrp!$A:$X,2+(3*(COLUMN(H396)-6)),FALSE),"")</f>
        <v>0</v>
      </c>
      <c r="I396" s="226">
        <f>_xlfn.IFNA(VLOOKUP($E396,[2]_accgrp!$A:$X,2+(3*(COLUMN(I396)-6)),FALSE),"")</f>
        <v>0</v>
      </c>
      <c r="J396" s="226">
        <f>_xlfn.IFNA(VLOOKUP($E396,[2]_accgrp!$A:$X,2+(3*(COLUMN(J396)-6)),FALSE),"")</f>
        <v>0</v>
      </c>
      <c r="K396" s="226">
        <f>_xlfn.IFNA(VLOOKUP($E396,[2]_accgrp!$A:$X,2+(3*(COLUMN(K396)-6)),FALSE),"")</f>
        <v>0</v>
      </c>
      <c r="L396" s="226">
        <f>_xlfn.IFNA(VLOOKUP($E396,[2]_accgrp!$A:$X,2+(3*(COLUMN(L396)-6)),FALSE),"")</f>
        <v>0</v>
      </c>
      <c r="M396" s="226">
        <f>_xlfn.IFNA(VLOOKUP($E396,[2]_accgrp!$A:$X,2+(3*(COLUMN(M396)-6)),FALSE),"")</f>
        <v>0</v>
      </c>
    </row>
    <row r="397" spans="6:13" x14ac:dyDescent="0.25">
      <c r="F397" s="242" t="str">
        <f>IF(ISBLANK(E397),"",VLOOKUP(E397,[2]_accgrp!A:B,2,FALSE))</f>
        <v/>
      </c>
      <c r="G397" s="226">
        <f>_xlfn.IFNA(VLOOKUP($E397,[2]_accgrp!$A:$X,2+(3*(COLUMN(G397)-6)),FALSE),"")</f>
        <v>0</v>
      </c>
      <c r="H397" s="226">
        <f>_xlfn.IFNA(VLOOKUP($E397,[2]_accgrp!$A:$X,2+(3*(COLUMN(H397)-6)),FALSE),"")</f>
        <v>0</v>
      </c>
      <c r="I397" s="226">
        <f>_xlfn.IFNA(VLOOKUP($E397,[2]_accgrp!$A:$X,2+(3*(COLUMN(I397)-6)),FALSE),"")</f>
        <v>0</v>
      </c>
      <c r="J397" s="226">
        <f>_xlfn.IFNA(VLOOKUP($E397,[2]_accgrp!$A:$X,2+(3*(COLUMN(J397)-6)),FALSE),"")</f>
        <v>0</v>
      </c>
      <c r="K397" s="226">
        <f>_xlfn.IFNA(VLOOKUP($E397,[2]_accgrp!$A:$X,2+(3*(COLUMN(K397)-6)),FALSE),"")</f>
        <v>0</v>
      </c>
      <c r="L397" s="226">
        <f>_xlfn.IFNA(VLOOKUP($E397,[2]_accgrp!$A:$X,2+(3*(COLUMN(L397)-6)),FALSE),"")</f>
        <v>0</v>
      </c>
      <c r="M397" s="226">
        <f>_xlfn.IFNA(VLOOKUP($E397,[2]_accgrp!$A:$X,2+(3*(COLUMN(M397)-6)),FALSE),"")</f>
        <v>0</v>
      </c>
    </row>
    <row r="398" spans="6:13" x14ac:dyDescent="0.25">
      <c r="F398" s="242" t="str">
        <f>IF(ISBLANK(E398),"",VLOOKUP(E398,[2]_accgrp!A:B,2,FALSE))</f>
        <v/>
      </c>
      <c r="G398" s="226">
        <f>_xlfn.IFNA(VLOOKUP($E398,[2]_accgrp!$A:$X,2+(3*(COLUMN(G398)-6)),FALSE),"")</f>
        <v>0</v>
      </c>
      <c r="H398" s="226">
        <f>_xlfn.IFNA(VLOOKUP($E398,[2]_accgrp!$A:$X,2+(3*(COLUMN(H398)-6)),FALSE),"")</f>
        <v>0</v>
      </c>
      <c r="I398" s="226">
        <f>_xlfn.IFNA(VLOOKUP($E398,[2]_accgrp!$A:$X,2+(3*(COLUMN(I398)-6)),FALSE),"")</f>
        <v>0</v>
      </c>
      <c r="J398" s="226">
        <f>_xlfn.IFNA(VLOOKUP($E398,[2]_accgrp!$A:$X,2+(3*(COLUMN(J398)-6)),FALSE),"")</f>
        <v>0</v>
      </c>
      <c r="K398" s="226">
        <f>_xlfn.IFNA(VLOOKUP($E398,[2]_accgrp!$A:$X,2+(3*(COLUMN(K398)-6)),FALSE),"")</f>
        <v>0</v>
      </c>
      <c r="L398" s="226">
        <f>_xlfn.IFNA(VLOOKUP($E398,[2]_accgrp!$A:$X,2+(3*(COLUMN(L398)-6)),FALSE),"")</f>
        <v>0</v>
      </c>
      <c r="M398" s="226">
        <f>_xlfn.IFNA(VLOOKUP($E398,[2]_accgrp!$A:$X,2+(3*(COLUMN(M398)-6)),FALSE),"")</f>
        <v>0</v>
      </c>
    </row>
    <row r="399" spans="6:13" x14ac:dyDescent="0.25">
      <c r="F399" s="242" t="str">
        <f>IF(ISBLANK(E399),"",VLOOKUP(E399,[2]_accgrp!A:B,2,FALSE))</f>
        <v/>
      </c>
      <c r="G399" s="226">
        <f>_xlfn.IFNA(VLOOKUP($E399,[2]_accgrp!$A:$X,2+(3*(COLUMN(G399)-6)),FALSE),"")</f>
        <v>0</v>
      </c>
      <c r="H399" s="226">
        <f>_xlfn.IFNA(VLOOKUP($E399,[2]_accgrp!$A:$X,2+(3*(COLUMN(H399)-6)),FALSE),"")</f>
        <v>0</v>
      </c>
      <c r="I399" s="226">
        <f>_xlfn.IFNA(VLOOKUP($E399,[2]_accgrp!$A:$X,2+(3*(COLUMN(I399)-6)),FALSE),"")</f>
        <v>0</v>
      </c>
      <c r="J399" s="226">
        <f>_xlfn.IFNA(VLOOKUP($E399,[2]_accgrp!$A:$X,2+(3*(COLUMN(J399)-6)),FALSE),"")</f>
        <v>0</v>
      </c>
      <c r="K399" s="226">
        <f>_xlfn.IFNA(VLOOKUP($E399,[2]_accgrp!$A:$X,2+(3*(COLUMN(K399)-6)),FALSE),"")</f>
        <v>0</v>
      </c>
      <c r="L399" s="226">
        <f>_xlfn.IFNA(VLOOKUP($E399,[2]_accgrp!$A:$X,2+(3*(COLUMN(L399)-6)),FALSE),"")</f>
        <v>0</v>
      </c>
      <c r="M399" s="226">
        <f>_xlfn.IFNA(VLOOKUP($E399,[2]_accgrp!$A:$X,2+(3*(COLUMN(M399)-6)),FALSE),"")</f>
        <v>0</v>
      </c>
    </row>
    <row r="400" spans="6:13" x14ac:dyDescent="0.25">
      <c r="F400" s="242" t="str">
        <f>IF(ISBLANK(E400),"",VLOOKUP(E400,[2]_accgrp!A:B,2,FALSE))</f>
        <v/>
      </c>
      <c r="G400" s="226">
        <f>_xlfn.IFNA(VLOOKUP($E400,[2]_accgrp!$A:$X,2+(3*(COLUMN(G400)-6)),FALSE),"")</f>
        <v>0</v>
      </c>
      <c r="H400" s="226">
        <f>_xlfn.IFNA(VLOOKUP($E400,[2]_accgrp!$A:$X,2+(3*(COLUMN(H400)-6)),FALSE),"")</f>
        <v>0</v>
      </c>
      <c r="I400" s="226">
        <f>_xlfn.IFNA(VLOOKUP($E400,[2]_accgrp!$A:$X,2+(3*(COLUMN(I400)-6)),FALSE),"")</f>
        <v>0</v>
      </c>
      <c r="J400" s="226">
        <f>_xlfn.IFNA(VLOOKUP($E400,[2]_accgrp!$A:$X,2+(3*(COLUMN(J400)-6)),FALSE),"")</f>
        <v>0</v>
      </c>
      <c r="K400" s="226">
        <f>_xlfn.IFNA(VLOOKUP($E400,[2]_accgrp!$A:$X,2+(3*(COLUMN(K400)-6)),FALSE),"")</f>
        <v>0</v>
      </c>
      <c r="L400" s="226">
        <f>_xlfn.IFNA(VLOOKUP($E400,[2]_accgrp!$A:$X,2+(3*(COLUMN(L400)-6)),FALSE),"")</f>
        <v>0</v>
      </c>
      <c r="M400" s="226">
        <f>_xlfn.IFNA(VLOOKUP($E400,[2]_accgrp!$A:$X,2+(3*(COLUMN(M400)-6)),FALSE),"")</f>
        <v>0</v>
      </c>
    </row>
    <row r="401" spans="6:13" x14ac:dyDescent="0.25">
      <c r="F401" s="242" t="str">
        <f>IF(ISBLANK(E401),"",VLOOKUP(E401,[2]_accgrp!A:B,2,FALSE))</f>
        <v/>
      </c>
      <c r="G401" s="226">
        <f>_xlfn.IFNA(VLOOKUP($E401,[2]_accgrp!$A:$X,2+(3*(COLUMN(G401)-6)),FALSE),"")</f>
        <v>0</v>
      </c>
      <c r="H401" s="226">
        <f>_xlfn.IFNA(VLOOKUP($E401,[2]_accgrp!$A:$X,2+(3*(COLUMN(H401)-6)),FALSE),"")</f>
        <v>0</v>
      </c>
      <c r="I401" s="226">
        <f>_xlfn.IFNA(VLOOKUP($E401,[2]_accgrp!$A:$X,2+(3*(COLUMN(I401)-6)),FALSE),"")</f>
        <v>0</v>
      </c>
      <c r="J401" s="226">
        <f>_xlfn.IFNA(VLOOKUP($E401,[2]_accgrp!$A:$X,2+(3*(COLUMN(J401)-6)),FALSE),"")</f>
        <v>0</v>
      </c>
      <c r="K401" s="226">
        <f>_xlfn.IFNA(VLOOKUP($E401,[2]_accgrp!$A:$X,2+(3*(COLUMN(K401)-6)),FALSE),"")</f>
        <v>0</v>
      </c>
      <c r="L401" s="226">
        <f>_xlfn.IFNA(VLOOKUP($E401,[2]_accgrp!$A:$X,2+(3*(COLUMN(L401)-6)),FALSE),"")</f>
        <v>0</v>
      </c>
      <c r="M401" s="226">
        <f>_xlfn.IFNA(VLOOKUP($E401,[2]_accgrp!$A:$X,2+(3*(COLUMN(M401)-6)),FALSE),"")</f>
        <v>0</v>
      </c>
    </row>
    <row r="402" spans="6:13" x14ac:dyDescent="0.25">
      <c r="F402" s="242" t="str">
        <f>IF(ISBLANK(E402),"",VLOOKUP(E402,[2]_accgrp!A:B,2,FALSE))</f>
        <v/>
      </c>
      <c r="G402" s="226">
        <f>_xlfn.IFNA(VLOOKUP($E402,[2]_accgrp!$A:$X,2+(3*(COLUMN(G402)-6)),FALSE),"")</f>
        <v>0</v>
      </c>
      <c r="H402" s="226">
        <f>_xlfn.IFNA(VLOOKUP($E402,[2]_accgrp!$A:$X,2+(3*(COLUMN(H402)-6)),FALSE),"")</f>
        <v>0</v>
      </c>
      <c r="I402" s="226">
        <f>_xlfn.IFNA(VLOOKUP($E402,[2]_accgrp!$A:$X,2+(3*(COLUMN(I402)-6)),FALSE),"")</f>
        <v>0</v>
      </c>
      <c r="J402" s="226">
        <f>_xlfn.IFNA(VLOOKUP($E402,[2]_accgrp!$A:$X,2+(3*(COLUMN(J402)-6)),FALSE),"")</f>
        <v>0</v>
      </c>
      <c r="K402" s="226">
        <f>_xlfn.IFNA(VLOOKUP($E402,[2]_accgrp!$A:$X,2+(3*(COLUMN(K402)-6)),FALSE),"")</f>
        <v>0</v>
      </c>
      <c r="L402" s="226">
        <f>_xlfn.IFNA(VLOOKUP($E402,[2]_accgrp!$A:$X,2+(3*(COLUMN(L402)-6)),FALSE),"")</f>
        <v>0</v>
      </c>
      <c r="M402" s="226">
        <f>_xlfn.IFNA(VLOOKUP($E402,[2]_accgrp!$A:$X,2+(3*(COLUMN(M402)-6)),FALSE),"")</f>
        <v>0</v>
      </c>
    </row>
    <row r="403" spans="6:13" x14ac:dyDescent="0.25">
      <c r="F403" s="242" t="str">
        <f>IF(ISBLANK(E403),"",VLOOKUP(E403,[2]_accgrp!A:B,2,FALSE))</f>
        <v/>
      </c>
      <c r="G403" s="226">
        <f>_xlfn.IFNA(VLOOKUP($E403,[2]_accgrp!$A:$X,2+(3*(COLUMN(G403)-6)),FALSE),"")</f>
        <v>0</v>
      </c>
      <c r="H403" s="226">
        <f>_xlfn.IFNA(VLOOKUP($E403,[2]_accgrp!$A:$X,2+(3*(COLUMN(H403)-6)),FALSE),"")</f>
        <v>0</v>
      </c>
      <c r="I403" s="226">
        <f>_xlfn.IFNA(VLOOKUP($E403,[2]_accgrp!$A:$X,2+(3*(COLUMN(I403)-6)),FALSE),"")</f>
        <v>0</v>
      </c>
      <c r="J403" s="226">
        <f>_xlfn.IFNA(VLOOKUP($E403,[2]_accgrp!$A:$X,2+(3*(COLUMN(J403)-6)),FALSE),"")</f>
        <v>0</v>
      </c>
      <c r="K403" s="226">
        <f>_xlfn.IFNA(VLOOKUP($E403,[2]_accgrp!$A:$X,2+(3*(COLUMN(K403)-6)),FALSE),"")</f>
        <v>0</v>
      </c>
      <c r="L403" s="226">
        <f>_xlfn.IFNA(VLOOKUP($E403,[2]_accgrp!$A:$X,2+(3*(COLUMN(L403)-6)),FALSE),"")</f>
        <v>0</v>
      </c>
      <c r="M403" s="226">
        <f>_xlfn.IFNA(VLOOKUP($E403,[2]_accgrp!$A:$X,2+(3*(COLUMN(M403)-6)),FALSE),"")</f>
        <v>0</v>
      </c>
    </row>
    <row r="404" spans="6:13" x14ac:dyDescent="0.25">
      <c r="F404" s="242" t="str">
        <f>IF(ISBLANK(E404),"",VLOOKUP(E404,[2]_accgrp!A:B,2,FALSE))</f>
        <v/>
      </c>
      <c r="G404" s="226">
        <f>_xlfn.IFNA(VLOOKUP($E404,[2]_accgrp!$A:$X,2+(3*(COLUMN(G404)-6)),FALSE),"")</f>
        <v>0</v>
      </c>
      <c r="H404" s="226">
        <f>_xlfn.IFNA(VLOOKUP($E404,[2]_accgrp!$A:$X,2+(3*(COLUMN(H404)-6)),FALSE),"")</f>
        <v>0</v>
      </c>
      <c r="I404" s="226">
        <f>_xlfn.IFNA(VLOOKUP($E404,[2]_accgrp!$A:$X,2+(3*(COLUMN(I404)-6)),FALSE),"")</f>
        <v>0</v>
      </c>
      <c r="J404" s="226">
        <f>_xlfn.IFNA(VLOOKUP($E404,[2]_accgrp!$A:$X,2+(3*(COLUMN(J404)-6)),FALSE),"")</f>
        <v>0</v>
      </c>
      <c r="K404" s="226">
        <f>_xlfn.IFNA(VLOOKUP($E404,[2]_accgrp!$A:$X,2+(3*(COLUMN(K404)-6)),FALSE),"")</f>
        <v>0</v>
      </c>
      <c r="L404" s="226">
        <f>_xlfn.IFNA(VLOOKUP($E404,[2]_accgrp!$A:$X,2+(3*(COLUMN(L404)-6)),FALSE),"")</f>
        <v>0</v>
      </c>
      <c r="M404" s="226">
        <f>_xlfn.IFNA(VLOOKUP($E404,[2]_accgrp!$A:$X,2+(3*(COLUMN(M404)-6)),FALSE),"")</f>
        <v>0</v>
      </c>
    </row>
    <row r="405" spans="6:13" x14ac:dyDescent="0.25">
      <c r="F405" s="242" t="str">
        <f>IF(ISBLANK(E405),"",VLOOKUP(E405,[2]_accgrp!A:B,2,FALSE))</f>
        <v/>
      </c>
      <c r="G405" s="226">
        <f>_xlfn.IFNA(VLOOKUP($E405,[2]_accgrp!$A:$X,2+(3*(COLUMN(G405)-6)),FALSE),"")</f>
        <v>0</v>
      </c>
      <c r="H405" s="226">
        <f>_xlfn.IFNA(VLOOKUP($E405,[2]_accgrp!$A:$X,2+(3*(COLUMN(H405)-6)),FALSE),"")</f>
        <v>0</v>
      </c>
      <c r="I405" s="226">
        <f>_xlfn.IFNA(VLOOKUP($E405,[2]_accgrp!$A:$X,2+(3*(COLUMN(I405)-6)),FALSE),"")</f>
        <v>0</v>
      </c>
      <c r="J405" s="226">
        <f>_xlfn.IFNA(VLOOKUP($E405,[2]_accgrp!$A:$X,2+(3*(COLUMN(J405)-6)),FALSE),"")</f>
        <v>0</v>
      </c>
      <c r="K405" s="226">
        <f>_xlfn.IFNA(VLOOKUP($E405,[2]_accgrp!$A:$X,2+(3*(COLUMN(K405)-6)),FALSE),"")</f>
        <v>0</v>
      </c>
      <c r="L405" s="226">
        <f>_xlfn.IFNA(VLOOKUP($E405,[2]_accgrp!$A:$X,2+(3*(COLUMN(L405)-6)),FALSE),"")</f>
        <v>0</v>
      </c>
      <c r="M405" s="226">
        <f>_xlfn.IFNA(VLOOKUP($E405,[2]_accgrp!$A:$X,2+(3*(COLUMN(M405)-6)),FALSE),"")</f>
        <v>0</v>
      </c>
    </row>
    <row r="406" spans="6:13" x14ac:dyDescent="0.25">
      <c r="F406" s="242" t="str">
        <f>IF(ISBLANK(E406),"",VLOOKUP(E406,[2]_accgrp!A:B,2,FALSE))</f>
        <v/>
      </c>
      <c r="G406" s="226">
        <f>_xlfn.IFNA(VLOOKUP($E406,[2]_accgrp!$A:$X,2+(3*(COLUMN(G406)-6)),FALSE),"")</f>
        <v>0</v>
      </c>
      <c r="H406" s="226">
        <f>_xlfn.IFNA(VLOOKUP($E406,[2]_accgrp!$A:$X,2+(3*(COLUMN(H406)-6)),FALSE),"")</f>
        <v>0</v>
      </c>
      <c r="I406" s="226">
        <f>_xlfn.IFNA(VLOOKUP($E406,[2]_accgrp!$A:$X,2+(3*(COLUMN(I406)-6)),FALSE),"")</f>
        <v>0</v>
      </c>
      <c r="J406" s="226">
        <f>_xlfn.IFNA(VLOOKUP($E406,[2]_accgrp!$A:$X,2+(3*(COLUMN(J406)-6)),FALSE),"")</f>
        <v>0</v>
      </c>
      <c r="K406" s="226">
        <f>_xlfn.IFNA(VLOOKUP($E406,[2]_accgrp!$A:$X,2+(3*(COLUMN(K406)-6)),FALSE),"")</f>
        <v>0</v>
      </c>
      <c r="L406" s="226">
        <f>_xlfn.IFNA(VLOOKUP($E406,[2]_accgrp!$A:$X,2+(3*(COLUMN(L406)-6)),FALSE),"")</f>
        <v>0</v>
      </c>
      <c r="M406" s="226">
        <f>_xlfn.IFNA(VLOOKUP($E406,[2]_accgrp!$A:$X,2+(3*(COLUMN(M406)-6)),FALSE),"")</f>
        <v>0</v>
      </c>
    </row>
    <row r="407" spans="6:13" x14ac:dyDescent="0.25">
      <c r="F407" s="242" t="str">
        <f>IF(ISBLANK(E407),"",VLOOKUP(E407,[2]_accgrp!A:B,2,FALSE))</f>
        <v/>
      </c>
      <c r="G407" s="226">
        <f>_xlfn.IFNA(VLOOKUP($E407,[2]_accgrp!$A:$X,2+(3*(COLUMN(G407)-6)),FALSE),"")</f>
        <v>0</v>
      </c>
      <c r="H407" s="226">
        <f>_xlfn.IFNA(VLOOKUP($E407,[2]_accgrp!$A:$X,2+(3*(COLUMN(H407)-6)),FALSE),"")</f>
        <v>0</v>
      </c>
      <c r="I407" s="226">
        <f>_xlfn.IFNA(VLOOKUP($E407,[2]_accgrp!$A:$X,2+(3*(COLUMN(I407)-6)),FALSE),"")</f>
        <v>0</v>
      </c>
      <c r="J407" s="226">
        <f>_xlfn.IFNA(VLOOKUP($E407,[2]_accgrp!$A:$X,2+(3*(COLUMN(J407)-6)),FALSE),"")</f>
        <v>0</v>
      </c>
      <c r="K407" s="226">
        <f>_xlfn.IFNA(VLOOKUP($E407,[2]_accgrp!$A:$X,2+(3*(COLUMN(K407)-6)),FALSE),"")</f>
        <v>0</v>
      </c>
      <c r="L407" s="226">
        <f>_xlfn.IFNA(VLOOKUP($E407,[2]_accgrp!$A:$X,2+(3*(COLUMN(L407)-6)),FALSE),"")</f>
        <v>0</v>
      </c>
      <c r="M407" s="226">
        <f>_xlfn.IFNA(VLOOKUP($E407,[2]_accgrp!$A:$X,2+(3*(COLUMN(M407)-6)),FALSE),"")</f>
        <v>0</v>
      </c>
    </row>
    <row r="408" spans="6:13" x14ac:dyDescent="0.25">
      <c r="F408" s="242" t="str">
        <f>IF(ISBLANK(E408),"",VLOOKUP(E408,[2]_accgrp!A:B,2,FALSE))</f>
        <v/>
      </c>
      <c r="G408" s="226">
        <f>_xlfn.IFNA(VLOOKUP($E408,[2]_accgrp!$A:$X,2+(3*(COLUMN(G408)-6)),FALSE),"")</f>
        <v>0</v>
      </c>
      <c r="H408" s="226">
        <f>_xlfn.IFNA(VLOOKUP($E408,[2]_accgrp!$A:$X,2+(3*(COLUMN(H408)-6)),FALSE),"")</f>
        <v>0</v>
      </c>
      <c r="I408" s="226">
        <f>_xlfn.IFNA(VLOOKUP($E408,[2]_accgrp!$A:$X,2+(3*(COLUMN(I408)-6)),FALSE),"")</f>
        <v>0</v>
      </c>
      <c r="J408" s="226">
        <f>_xlfn.IFNA(VLOOKUP($E408,[2]_accgrp!$A:$X,2+(3*(COLUMN(J408)-6)),FALSE),"")</f>
        <v>0</v>
      </c>
      <c r="K408" s="226">
        <f>_xlfn.IFNA(VLOOKUP($E408,[2]_accgrp!$A:$X,2+(3*(COLUMN(K408)-6)),FALSE),"")</f>
        <v>0</v>
      </c>
      <c r="L408" s="226">
        <f>_xlfn.IFNA(VLOOKUP($E408,[2]_accgrp!$A:$X,2+(3*(COLUMN(L408)-6)),FALSE),"")</f>
        <v>0</v>
      </c>
      <c r="M408" s="226">
        <f>_xlfn.IFNA(VLOOKUP($E408,[2]_accgrp!$A:$X,2+(3*(COLUMN(M408)-6)),FALSE),"")</f>
        <v>0</v>
      </c>
    </row>
    <row r="409" spans="6:13" x14ac:dyDescent="0.25">
      <c r="F409" s="242" t="str">
        <f>IF(ISBLANK(E409),"",VLOOKUP(E409,[2]_accgrp!A:B,2,FALSE))</f>
        <v/>
      </c>
      <c r="G409" s="226">
        <f>_xlfn.IFNA(VLOOKUP($E409,[2]_accgrp!$A:$X,2+(3*(COLUMN(G409)-6)),FALSE),"")</f>
        <v>0</v>
      </c>
      <c r="H409" s="226">
        <f>_xlfn.IFNA(VLOOKUP($E409,[2]_accgrp!$A:$X,2+(3*(COLUMN(H409)-6)),FALSE),"")</f>
        <v>0</v>
      </c>
      <c r="I409" s="226">
        <f>_xlfn.IFNA(VLOOKUP($E409,[2]_accgrp!$A:$X,2+(3*(COLUMN(I409)-6)),FALSE),"")</f>
        <v>0</v>
      </c>
      <c r="J409" s="226">
        <f>_xlfn.IFNA(VLOOKUP($E409,[2]_accgrp!$A:$X,2+(3*(COLUMN(J409)-6)),FALSE),"")</f>
        <v>0</v>
      </c>
      <c r="K409" s="226">
        <f>_xlfn.IFNA(VLOOKUP($E409,[2]_accgrp!$A:$X,2+(3*(COLUMN(K409)-6)),FALSE),"")</f>
        <v>0</v>
      </c>
      <c r="L409" s="226">
        <f>_xlfn.IFNA(VLOOKUP($E409,[2]_accgrp!$A:$X,2+(3*(COLUMN(L409)-6)),FALSE),"")</f>
        <v>0</v>
      </c>
      <c r="M409" s="226">
        <f>_xlfn.IFNA(VLOOKUP($E409,[2]_accgrp!$A:$X,2+(3*(COLUMN(M409)-6)),FALSE),"")</f>
        <v>0</v>
      </c>
    </row>
    <row r="410" spans="6:13" x14ac:dyDescent="0.25">
      <c r="F410" s="242" t="str">
        <f>IF(ISBLANK(E410),"",VLOOKUP(E410,[2]_accgrp!A:B,2,FALSE))</f>
        <v/>
      </c>
      <c r="G410" s="226">
        <f>_xlfn.IFNA(VLOOKUP($E410,[2]_accgrp!$A:$X,2+(3*(COLUMN(G410)-6)),FALSE),"")</f>
        <v>0</v>
      </c>
      <c r="H410" s="226">
        <f>_xlfn.IFNA(VLOOKUP($E410,[2]_accgrp!$A:$X,2+(3*(COLUMN(H410)-6)),FALSE),"")</f>
        <v>0</v>
      </c>
      <c r="I410" s="226">
        <f>_xlfn.IFNA(VLOOKUP($E410,[2]_accgrp!$A:$X,2+(3*(COLUMN(I410)-6)),FALSE),"")</f>
        <v>0</v>
      </c>
      <c r="J410" s="226">
        <f>_xlfn.IFNA(VLOOKUP($E410,[2]_accgrp!$A:$X,2+(3*(COLUMN(J410)-6)),FALSE),"")</f>
        <v>0</v>
      </c>
      <c r="K410" s="226">
        <f>_xlfn.IFNA(VLOOKUP($E410,[2]_accgrp!$A:$X,2+(3*(COLUMN(K410)-6)),FALSE),"")</f>
        <v>0</v>
      </c>
      <c r="L410" s="226">
        <f>_xlfn.IFNA(VLOOKUP($E410,[2]_accgrp!$A:$X,2+(3*(COLUMN(L410)-6)),FALSE),"")</f>
        <v>0</v>
      </c>
      <c r="M410" s="226">
        <f>_xlfn.IFNA(VLOOKUP($E410,[2]_accgrp!$A:$X,2+(3*(COLUMN(M410)-6)),FALSE),"")</f>
        <v>0</v>
      </c>
    </row>
    <row r="411" spans="6:13" x14ac:dyDescent="0.25">
      <c r="F411" s="242" t="str">
        <f>IF(ISBLANK(E411),"",VLOOKUP(E411,[2]_accgrp!A:B,2,FALSE))</f>
        <v/>
      </c>
      <c r="G411" s="226">
        <f>_xlfn.IFNA(VLOOKUP($E411,[2]_accgrp!$A:$X,2+(3*(COLUMN(G411)-6)),FALSE),"")</f>
        <v>0</v>
      </c>
      <c r="H411" s="226">
        <f>_xlfn.IFNA(VLOOKUP($E411,[2]_accgrp!$A:$X,2+(3*(COLUMN(H411)-6)),FALSE),"")</f>
        <v>0</v>
      </c>
      <c r="I411" s="226">
        <f>_xlfn.IFNA(VLOOKUP($E411,[2]_accgrp!$A:$X,2+(3*(COLUMN(I411)-6)),FALSE),"")</f>
        <v>0</v>
      </c>
      <c r="J411" s="226">
        <f>_xlfn.IFNA(VLOOKUP($E411,[2]_accgrp!$A:$X,2+(3*(COLUMN(J411)-6)),FALSE),"")</f>
        <v>0</v>
      </c>
      <c r="K411" s="226">
        <f>_xlfn.IFNA(VLOOKUP($E411,[2]_accgrp!$A:$X,2+(3*(COLUMN(K411)-6)),FALSE),"")</f>
        <v>0</v>
      </c>
      <c r="L411" s="226">
        <f>_xlfn.IFNA(VLOOKUP($E411,[2]_accgrp!$A:$X,2+(3*(COLUMN(L411)-6)),FALSE),"")</f>
        <v>0</v>
      </c>
      <c r="M411" s="226">
        <f>_xlfn.IFNA(VLOOKUP($E411,[2]_accgrp!$A:$X,2+(3*(COLUMN(M411)-6)),FALSE),"")</f>
        <v>0</v>
      </c>
    </row>
    <row r="412" spans="6:13" x14ac:dyDescent="0.25">
      <c r="F412" s="242" t="str">
        <f>IF(ISBLANK(E412),"",VLOOKUP(E412,[2]_accgrp!A:B,2,FALSE))</f>
        <v/>
      </c>
      <c r="G412" s="226">
        <f>_xlfn.IFNA(VLOOKUP($E412,[2]_accgrp!$A:$X,2+(3*(COLUMN(G412)-6)),FALSE),"")</f>
        <v>0</v>
      </c>
      <c r="H412" s="226">
        <f>_xlfn.IFNA(VLOOKUP($E412,[2]_accgrp!$A:$X,2+(3*(COLUMN(H412)-6)),FALSE),"")</f>
        <v>0</v>
      </c>
      <c r="I412" s="226">
        <f>_xlfn.IFNA(VLOOKUP($E412,[2]_accgrp!$A:$X,2+(3*(COLUMN(I412)-6)),FALSE),"")</f>
        <v>0</v>
      </c>
      <c r="J412" s="226">
        <f>_xlfn.IFNA(VLOOKUP($E412,[2]_accgrp!$A:$X,2+(3*(COLUMN(J412)-6)),FALSE),"")</f>
        <v>0</v>
      </c>
      <c r="K412" s="226">
        <f>_xlfn.IFNA(VLOOKUP($E412,[2]_accgrp!$A:$X,2+(3*(COLUMN(K412)-6)),FALSE),"")</f>
        <v>0</v>
      </c>
      <c r="L412" s="226">
        <f>_xlfn.IFNA(VLOOKUP($E412,[2]_accgrp!$A:$X,2+(3*(COLUMN(L412)-6)),FALSE),"")</f>
        <v>0</v>
      </c>
      <c r="M412" s="226">
        <f>_xlfn.IFNA(VLOOKUP($E412,[2]_accgrp!$A:$X,2+(3*(COLUMN(M412)-6)),FALSE),"")</f>
        <v>0</v>
      </c>
    </row>
    <row r="413" spans="6:13" x14ac:dyDescent="0.25">
      <c r="F413" s="242" t="str">
        <f>IF(ISBLANK(E413),"",VLOOKUP(E413,[2]_accgrp!A:B,2,FALSE))</f>
        <v/>
      </c>
      <c r="G413" s="226">
        <f>_xlfn.IFNA(VLOOKUP($E413,[2]_accgrp!$A:$X,2+(3*(COLUMN(G413)-6)),FALSE),"")</f>
        <v>0</v>
      </c>
      <c r="H413" s="226">
        <f>_xlfn.IFNA(VLOOKUP($E413,[2]_accgrp!$A:$X,2+(3*(COLUMN(H413)-6)),FALSE),"")</f>
        <v>0</v>
      </c>
      <c r="I413" s="226">
        <f>_xlfn.IFNA(VLOOKUP($E413,[2]_accgrp!$A:$X,2+(3*(COLUMN(I413)-6)),FALSE),"")</f>
        <v>0</v>
      </c>
      <c r="J413" s="226">
        <f>_xlfn.IFNA(VLOOKUP($E413,[2]_accgrp!$A:$X,2+(3*(COLUMN(J413)-6)),FALSE),"")</f>
        <v>0</v>
      </c>
      <c r="K413" s="226">
        <f>_xlfn.IFNA(VLOOKUP($E413,[2]_accgrp!$A:$X,2+(3*(COLUMN(K413)-6)),FALSE),"")</f>
        <v>0</v>
      </c>
      <c r="L413" s="226">
        <f>_xlfn.IFNA(VLOOKUP($E413,[2]_accgrp!$A:$X,2+(3*(COLUMN(L413)-6)),FALSE),"")</f>
        <v>0</v>
      </c>
      <c r="M413" s="226">
        <f>_xlfn.IFNA(VLOOKUP($E413,[2]_accgrp!$A:$X,2+(3*(COLUMN(M413)-6)),FALSE),"")</f>
        <v>0</v>
      </c>
    </row>
    <row r="414" spans="6:13" x14ac:dyDescent="0.25">
      <c r="F414" s="242" t="str">
        <f>IF(ISBLANK(E414),"",VLOOKUP(E414,[2]_accgrp!A:B,2,FALSE))</f>
        <v/>
      </c>
      <c r="G414" s="226">
        <f>_xlfn.IFNA(VLOOKUP($E414,[2]_accgrp!$A:$X,2+(3*(COLUMN(G414)-6)),FALSE),"")</f>
        <v>0</v>
      </c>
      <c r="H414" s="226">
        <f>_xlfn.IFNA(VLOOKUP($E414,[2]_accgrp!$A:$X,2+(3*(COLUMN(H414)-6)),FALSE),"")</f>
        <v>0</v>
      </c>
      <c r="I414" s="226">
        <f>_xlfn.IFNA(VLOOKUP($E414,[2]_accgrp!$A:$X,2+(3*(COLUMN(I414)-6)),FALSE),"")</f>
        <v>0</v>
      </c>
      <c r="J414" s="226">
        <f>_xlfn.IFNA(VLOOKUP($E414,[2]_accgrp!$A:$X,2+(3*(COLUMN(J414)-6)),FALSE),"")</f>
        <v>0</v>
      </c>
      <c r="K414" s="226">
        <f>_xlfn.IFNA(VLOOKUP($E414,[2]_accgrp!$A:$X,2+(3*(COLUMN(K414)-6)),FALSE),"")</f>
        <v>0</v>
      </c>
      <c r="L414" s="226">
        <f>_xlfn.IFNA(VLOOKUP($E414,[2]_accgrp!$A:$X,2+(3*(COLUMN(L414)-6)),FALSE),"")</f>
        <v>0</v>
      </c>
      <c r="M414" s="226">
        <f>_xlfn.IFNA(VLOOKUP($E414,[2]_accgrp!$A:$X,2+(3*(COLUMN(M414)-6)),FALSE),"")</f>
        <v>0</v>
      </c>
    </row>
    <row r="415" spans="6:13" x14ac:dyDescent="0.25">
      <c r="F415" s="242" t="str">
        <f>IF(ISBLANK(E415),"",VLOOKUP(E415,[2]_accgrp!A:B,2,FALSE))</f>
        <v/>
      </c>
      <c r="G415" s="226">
        <f>_xlfn.IFNA(VLOOKUP($E415,[2]_accgrp!$A:$X,2+(3*(COLUMN(G415)-6)),FALSE),"")</f>
        <v>0</v>
      </c>
      <c r="H415" s="226">
        <f>_xlfn.IFNA(VLOOKUP($E415,[2]_accgrp!$A:$X,2+(3*(COLUMN(H415)-6)),FALSE),"")</f>
        <v>0</v>
      </c>
      <c r="I415" s="226">
        <f>_xlfn.IFNA(VLOOKUP($E415,[2]_accgrp!$A:$X,2+(3*(COLUMN(I415)-6)),FALSE),"")</f>
        <v>0</v>
      </c>
      <c r="J415" s="226">
        <f>_xlfn.IFNA(VLOOKUP($E415,[2]_accgrp!$A:$X,2+(3*(COLUMN(J415)-6)),FALSE),"")</f>
        <v>0</v>
      </c>
      <c r="K415" s="226">
        <f>_xlfn.IFNA(VLOOKUP($E415,[2]_accgrp!$A:$X,2+(3*(COLUMN(K415)-6)),FALSE),"")</f>
        <v>0</v>
      </c>
      <c r="L415" s="226">
        <f>_xlfn.IFNA(VLOOKUP($E415,[2]_accgrp!$A:$X,2+(3*(COLUMN(L415)-6)),FALSE),"")</f>
        <v>0</v>
      </c>
      <c r="M415" s="226">
        <f>_xlfn.IFNA(VLOOKUP($E415,[2]_accgrp!$A:$X,2+(3*(COLUMN(M415)-6)),FALSE),"")</f>
        <v>0</v>
      </c>
    </row>
    <row r="416" spans="6:13" x14ac:dyDescent="0.25">
      <c r="F416" s="242" t="str">
        <f>IF(ISBLANK(E416),"",VLOOKUP(E416,[2]_accgrp!A:B,2,FALSE))</f>
        <v/>
      </c>
      <c r="G416" s="226">
        <f>_xlfn.IFNA(VLOOKUP($E416,[2]_accgrp!$A:$X,2+(3*(COLUMN(G416)-6)),FALSE),"")</f>
        <v>0</v>
      </c>
      <c r="H416" s="226">
        <f>_xlfn.IFNA(VLOOKUP($E416,[2]_accgrp!$A:$X,2+(3*(COLUMN(H416)-6)),FALSE),"")</f>
        <v>0</v>
      </c>
      <c r="I416" s="226">
        <f>_xlfn.IFNA(VLOOKUP($E416,[2]_accgrp!$A:$X,2+(3*(COLUMN(I416)-6)),FALSE),"")</f>
        <v>0</v>
      </c>
      <c r="J416" s="226">
        <f>_xlfn.IFNA(VLOOKUP($E416,[2]_accgrp!$A:$X,2+(3*(COLUMN(J416)-6)),FALSE),"")</f>
        <v>0</v>
      </c>
      <c r="K416" s="226">
        <f>_xlfn.IFNA(VLOOKUP($E416,[2]_accgrp!$A:$X,2+(3*(COLUMN(K416)-6)),FALSE),"")</f>
        <v>0</v>
      </c>
      <c r="L416" s="226">
        <f>_xlfn.IFNA(VLOOKUP($E416,[2]_accgrp!$A:$X,2+(3*(COLUMN(L416)-6)),FALSE),"")</f>
        <v>0</v>
      </c>
      <c r="M416" s="226">
        <f>_xlfn.IFNA(VLOOKUP($E416,[2]_accgrp!$A:$X,2+(3*(COLUMN(M416)-6)),FALSE),"")</f>
        <v>0</v>
      </c>
    </row>
    <row r="417" spans="6:13" x14ac:dyDescent="0.25">
      <c r="F417" s="242" t="str">
        <f>IF(ISBLANK(E417),"",VLOOKUP(E417,[2]_accgrp!A:B,2,FALSE))</f>
        <v/>
      </c>
      <c r="G417" s="226">
        <f>_xlfn.IFNA(VLOOKUP($E417,[2]_accgrp!$A:$X,2+(3*(COLUMN(G417)-6)),FALSE),"")</f>
        <v>0</v>
      </c>
      <c r="H417" s="226">
        <f>_xlfn.IFNA(VLOOKUP($E417,[2]_accgrp!$A:$X,2+(3*(COLUMN(H417)-6)),FALSE),"")</f>
        <v>0</v>
      </c>
      <c r="I417" s="226">
        <f>_xlfn.IFNA(VLOOKUP($E417,[2]_accgrp!$A:$X,2+(3*(COLUMN(I417)-6)),FALSE),"")</f>
        <v>0</v>
      </c>
      <c r="J417" s="226">
        <f>_xlfn.IFNA(VLOOKUP($E417,[2]_accgrp!$A:$X,2+(3*(COLUMN(J417)-6)),FALSE),"")</f>
        <v>0</v>
      </c>
      <c r="K417" s="226">
        <f>_xlfn.IFNA(VLOOKUP($E417,[2]_accgrp!$A:$X,2+(3*(COLUMN(K417)-6)),FALSE),"")</f>
        <v>0</v>
      </c>
      <c r="L417" s="226">
        <f>_xlfn.IFNA(VLOOKUP($E417,[2]_accgrp!$A:$X,2+(3*(COLUMN(L417)-6)),FALSE),"")</f>
        <v>0</v>
      </c>
      <c r="M417" s="226">
        <f>_xlfn.IFNA(VLOOKUP($E417,[2]_accgrp!$A:$X,2+(3*(COLUMN(M417)-6)),FALSE),"")</f>
        <v>0</v>
      </c>
    </row>
    <row r="418" spans="6:13" x14ac:dyDescent="0.25">
      <c r="F418" s="242" t="str">
        <f>IF(ISBLANK(E418),"",VLOOKUP(E418,[2]_accgrp!A:B,2,FALSE))</f>
        <v/>
      </c>
      <c r="G418" s="226">
        <f>_xlfn.IFNA(VLOOKUP($E418,[2]_accgrp!$A:$X,2+(3*(COLUMN(G418)-6)),FALSE),"")</f>
        <v>0</v>
      </c>
      <c r="H418" s="226">
        <f>_xlfn.IFNA(VLOOKUP($E418,[2]_accgrp!$A:$X,2+(3*(COLUMN(H418)-6)),FALSE),"")</f>
        <v>0</v>
      </c>
      <c r="I418" s="226">
        <f>_xlfn.IFNA(VLOOKUP($E418,[2]_accgrp!$A:$X,2+(3*(COLUMN(I418)-6)),FALSE),"")</f>
        <v>0</v>
      </c>
      <c r="J418" s="226">
        <f>_xlfn.IFNA(VLOOKUP($E418,[2]_accgrp!$A:$X,2+(3*(COLUMN(J418)-6)),FALSE),"")</f>
        <v>0</v>
      </c>
      <c r="K418" s="226">
        <f>_xlfn.IFNA(VLOOKUP($E418,[2]_accgrp!$A:$X,2+(3*(COLUMN(K418)-6)),FALSE),"")</f>
        <v>0</v>
      </c>
      <c r="L418" s="226">
        <f>_xlfn.IFNA(VLOOKUP($E418,[2]_accgrp!$A:$X,2+(3*(COLUMN(L418)-6)),FALSE),"")</f>
        <v>0</v>
      </c>
      <c r="M418" s="226">
        <f>_xlfn.IFNA(VLOOKUP($E418,[2]_accgrp!$A:$X,2+(3*(COLUMN(M418)-6)),FALSE),"")</f>
        <v>0</v>
      </c>
    </row>
    <row r="419" spans="6:13" x14ac:dyDescent="0.25">
      <c r="F419" s="242" t="str">
        <f>IF(ISBLANK(E419),"",VLOOKUP(E419,[2]_accgrp!A:B,2,FALSE))</f>
        <v/>
      </c>
      <c r="G419" s="226">
        <f>_xlfn.IFNA(VLOOKUP($E419,[2]_accgrp!$A:$X,2+(3*(COLUMN(G419)-6)),FALSE),"")</f>
        <v>0</v>
      </c>
      <c r="H419" s="226">
        <f>_xlfn.IFNA(VLOOKUP($E419,[2]_accgrp!$A:$X,2+(3*(COLUMN(H419)-6)),FALSE),"")</f>
        <v>0</v>
      </c>
      <c r="I419" s="226">
        <f>_xlfn.IFNA(VLOOKUP($E419,[2]_accgrp!$A:$X,2+(3*(COLUMN(I419)-6)),FALSE),"")</f>
        <v>0</v>
      </c>
      <c r="J419" s="226">
        <f>_xlfn.IFNA(VLOOKUP($E419,[2]_accgrp!$A:$X,2+(3*(COLUMN(J419)-6)),FALSE),"")</f>
        <v>0</v>
      </c>
      <c r="K419" s="226">
        <f>_xlfn.IFNA(VLOOKUP($E419,[2]_accgrp!$A:$X,2+(3*(COLUMN(K419)-6)),FALSE),"")</f>
        <v>0</v>
      </c>
      <c r="L419" s="226">
        <f>_xlfn.IFNA(VLOOKUP($E419,[2]_accgrp!$A:$X,2+(3*(COLUMN(L419)-6)),FALSE),"")</f>
        <v>0</v>
      </c>
      <c r="M419" s="226">
        <f>_xlfn.IFNA(VLOOKUP($E419,[2]_accgrp!$A:$X,2+(3*(COLUMN(M419)-6)),FALSE),"")</f>
        <v>0</v>
      </c>
    </row>
    <row r="420" spans="6:13" x14ac:dyDescent="0.25">
      <c r="F420" s="242" t="str">
        <f>IF(ISBLANK(E420),"",VLOOKUP(E420,[2]_accgrp!A:B,2,FALSE))</f>
        <v/>
      </c>
      <c r="G420" s="226">
        <f>_xlfn.IFNA(VLOOKUP($E420,[2]_accgrp!$A:$X,2+(3*(COLUMN(G420)-6)),FALSE),"")</f>
        <v>0</v>
      </c>
      <c r="H420" s="226">
        <f>_xlfn.IFNA(VLOOKUP($E420,[2]_accgrp!$A:$X,2+(3*(COLUMN(H420)-6)),FALSE),"")</f>
        <v>0</v>
      </c>
      <c r="I420" s="226">
        <f>_xlfn.IFNA(VLOOKUP($E420,[2]_accgrp!$A:$X,2+(3*(COLUMN(I420)-6)),FALSE),"")</f>
        <v>0</v>
      </c>
      <c r="J420" s="226">
        <f>_xlfn.IFNA(VLOOKUP($E420,[2]_accgrp!$A:$X,2+(3*(COLUMN(J420)-6)),FALSE),"")</f>
        <v>0</v>
      </c>
      <c r="K420" s="226">
        <f>_xlfn.IFNA(VLOOKUP($E420,[2]_accgrp!$A:$X,2+(3*(COLUMN(K420)-6)),FALSE),"")</f>
        <v>0</v>
      </c>
      <c r="L420" s="226">
        <f>_xlfn.IFNA(VLOOKUP($E420,[2]_accgrp!$A:$X,2+(3*(COLUMN(L420)-6)),FALSE),"")</f>
        <v>0</v>
      </c>
      <c r="M420" s="226">
        <f>_xlfn.IFNA(VLOOKUP($E420,[2]_accgrp!$A:$X,2+(3*(COLUMN(M420)-6)),FALSE),"")</f>
        <v>0</v>
      </c>
    </row>
    <row r="421" spans="6:13" x14ac:dyDescent="0.25">
      <c r="F421" s="242" t="str">
        <f>IF(ISBLANK(E421),"",VLOOKUP(E421,[2]_accgrp!A:B,2,FALSE))</f>
        <v/>
      </c>
      <c r="G421" s="226">
        <f>_xlfn.IFNA(VLOOKUP($E421,[2]_accgrp!$A:$X,2+(3*(COLUMN(G421)-6)),FALSE),"")</f>
        <v>0</v>
      </c>
      <c r="H421" s="226">
        <f>_xlfn.IFNA(VLOOKUP($E421,[2]_accgrp!$A:$X,2+(3*(COLUMN(H421)-6)),FALSE),"")</f>
        <v>0</v>
      </c>
      <c r="I421" s="226">
        <f>_xlfn.IFNA(VLOOKUP($E421,[2]_accgrp!$A:$X,2+(3*(COLUMN(I421)-6)),FALSE),"")</f>
        <v>0</v>
      </c>
      <c r="J421" s="226">
        <f>_xlfn.IFNA(VLOOKUP($E421,[2]_accgrp!$A:$X,2+(3*(COLUMN(J421)-6)),FALSE),"")</f>
        <v>0</v>
      </c>
      <c r="K421" s="226">
        <f>_xlfn.IFNA(VLOOKUP($E421,[2]_accgrp!$A:$X,2+(3*(COLUMN(K421)-6)),FALSE),"")</f>
        <v>0</v>
      </c>
      <c r="L421" s="226">
        <f>_xlfn.IFNA(VLOOKUP($E421,[2]_accgrp!$A:$X,2+(3*(COLUMN(L421)-6)),FALSE),"")</f>
        <v>0</v>
      </c>
      <c r="M421" s="226">
        <f>_xlfn.IFNA(VLOOKUP($E421,[2]_accgrp!$A:$X,2+(3*(COLUMN(M421)-6)),FALSE),"")</f>
        <v>0</v>
      </c>
    </row>
    <row r="422" spans="6:13" x14ac:dyDescent="0.25">
      <c r="F422" s="242" t="str">
        <f>IF(ISBLANK(E422),"",VLOOKUP(E422,[2]_accgrp!A:B,2,FALSE))</f>
        <v/>
      </c>
      <c r="G422" s="226">
        <f>_xlfn.IFNA(VLOOKUP($E422,[2]_accgrp!$A:$X,2+(3*(COLUMN(G422)-6)),FALSE),"")</f>
        <v>0</v>
      </c>
      <c r="H422" s="226">
        <f>_xlfn.IFNA(VLOOKUP($E422,[2]_accgrp!$A:$X,2+(3*(COLUMN(H422)-6)),FALSE),"")</f>
        <v>0</v>
      </c>
      <c r="I422" s="226">
        <f>_xlfn.IFNA(VLOOKUP($E422,[2]_accgrp!$A:$X,2+(3*(COLUMN(I422)-6)),FALSE),"")</f>
        <v>0</v>
      </c>
      <c r="J422" s="226">
        <f>_xlfn.IFNA(VLOOKUP($E422,[2]_accgrp!$A:$X,2+(3*(COLUMN(J422)-6)),FALSE),"")</f>
        <v>0</v>
      </c>
      <c r="K422" s="226">
        <f>_xlfn.IFNA(VLOOKUP($E422,[2]_accgrp!$A:$X,2+(3*(COLUMN(K422)-6)),FALSE),"")</f>
        <v>0</v>
      </c>
      <c r="L422" s="226">
        <f>_xlfn.IFNA(VLOOKUP($E422,[2]_accgrp!$A:$X,2+(3*(COLUMN(L422)-6)),FALSE),"")</f>
        <v>0</v>
      </c>
      <c r="M422" s="226">
        <f>_xlfn.IFNA(VLOOKUP($E422,[2]_accgrp!$A:$X,2+(3*(COLUMN(M422)-6)),FALSE),"")</f>
        <v>0</v>
      </c>
    </row>
    <row r="423" spans="6:13" x14ac:dyDescent="0.25">
      <c r="F423" s="242" t="str">
        <f>IF(ISBLANK(E423),"",VLOOKUP(E423,[2]_accgrp!A:B,2,FALSE))</f>
        <v/>
      </c>
      <c r="G423" s="226">
        <f>_xlfn.IFNA(VLOOKUP($E423,[2]_accgrp!$A:$X,2+(3*(COLUMN(G423)-6)),FALSE),"")</f>
        <v>0</v>
      </c>
      <c r="H423" s="226">
        <f>_xlfn.IFNA(VLOOKUP($E423,[2]_accgrp!$A:$X,2+(3*(COLUMN(H423)-6)),FALSE),"")</f>
        <v>0</v>
      </c>
      <c r="I423" s="226">
        <f>_xlfn.IFNA(VLOOKUP($E423,[2]_accgrp!$A:$X,2+(3*(COLUMN(I423)-6)),FALSE),"")</f>
        <v>0</v>
      </c>
      <c r="J423" s="226">
        <f>_xlfn.IFNA(VLOOKUP($E423,[2]_accgrp!$A:$X,2+(3*(COLUMN(J423)-6)),FALSE),"")</f>
        <v>0</v>
      </c>
      <c r="K423" s="226">
        <f>_xlfn.IFNA(VLOOKUP($E423,[2]_accgrp!$A:$X,2+(3*(COLUMN(K423)-6)),FALSE),"")</f>
        <v>0</v>
      </c>
      <c r="L423" s="226">
        <f>_xlfn.IFNA(VLOOKUP($E423,[2]_accgrp!$A:$X,2+(3*(COLUMN(L423)-6)),FALSE),"")</f>
        <v>0</v>
      </c>
      <c r="M423" s="226">
        <f>_xlfn.IFNA(VLOOKUP($E423,[2]_accgrp!$A:$X,2+(3*(COLUMN(M423)-6)),FALSE),"")</f>
        <v>0</v>
      </c>
    </row>
    <row r="424" spans="6:13" x14ac:dyDescent="0.25">
      <c r="F424" s="242" t="str">
        <f>IF(ISBLANK(E424),"",VLOOKUP(E424,[2]_accgrp!A:B,2,FALSE))</f>
        <v/>
      </c>
      <c r="G424" s="226">
        <f>_xlfn.IFNA(VLOOKUP($E424,[2]_accgrp!$A:$X,2+(3*(COLUMN(G424)-6)),FALSE),"")</f>
        <v>0</v>
      </c>
      <c r="H424" s="226">
        <f>_xlfn.IFNA(VLOOKUP($E424,[2]_accgrp!$A:$X,2+(3*(COLUMN(H424)-6)),FALSE),"")</f>
        <v>0</v>
      </c>
      <c r="I424" s="226">
        <f>_xlfn.IFNA(VLOOKUP($E424,[2]_accgrp!$A:$X,2+(3*(COLUMN(I424)-6)),FALSE),"")</f>
        <v>0</v>
      </c>
      <c r="J424" s="226">
        <f>_xlfn.IFNA(VLOOKUP($E424,[2]_accgrp!$A:$X,2+(3*(COLUMN(J424)-6)),FALSE),"")</f>
        <v>0</v>
      </c>
      <c r="K424" s="226">
        <f>_xlfn.IFNA(VLOOKUP($E424,[2]_accgrp!$A:$X,2+(3*(COLUMN(K424)-6)),FALSE),"")</f>
        <v>0</v>
      </c>
      <c r="L424" s="226">
        <f>_xlfn.IFNA(VLOOKUP($E424,[2]_accgrp!$A:$X,2+(3*(COLUMN(L424)-6)),FALSE),"")</f>
        <v>0</v>
      </c>
      <c r="M424" s="226">
        <f>_xlfn.IFNA(VLOOKUP($E424,[2]_accgrp!$A:$X,2+(3*(COLUMN(M424)-6)),FALSE),"")</f>
        <v>0</v>
      </c>
    </row>
    <row r="425" spans="6:13" x14ac:dyDescent="0.25">
      <c r="F425" s="242" t="str">
        <f>IF(ISBLANK(E425),"",VLOOKUP(E425,[2]_accgrp!A:B,2,FALSE))</f>
        <v/>
      </c>
      <c r="G425" s="226">
        <f>_xlfn.IFNA(VLOOKUP($E425,[2]_accgrp!$A:$X,2+(3*(COLUMN(G425)-6)),FALSE),"")</f>
        <v>0</v>
      </c>
      <c r="H425" s="226">
        <f>_xlfn.IFNA(VLOOKUP($E425,[2]_accgrp!$A:$X,2+(3*(COLUMN(H425)-6)),FALSE),"")</f>
        <v>0</v>
      </c>
      <c r="I425" s="226">
        <f>_xlfn.IFNA(VLOOKUP($E425,[2]_accgrp!$A:$X,2+(3*(COLUMN(I425)-6)),FALSE),"")</f>
        <v>0</v>
      </c>
      <c r="J425" s="226">
        <f>_xlfn.IFNA(VLOOKUP($E425,[2]_accgrp!$A:$X,2+(3*(COLUMN(J425)-6)),FALSE),"")</f>
        <v>0</v>
      </c>
      <c r="K425" s="226">
        <f>_xlfn.IFNA(VLOOKUP($E425,[2]_accgrp!$A:$X,2+(3*(COLUMN(K425)-6)),FALSE),"")</f>
        <v>0</v>
      </c>
      <c r="L425" s="226">
        <f>_xlfn.IFNA(VLOOKUP($E425,[2]_accgrp!$A:$X,2+(3*(COLUMN(L425)-6)),FALSE),"")</f>
        <v>0</v>
      </c>
      <c r="M425" s="226">
        <f>_xlfn.IFNA(VLOOKUP($E425,[2]_accgrp!$A:$X,2+(3*(COLUMN(M425)-6)),FALSE),"")</f>
        <v>0</v>
      </c>
    </row>
    <row r="426" spans="6:13" x14ac:dyDescent="0.25">
      <c r="F426" s="242" t="str">
        <f>IF(ISBLANK(E426),"",VLOOKUP(E426,[2]_accgrp!A:B,2,FALSE))</f>
        <v/>
      </c>
      <c r="G426" s="226">
        <f>_xlfn.IFNA(VLOOKUP($E426,[2]_accgrp!$A:$X,2+(3*(COLUMN(G426)-6)),FALSE),"")</f>
        <v>0</v>
      </c>
      <c r="H426" s="226">
        <f>_xlfn.IFNA(VLOOKUP($E426,[2]_accgrp!$A:$X,2+(3*(COLUMN(H426)-6)),FALSE),"")</f>
        <v>0</v>
      </c>
      <c r="I426" s="226">
        <f>_xlfn.IFNA(VLOOKUP($E426,[2]_accgrp!$A:$X,2+(3*(COLUMN(I426)-6)),FALSE),"")</f>
        <v>0</v>
      </c>
      <c r="J426" s="226">
        <f>_xlfn.IFNA(VLOOKUP($E426,[2]_accgrp!$A:$X,2+(3*(COLUMN(J426)-6)),FALSE),"")</f>
        <v>0</v>
      </c>
      <c r="K426" s="226">
        <f>_xlfn.IFNA(VLOOKUP($E426,[2]_accgrp!$A:$X,2+(3*(COLUMN(K426)-6)),FALSE),"")</f>
        <v>0</v>
      </c>
      <c r="L426" s="226">
        <f>_xlfn.IFNA(VLOOKUP($E426,[2]_accgrp!$A:$X,2+(3*(COLUMN(L426)-6)),FALSE),"")</f>
        <v>0</v>
      </c>
      <c r="M426" s="226">
        <f>_xlfn.IFNA(VLOOKUP($E426,[2]_accgrp!$A:$X,2+(3*(COLUMN(M426)-6)),FALSE),"")</f>
        <v>0</v>
      </c>
    </row>
    <row r="427" spans="6:13" x14ac:dyDescent="0.25">
      <c r="F427" s="242" t="str">
        <f>IF(ISBLANK(E427),"",VLOOKUP(E427,[2]_accgrp!A:B,2,FALSE))</f>
        <v/>
      </c>
      <c r="G427" s="226">
        <f>_xlfn.IFNA(VLOOKUP($E427,[2]_accgrp!$A:$X,2+(3*(COLUMN(G427)-6)),FALSE),"")</f>
        <v>0</v>
      </c>
      <c r="H427" s="226">
        <f>_xlfn.IFNA(VLOOKUP($E427,[2]_accgrp!$A:$X,2+(3*(COLUMN(H427)-6)),FALSE),"")</f>
        <v>0</v>
      </c>
      <c r="I427" s="226">
        <f>_xlfn.IFNA(VLOOKUP($E427,[2]_accgrp!$A:$X,2+(3*(COLUMN(I427)-6)),FALSE),"")</f>
        <v>0</v>
      </c>
      <c r="J427" s="226">
        <f>_xlfn.IFNA(VLOOKUP($E427,[2]_accgrp!$A:$X,2+(3*(COLUMN(J427)-6)),FALSE),"")</f>
        <v>0</v>
      </c>
      <c r="K427" s="226">
        <f>_xlfn.IFNA(VLOOKUP($E427,[2]_accgrp!$A:$X,2+(3*(COLUMN(K427)-6)),FALSE),"")</f>
        <v>0</v>
      </c>
      <c r="L427" s="226">
        <f>_xlfn.IFNA(VLOOKUP($E427,[2]_accgrp!$A:$X,2+(3*(COLUMN(L427)-6)),FALSE),"")</f>
        <v>0</v>
      </c>
      <c r="M427" s="226">
        <f>_xlfn.IFNA(VLOOKUP($E427,[2]_accgrp!$A:$X,2+(3*(COLUMN(M427)-6)),FALSE),"")</f>
        <v>0</v>
      </c>
    </row>
    <row r="428" spans="6:13" x14ac:dyDescent="0.25">
      <c r="F428" s="242" t="str">
        <f>IF(ISBLANK(E428),"",VLOOKUP(E428,[2]_accgrp!A:B,2,FALSE))</f>
        <v/>
      </c>
      <c r="G428" s="226">
        <f>_xlfn.IFNA(VLOOKUP($E428,[2]_accgrp!$A:$X,2+(3*(COLUMN(G428)-6)),FALSE),"")</f>
        <v>0</v>
      </c>
      <c r="H428" s="226">
        <f>_xlfn.IFNA(VLOOKUP($E428,[2]_accgrp!$A:$X,2+(3*(COLUMN(H428)-6)),FALSE),"")</f>
        <v>0</v>
      </c>
      <c r="I428" s="226">
        <f>_xlfn.IFNA(VLOOKUP($E428,[2]_accgrp!$A:$X,2+(3*(COLUMN(I428)-6)),FALSE),"")</f>
        <v>0</v>
      </c>
      <c r="J428" s="226">
        <f>_xlfn.IFNA(VLOOKUP($E428,[2]_accgrp!$A:$X,2+(3*(COLUMN(J428)-6)),FALSE),"")</f>
        <v>0</v>
      </c>
      <c r="K428" s="226">
        <f>_xlfn.IFNA(VLOOKUP($E428,[2]_accgrp!$A:$X,2+(3*(COLUMN(K428)-6)),FALSE),"")</f>
        <v>0</v>
      </c>
      <c r="L428" s="226">
        <f>_xlfn.IFNA(VLOOKUP($E428,[2]_accgrp!$A:$X,2+(3*(COLUMN(L428)-6)),FALSE),"")</f>
        <v>0</v>
      </c>
      <c r="M428" s="226">
        <f>_xlfn.IFNA(VLOOKUP($E428,[2]_accgrp!$A:$X,2+(3*(COLUMN(M428)-6)),FALSE),"")</f>
        <v>0</v>
      </c>
    </row>
    <row r="429" spans="6:13" x14ac:dyDescent="0.25">
      <c r="F429" s="242" t="str">
        <f>IF(ISBLANK(E429),"",VLOOKUP(E429,[2]_accgrp!A:B,2,FALSE))</f>
        <v/>
      </c>
      <c r="G429" s="226">
        <f>_xlfn.IFNA(VLOOKUP($E429,[2]_accgrp!$A:$X,2+(3*(COLUMN(G429)-6)),FALSE),"")</f>
        <v>0</v>
      </c>
      <c r="H429" s="226">
        <f>_xlfn.IFNA(VLOOKUP($E429,[2]_accgrp!$A:$X,2+(3*(COLUMN(H429)-6)),FALSE),"")</f>
        <v>0</v>
      </c>
      <c r="I429" s="226">
        <f>_xlfn.IFNA(VLOOKUP($E429,[2]_accgrp!$A:$X,2+(3*(COLUMN(I429)-6)),FALSE),"")</f>
        <v>0</v>
      </c>
      <c r="J429" s="226">
        <f>_xlfn.IFNA(VLOOKUP($E429,[2]_accgrp!$A:$X,2+(3*(COLUMN(J429)-6)),FALSE),"")</f>
        <v>0</v>
      </c>
      <c r="K429" s="226">
        <f>_xlfn.IFNA(VLOOKUP($E429,[2]_accgrp!$A:$X,2+(3*(COLUMN(K429)-6)),FALSE),"")</f>
        <v>0</v>
      </c>
      <c r="L429" s="226">
        <f>_xlfn.IFNA(VLOOKUP($E429,[2]_accgrp!$A:$X,2+(3*(COLUMN(L429)-6)),FALSE),"")</f>
        <v>0</v>
      </c>
      <c r="M429" s="226">
        <f>_xlfn.IFNA(VLOOKUP($E429,[2]_accgrp!$A:$X,2+(3*(COLUMN(M429)-6)),FALSE),"")</f>
        <v>0</v>
      </c>
    </row>
    <row r="430" spans="6:13" x14ac:dyDescent="0.25">
      <c r="F430" s="242" t="str">
        <f>IF(ISBLANK(E430),"",VLOOKUP(E430,[2]_accgrp!A:B,2,FALSE))</f>
        <v/>
      </c>
      <c r="G430" s="226">
        <f>_xlfn.IFNA(VLOOKUP($E430,[2]_accgrp!$A:$X,2+(3*(COLUMN(G430)-6)),FALSE),"")</f>
        <v>0</v>
      </c>
      <c r="H430" s="226">
        <f>_xlfn.IFNA(VLOOKUP($E430,[2]_accgrp!$A:$X,2+(3*(COLUMN(H430)-6)),FALSE),"")</f>
        <v>0</v>
      </c>
      <c r="I430" s="226">
        <f>_xlfn.IFNA(VLOOKUP($E430,[2]_accgrp!$A:$X,2+(3*(COLUMN(I430)-6)),FALSE),"")</f>
        <v>0</v>
      </c>
      <c r="J430" s="226">
        <f>_xlfn.IFNA(VLOOKUP($E430,[2]_accgrp!$A:$X,2+(3*(COLUMN(J430)-6)),FALSE),"")</f>
        <v>0</v>
      </c>
      <c r="K430" s="226">
        <f>_xlfn.IFNA(VLOOKUP($E430,[2]_accgrp!$A:$X,2+(3*(COLUMN(K430)-6)),FALSE),"")</f>
        <v>0</v>
      </c>
      <c r="L430" s="226">
        <f>_xlfn.IFNA(VLOOKUP($E430,[2]_accgrp!$A:$X,2+(3*(COLUMN(L430)-6)),FALSE),"")</f>
        <v>0</v>
      </c>
      <c r="M430" s="226">
        <f>_xlfn.IFNA(VLOOKUP($E430,[2]_accgrp!$A:$X,2+(3*(COLUMN(M430)-6)),FALSE),"")</f>
        <v>0</v>
      </c>
    </row>
    <row r="431" spans="6:13" x14ac:dyDescent="0.25">
      <c r="F431" s="242" t="str">
        <f>IF(ISBLANK(E431),"",VLOOKUP(E431,[2]_accgrp!A:B,2,FALSE))</f>
        <v/>
      </c>
      <c r="G431" s="226">
        <f>_xlfn.IFNA(VLOOKUP($E431,[2]_accgrp!$A:$X,2+(3*(COLUMN(G431)-6)),FALSE),"")</f>
        <v>0</v>
      </c>
      <c r="H431" s="226">
        <f>_xlfn.IFNA(VLOOKUP($E431,[2]_accgrp!$A:$X,2+(3*(COLUMN(H431)-6)),FALSE),"")</f>
        <v>0</v>
      </c>
      <c r="I431" s="226">
        <f>_xlfn.IFNA(VLOOKUP($E431,[2]_accgrp!$A:$X,2+(3*(COLUMN(I431)-6)),FALSE),"")</f>
        <v>0</v>
      </c>
      <c r="J431" s="226">
        <f>_xlfn.IFNA(VLOOKUP($E431,[2]_accgrp!$A:$X,2+(3*(COLUMN(J431)-6)),FALSE),"")</f>
        <v>0</v>
      </c>
      <c r="K431" s="226">
        <f>_xlfn.IFNA(VLOOKUP($E431,[2]_accgrp!$A:$X,2+(3*(COLUMN(K431)-6)),FALSE),"")</f>
        <v>0</v>
      </c>
      <c r="L431" s="226">
        <f>_xlfn.IFNA(VLOOKUP($E431,[2]_accgrp!$A:$X,2+(3*(COLUMN(L431)-6)),FALSE),"")</f>
        <v>0</v>
      </c>
      <c r="M431" s="226">
        <f>_xlfn.IFNA(VLOOKUP($E431,[2]_accgrp!$A:$X,2+(3*(COLUMN(M431)-6)),FALSE),"")</f>
        <v>0</v>
      </c>
    </row>
    <row r="432" spans="6:13" x14ac:dyDescent="0.25">
      <c r="F432" s="242" t="str">
        <f>IF(ISBLANK(E432),"",VLOOKUP(E432,[2]_accgrp!A:B,2,FALSE))</f>
        <v/>
      </c>
      <c r="G432" s="226">
        <f>_xlfn.IFNA(VLOOKUP($E432,[2]_accgrp!$A:$X,2+(3*(COLUMN(G432)-6)),FALSE),"")</f>
        <v>0</v>
      </c>
      <c r="H432" s="226">
        <f>_xlfn.IFNA(VLOOKUP($E432,[2]_accgrp!$A:$X,2+(3*(COLUMN(H432)-6)),FALSE),"")</f>
        <v>0</v>
      </c>
      <c r="I432" s="226">
        <f>_xlfn.IFNA(VLOOKUP($E432,[2]_accgrp!$A:$X,2+(3*(COLUMN(I432)-6)),FALSE),"")</f>
        <v>0</v>
      </c>
      <c r="J432" s="226">
        <f>_xlfn.IFNA(VLOOKUP($E432,[2]_accgrp!$A:$X,2+(3*(COLUMN(J432)-6)),FALSE),"")</f>
        <v>0</v>
      </c>
      <c r="K432" s="226">
        <f>_xlfn.IFNA(VLOOKUP($E432,[2]_accgrp!$A:$X,2+(3*(COLUMN(K432)-6)),FALSE),"")</f>
        <v>0</v>
      </c>
      <c r="L432" s="226">
        <f>_xlfn.IFNA(VLOOKUP($E432,[2]_accgrp!$A:$X,2+(3*(COLUMN(L432)-6)),FALSE),"")</f>
        <v>0</v>
      </c>
      <c r="M432" s="226">
        <f>_xlfn.IFNA(VLOOKUP($E432,[2]_accgrp!$A:$X,2+(3*(COLUMN(M432)-6)),FALSE),"")</f>
        <v>0</v>
      </c>
    </row>
    <row r="433" spans="6:13" x14ac:dyDescent="0.25">
      <c r="F433" s="242" t="str">
        <f>IF(ISBLANK(E433),"",VLOOKUP(E433,[2]_accgrp!A:B,2,FALSE))</f>
        <v/>
      </c>
      <c r="G433" s="226">
        <f>_xlfn.IFNA(VLOOKUP($E433,[2]_accgrp!$A:$X,2+(3*(COLUMN(G433)-6)),FALSE),"")</f>
        <v>0</v>
      </c>
      <c r="H433" s="226">
        <f>_xlfn.IFNA(VLOOKUP($E433,[2]_accgrp!$A:$X,2+(3*(COLUMN(H433)-6)),FALSE),"")</f>
        <v>0</v>
      </c>
      <c r="I433" s="226">
        <f>_xlfn.IFNA(VLOOKUP($E433,[2]_accgrp!$A:$X,2+(3*(COLUMN(I433)-6)),FALSE),"")</f>
        <v>0</v>
      </c>
      <c r="J433" s="226">
        <f>_xlfn.IFNA(VLOOKUP($E433,[2]_accgrp!$A:$X,2+(3*(COLUMN(J433)-6)),FALSE),"")</f>
        <v>0</v>
      </c>
      <c r="K433" s="226">
        <f>_xlfn.IFNA(VLOOKUP($E433,[2]_accgrp!$A:$X,2+(3*(COLUMN(K433)-6)),FALSE),"")</f>
        <v>0</v>
      </c>
      <c r="L433" s="226">
        <f>_xlfn.IFNA(VLOOKUP($E433,[2]_accgrp!$A:$X,2+(3*(COLUMN(L433)-6)),FALSE),"")</f>
        <v>0</v>
      </c>
      <c r="M433" s="226">
        <f>_xlfn.IFNA(VLOOKUP($E433,[2]_accgrp!$A:$X,2+(3*(COLUMN(M433)-6)),FALSE),"")</f>
        <v>0</v>
      </c>
    </row>
    <row r="434" spans="6:13" x14ac:dyDescent="0.25">
      <c r="F434" s="242" t="str">
        <f>IF(ISBLANK(E434),"",VLOOKUP(E434,[2]_accgrp!A:B,2,FALSE))</f>
        <v/>
      </c>
      <c r="G434" s="226">
        <f>_xlfn.IFNA(VLOOKUP($E434,[2]_accgrp!$A:$X,2+(3*(COLUMN(G434)-6)),FALSE),"")</f>
        <v>0</v>
      </c>
      <c r="H434" s="226">
        <f>_xlfn.IFNA(VLOOKUP($E434,[2]_accgrp!$A:$X,2+(3*(COLUMN(H434)-6)),FALSE),"")</f>
        <v>0</v>
      </c>
      <c r="I434" s="226">
        <f>_xlfn.IFNA(VLOOKUP($E434,[2]_accgrp!$A:$X,2+(3*(COLUMN(I434)-6)),FALSE),"")</f>
        <v>0</v>
      </c>
      <c r="J434" s="226">
        <f>_xlfn.IFNA(VLOOKUP($E434,[2]_accgrp!$A:$X,2+(3*(COLUMN(J434)-6)),FALSE),"")</f>
        <v>0</v>
      </c>
      <c r="K434" s="226">
        <f>_xlfn.IFNA(VLOOKUP($E434,[2]_accgrp!$A:$X,2+(3*(COLUMN(K434)-6)),FALSE),"")</f>
        <v>0</v>
      </c>
      <c r="L434" s="226">
        <f>_xlfn.IFNA(VLOOKUP($E434,[2]_accgrp!$A:$X,2+(3*(COLUMN(L434)-6)),FALSE),"")</f>
        <v>0</v>
      </c>
      <c r="M434" s="226">
        <f>_xlfn.IFNA(VLOOKUP($E434,[2]_accgrp!$A:$X,2+(3*(COLUMN(M434)-6)),FALSE),"")</f>
        <v>0</v>
      </c>
    </row>
    <row r="435" spans="6:13" x14ac:dyDescent="0.25">
      <c r="F435" s="242" t="str">
        <f>IF(ISBLANK(E435),"",VLOOKUP(E435,[2]_accgrp!A:B,2,FALSE))</f>
        <v/>
      </c>
      <c r="G435" s="226">
        <f>_xlfn.IFNA(VLOOKUP($E435,[2]_accgrp!$A:$X,2+(3*(COLUMN(G435)-6)),FALSE),"")</f>
        <v>0</v>
      </c>
      <c r="H435" s="226">
        <f>_xlfn.IFNA(VLOOKUP($E435,[2]_accgrp!$A:$X,2+(3*(COLUMN(H435)-6)),FALSE),"")</f>
        <v>0</v>
      </c>
      <c r="I435" s="226">
        <f>_xlfn.IFNA(VLOOKUP($E435,[2]_accgrp!$A:$X,2+(3*(COLUMN(I435)-6)),FALSE),"")</f>
        <v>0</v>
      </c>
      <c r="J435" s="226">
        <f>_xlfn.IFNA(VLOOKUP($E435,[2]_accgrp!$A:$X,2+(3*(COLUMN(J435)-6)),FALSE),"")</f>
        <v>0</v>
      </c>
      <c r="K435" s="226">
        <f>_xlfn.IFNA(VLOOKUP($E435,[2]_accgrp!$A:$X,2+(3*(COLUMN(K435)-6)),FALSE),"")</f>
        <v>0</v>
      </c>
      <c r="L435" s="226">
        <f>_xlfn.IFNA(VLOOKUP($E435,[2]_accgrp!$A:$X,2+(3*(COLUMN(L435)-6)),FALSE),"")</f>
        <v>0</v>
      </c>
      <c r="M435" s="226">
        <f>_xlfn.IFNA(VLOOKUP($E435,[2]_accgrp!$A:$X,2+(3*(COLUMN(M435)-6)),FALSE),"")</f>
        <v>0</v>
      </c>
    </row>
    <row r="436" spans="6:13" x14ac:dyDescent="0.25">
      <c r="F436" s="242" t="str">
        <f>IF(ISBLANK(E436),"",VLOOKUP(E436,[2]_accgrp!A:B,2,FALSE))</f>
        <v/>
      </c>
      <c r="G436" s="226">
        <f>_xlfn.IFNA(VLOOKUP($E436,[2]_accgrp!$A:$X,2+(3*(COLUMN(G436)-6)),FALSE),"")</f>
        <v>0</v>
      </c>
      <c r="H436" s="226">
        <f>_xlfn.IFNA(VLOOKUP($E436,[2]_accgrp!$A:$X,2+(3*(COLUMN(H436)-6)),FALSE),"")</f>
        <v>0</v>
      </c>
      <c r="I436" s="226">
        <f>_xlfn.IFNA(VLOOKUP($E436,[2]_accgrp!$A:$X,2+(3*(COLUMN(I436)-6)),FALSE),"")</f>
        <v>0</v>
      </c>
      <c r="J436" s="226">
        <f>_xlfn.IFNA(VLOOKUP($E436,[2]_accgrp!$A:$X,2+(3*(COLUMN(J436)-6)),FALSE),"")</f>
        <v>0</v>
      </c>
      <c r="K436" s="226">
        <f>_xlfn.IFNA(VLOOKUP($E436,[2]_accgrp!$A:$X,2+(3*(COLUMN(K436)-6)),FALSE),"")</f>
        <v>0</v>
      </c>
      <c r="L436" s="226">
        <f>_xlfn.IFNA(VLOOKUP($E436,[2]_accgrp!$A:$X,2+(3*(COLUMN(L436)-6)),FALSE),"")</f>
        <v>0</v>
      </c>
      <c r="M436" s="226">
        <f>_xlfn.IFNA(VLOOKUP($E436,[2]_accgrp!$A:$X,2+(3*(COLUMN(M436)-6)),FALSE),"")</f>
        <v>0</v>
      </c>
    </row>
    <row r="437" spans="6:13" x14ac:dyDescent="0.25">
      <c r="F437" s="242" t="str">
        <f>IF(ISBLANK(E437),"",VLOOKUP(E437,[2]_accgrp!A:B,2,FALSE))</f>
        <v/>
      </c>
      <c r="G437" s="226">
        <f>_xlfn.IFNA(VLOOKUP($E437,[2]_accgrp!$A:$X,2+(3*(COLUMN(G437)-6)),FALSE),"")</f>
        <v>0</v>
      </c>
      <c r="H437" s="226">
        <f>_xlfn.IFNA(VLOOKUP($E437,[2]_accgrp!$A:$X,2+(3*(COLUMN(H437)-6)),FALSE),"")</f>
        <v>0</v>
      </c>
      <c r="I437" s="226">
        <f>_xlfn.IFNA(VLOOKUP($E437,[2]_accgrp!$A:$X,2+(3*(COLUMN(I437)-6)),FALSE),"")</f>
        <v>0</v>
      </c>
      <c r="J437" s="226">
        <f>_xlfn.IFNA(VLOOKUP($E437,[2]_accgrp!$A:$X,2+(3*(COLUMN(J437)-6)),FALSE),"")</f>
        <v>0</v>
      </c>
      <c r="K437" s="226">
        <f>_xlfn.IFNA(VLOOKUP($E437,[2]_accgrp!$A:$X,2+(3*(COLUMN(K437)-6)),FALSE),"")</f>
        <v>0</v>
      </c>
      <c r="L437" s="226">
        <f>_xlfn.IFNA(VLOOKUP($E437,[2]_accgrp!$A:$X,2+(3*(COLUMN(L437)-6)),FALSE),"")</f>
        <v>0</v>
      </c>
      <c r="M437" s="226">
        <f>_xlfn.IFNA(VLOOKUP($E437,[2]_accgrp!$A:$X,2+(3*(COLUMN(M437)-6)),FALSE),"")</f>
        <v>0</v>
      </c>
    </row>
    <row r="438" spans="6:13" x14ac:dyDescent="0.25">
      <c r="F438" s="242" t="str">
        <f>IF(ISBLANK(E438),"",VLOOKUP(E438,[2]_accgrp!A:B,2,FALSE))</f>
        <v/>
      </c>
      <c r="G438" s="226">
        <f>_xlfn.IFNA(VLOOKUP($E438,[2]_accgrp!$A:$X,2+(3*(COLUMN(G438)-6)),FALSE),"")</f>
        <v>0</v>
      </c>
      <c r="H438" s="226">
        <f>_xlfn.IFNA(VLOOKUP($E438,[2]_accgrp!$A:$X,2+(3*(COLUMN(H438)-6)),FALSE),"")</f>
        <v>0</v>
      </c>
      <c r="I438" s="226">
        <f>_xlfn.IFNA(VLOOKUP($E438,[2]_accgrp!$A:$X,2+(3*(COLUMN(I438)-6)),FALSE),"")</f>
        <v>0</v>
      </c>
      <c r="J438" s="226">
        <f>_xlfn.IFNA(VLOOKUP($E438,[2]_accgrp!$A:$X,2+(3*(COLUMN(J438)-6)),FALSE),"")</f>
        <v>0</v>
      </c>
      <c r="K438" s="226">
        <f>_xlfn.IFNA(VLOOKUP($E438,[2]_accgrp!$A:$X,2+(3*(COLUMN(K438)-6)),FALSE),"")</f>
        <v>0</v>
      </c>
      <c r="L438" s="226">
        <f>_xlfn.IFNA(VLOOKUP($E438,[2]_accgrp!$A:$X,2+(3*(COLUMN(L438)-6)),FALSE),"")</f>
        <v>0</v>
      </c>
      <c r="M438" s="226">
        <f>_xlfn.IFNA(VLOOKUP($E438,[2]_accgrp!$A:$X,2+(3*(COLUMN(M438)-6)),FALSE),"")</f>
        <v>0</v>
      </c>
    </row>
    <row r="439" spans="6:13" x14ac:dyDescent="0.25">
      <c r="F439" s="242" t="str">
        <f>IF(ISBLANK(E439),"",VLOOKUP(E439,[2]_accgrp!A:B,2,FALSE))</f>
        <v/>
      </c>
      <c r="G439" s="226">
        <f>_xlfn.IFNA(VLOOKUP($E439,[2]_accgrp!$A:$X,2+(3*(COLUMN(G439)-6)),FALSE),"")</f>
        <v>0</v>
      </c>
      <c r="H439" s="226">
        <f>_xlfn.IFNA(VLOOKUP($E439,[2]_accgrp!$A:$X,2+(3*(COLUMN(H439)-6)),FALSE),"")</f>
        <v>0</v>
      </c>
      <c r="I439" s="226">
        <f>_xlfn.IFNA(VLOOKUP($E439,[2]_accgrp!$A:$X,2+(3*(COLUMN(I439)-6)),FALSE),"")</f>
        <v>0</v>
      </c>
      <c r="J439" s="226">
        <f>_xlfn.IFNA(VLOOKUP($E439,[2]_accgrp!$A:$X,2+(3*(COLUMN(J439)-6)),FALSE),"")</f>
        <v>0</v>
      </c>
      <c r="K439" s="226">
        <f>_xlfn.IFNA(VLOOKUP($E439,[2]_accgrp!$A:$X,2+(3*(COLUMN(K439)-6)),FALSE),"")</f>
        <v>0</v>
      </c>
      <c r="L439" s="226">
        <f>_xlfn.IFNA(VLOOKUP($E439,[2]_accgrp!$A:$X,2+(3*(COLUMN(L439)-6)),FALSE),"")</f>
        <v>0</v>
      </c>
      <c r="M439" s="226">
        <f>_xlfn.IFNA(VLOOKUP($E439,[2]_accgrp!$A:$X,2+(3*(COLUMN(M439)-6)),FALSE),"")</f>
        <v>0</v>
      </c>
    </row>
    <row r="440" spans="6:13" x14ac:dyDescent="0.25">
      <c r="F440" s="242" t="str">
        <f>IF(ISBLANK(E440),"",VLOOKUP(E440,[2]_accgrp!A:B,2,FALSE))</f>
        <v/>
      </c>
      <c r="G440" s="226">
        <f>_xlfn.IFNA(VLOOKUP($E440,[2]_accgrp!$A:$X,2+(3*(COLUMN(G440)-6)),FALSE),"")</f>
        <v>0</v>
      </c>
      <c r="H440" s="226">
        <f>_xlfn.IFNA(VLOOKUP($E440,[2]_accgrp!$A:$X,2+(3*(COLUMN(H440)-6)),FALSE),"")</f>
        <v>0</v>
      </c>
      <c r="I440" s="226">
        <f>_xlfn.IFNA(VLOOKUP($E440,[2]_accgrp!$A:$X,2+(3*(COLUMN(I440)-6)),FALSE),"")</f>
        <v>0</v>
      </c>
      <c r="J440" s="226">
        <f>_xlfn.IFNA(VLOOKUP($E440,[2]_accgrp!$A:$X,2+(3*(COLUMN(J440)-6)),FALSE),"")</f>
        <v>0</v>
      </c>
      <c r="K440" s="226">
        <f>_xlfn.IFNA(VLOOKUP($E440,[2]_accgrp!$A:$X,2+(3*(COLUMN(K440)-6)),FALSE),"")</f>
        <v>0</v>
      </c>
      <c r="L440" s="226">
        <f>_xlfn.IFNA(VLOOKUP($E440,[2]_accgrp!$A:$X,2+(3*(COLUMN(L440)-6)),FALSE),"")</f>
        <v>0</v>
      </c>
      <c r="M440" s="226">
        <f>_xlfn.IFNA(VLOOKUP($E440,[2]_accgrp!$A:$X,2+(3*(COLUMN(M440)-6)),FALSE),"")</f>
        <v>0</v>
      </c>
    </row>
    <row r="441" spans="6:13" x14ac:dyDescent="0.25">
      <c r="F441" s="242" t="str">
        <f>IF(ISBLANK(E441),"",VLOOKUP(E441,[2]_accgrp!A:B,2,FALSE))</f>
        <v/>
      </c>
      <c r="G441" s="226">
        <f>_xlfn.IFNA(VLOOKUP($E441,[2]_accgrp!$A:$X,2+(3*(COLUMN(G441)-6)),FALSE),"")</f>
        <v>0</v>
      </c>
      <c r="H441" s="226">
        <f>_xlfn.IFNA(VLOOKUP($E441,[2]_accgrp!$A:$X,2+(3*(COLUMN(H441)-6)),FALSE),"")</f>
        <v>0</v>
      </c>
      <c r="I441" s="226">
        <f>_xlfn.IFNA(VLOOKUP($E441,[2]_accgrp!$A:$X,2+(3*(COLUMN(I441)-6)),FALSE),"")</f>
        <v>0</v>
      </c>
      <c r="J441" s="226">
        <f>_xlfn.IFNA(VLOOKUP($E441,[2]_accgrp!$A:$X,2+(3*(COLUMN(J441)-6)),FALSE),"")</f>
        <v>0</v>
      </c>
      <c r="K441" s="226">
        <f>_xlfn.IFNA(VLOOKUP($E441,[2]_accgrp!$A:$X,2+(3*(COLUMN(K441)-6)),FALSE),"")</f>
        <v>0</v>
      </c>
      <c r="L441" s="226">
        <f>_xlfn.IFNA(VLOOKUP($E441,[2]_accgrp!$A:$X,2+(3*(COLUMN(L441)-6)),FALSE),"")</f>
        <v>0</v>
      </c>
      <c r="M441" s="226">
        <f>_xlfn.IFNA(VLOOKUP($E441,[2]_accgrp!$A:$X,2+(3*(COLUMN(M441)-6)),FALSE),"")</f>
        <v>0</v>
      </c>
    </row>
    <row r="442" spans="6:13" x14ac:dyDescent="0.25">
      <c r="F442" s="242" t="str">
        <f>IF(ISBLANK(E442),"",VLOOKUP(E442,[2]_accgrp!A:B,2,FALSE))</f>
        <v/>
      </c>
      <c r="G442" s="226">
        <f>_xlfn.IFNA(VLOOKUP($E442,[2]_accgrp!$A:$X,2+(3*(COLUMN(G442)-6)),FALSE),"")</f>
        <v>0</v>
      </c>
      <c r="H442" s="226">
        <f>_xlfn.IFNA(VLOOKUP($E442,[2]_accgrp!$A:$X,2+(3*(COLUMN(H442)-6)),FALSE),"")</f>
        <v>0</v>
      </c>
      <c r="I442" s="226">
        <f>_xlfn.IFNA(VLOOKUP($E442,[2]_accgrp!$A:$X,2+(3*(COLUMN(I442)-6)),FALSE),"")</f>
        <v>0</v>
      </c>
      <c r="J442" s="226">
        <f>_xlfn.IFNA(VLOOKUP($E442,[2]_accgrp!$A:$X,2+(3*(COLUMN(J442)-6)),FALSE),"")</f>
        <v>0</v>
      </c>
      <c r="K442" s="226">
        <f>_xlfn.IFNA(VLOOKUP($E442,[2]_accgrp!$A:$X,2+(3*(COLUMN(K442)-6)),FALSE),"")</f>
        <v>0</v>
      </c>
      <c r="L442" s="226">
        <f>_xlfn.IFNA(VLOOKUP($E442,[2]_accgrp!$A:$X,2+(3*(COLUMN(L442)-6)),FALSE),"")</f>
        <v>0</v>
      </c>
      <c r="M442" s="226">
        <f>_xlfn.IFNA(VLOOKUP($E442,[2]_accgrp!$A:$X,2+(3*(COLUMN(M442)-6)),FALSE),"")</f>
        <v>0</v>
      </c>
    </row>
    <row r="443" spans="6:13" x14ac:dyDescent="0.25">
      <c r="F443" s="242" t="str">
        <f>IF(ISBLANK(E443),"",VLOOKUP(E443,[2]_accgrp!A:B,2,FALSE))</f>
        <v/>
      </c>
      <c r="G443" s="226">
        <f>_xlfn.IFNA(VLOOKUP($E443,[2]_accgrp!$A:$X,2+(3*(COLUMN(G443)-6)),FALSE),"")</f>
        <v>0</v>
      </c>
      <c r="H443" s="226">
        <f>_xlfn.IFNA(VLOOKUP($E443,[2]_accgrp!$A:$X,2+(3*(COLUMN(H443)-6)),FALSE),"")</f>
        <v>0</v>
      </c>
      <c r="I443" s="226">
        <f>_xlfn.IFNA(VLOOKUP($E443,[2]_accgrp!$A:$X,2+(3*(COLUMN(I443)-6)),FALSE),"")</f>
        <v>0</v>
      </c>
      <c r="J443" s="226">
        <f>_xlfn.IFNA(VLOOKUP($E443,[2]_accgrp!$A:$X,2+(3*(COLUMN(J443)-6)),FALSE),"")</f>
        <v>0</v>
      </c>
      <c r="K443" s="226">
        <f>_xlfn.IFNA(VLOOKUP($E443,[2]_accgrp!$A:$X,2+(3*(COLUMN(K443)-6)),FALSE),"")</f>
        <v>0</v>
      </c>
      <c r="L443" s="226">
        <f>_xlfn.IFNA(VLOOKUP($E443,[2]_accgrp!$A:$X,2+(3*(COLUMN(L443)-6)),FALSE),"")</f>
        <v>0</v>
      </c>
      <c r="M443" s="226">
        <f>_xlfn.IFNA(VLOOKUP($E443,[2]_accgrp!$A:$X,2+(3*(COLUMN(M443)-6)),FALSE),"")</f>
        <v>0</v>
      </c>
    </row>
    <row r="444" spans="6:13" x14ac:dyDescent="0.25">
      <c r="F444" s="242" t="str">
        <f>IF(ISBLANK(E444),"",VLOOKUP(E444,[2]_accgrp!A:B,2,FALSE))</f>
        <v/>
      </c>
      <c r="G444" s="226">
        <f>_xlfn.IFNA(VLOOKUP($E444,[2]_accgrp!$A:$X,2+(3*(COLUMN(G444)-6)),FALSE),"")</f>
        <v>0</v>
      </c>
      <c r="H444" s="226">
        <f>_xlfn.IFNA(VLOOKUP($E444,[2]_accgrp!$A:$X,2+(3*(COLUMN(H444)-6)),FALSE),"")</f>
        <v>0</v>
      </c>
      <c r="I444" s="226">
        <f>_xlfn.IFNA(VLOOKUP($E444,[2]_accgrp!$A:$X,2+(3*(COLUMN(I444)-6)),FALSE),"")</f>
        <v>0</v>
      </c>
      <c r="J444" s="226">
        <f>_xlfn.IFNA(VLOOKUP($E444,[2]_accgrp!$A:$X,2+(3*(COLUMN(J444)-6)),FALSE),"")</f>
        <v>0</v>
      </c>
      <c r="K444" s="226">
        <f>_xlfn.IFNA(VLOOKUP($E444,[2]_accgrp!$A:$X,2+(3*(COLUMN(K444)-6)),FALSE),"")</f>
        <v>0</v>
      </c>
      <c r="L444" s="226">
        <f>_xlfn.IFNA(VLOOKUP($E444,[2]_accgrp!$A:$X,2+(3*(COLUMN(L444)-6)),FALSE),"")</f>
        <v>0</v>
      </c>
      <c r="M444" s="226">
        <f>_xlfn.IFNA(VLOOKUP($E444,[2]_accgrp!$A:$X,2+(3*(COLUMN(M444)-6)),FALSE),"")</f>
        <v>0</v>
      </c>
    </row>
    <row r="445" spans="6:13" x14ac:dyDescent="0.25">
      <c r="F445" s="242" t="str">
        <f>IF(ISBLANK(E445),"",VLOOKUP(E445,[2]_accgrp!A:B,2,FALSE))</f>
        <v/>
      </c>
      <c r="G445" s="226">
        <f>_xlfn.IFNA(VLOOKUP($E445,[2]_accgrp!$A:$X,2+(3*(COLUMN(G445)-6)),FALSE),"")</f>
        <v>0</v>
      </c>
      <c r="H445" s="226">
        <f>_xlfn.IFNA(VLOOKUP($E445,[2]_accgrp!$A:$X,2+(3*(COLUMN(H445)-6)),FALSE),"")</f>
        <v>0</v>
      </c>
      <c r="I445" s="226">
        <f>_xlfn.IFNA(VLOOKUP($E445,[2]_accgrp!$A:$X,2+(3*(COLUMN(I445)-6)),FALSE),"")</f>
        <v>0</v>
      </c>
      <c r="J445" s="226">
        <f>_xlfn.IFNA(VLOOKUP($E445,[2]_accgrp!$A:$X,2+(3*(COLUMN(J445)-6)),FALSE),"")</f>
        <v>0</v>
      </c>
      <c r="K445" s="226">
        <f>_xlfn.IFNA(VLOOKUP($E445,[2]_accgrp!$A:$X,2+(3*(COLUMN(K445)-6)),FALSE),"")</f>
        <v>0</v>
      </c>
      <c r="L445" s="226">
        <f>_xlfn.IFNA(VLOOKUP($E445,[2]_accgrp!$A:$X,2+(3*(COLUMN(L445)-6)),FALSE),"")</f>
        <v>0</v>
      </c>
      <c r="M445" s="226">
        <f>_xlfn.IFNA(VLOOKUP($E445,[2]_accgrp!$A:$X,2+(3*(COLUMN(M445)-6)),FALSE),"")</f>
        <v>0</v>
      </c>
    </row>
    <row r="446" spans="6:13" x14ac:dyDescent="0.25">
      <c r="F446" s="242" t="str">
        <f>IF(ISBLANK(E446),"",VLOOKUP(E446,[2]_accgrp!A:B,2,FALSE))</f>
        <v/>
      </c>
      <c r="G446" s="226">
        <f>_xlfn.IFNA(VLOOKUP($E446,[2]_accgrp!$A:$X,2+(3*(COLUMN(G446)-6)),FALSE),"")</f>
        <v>0</v>
      </c>
      <c r="H446" s="226">
        <f>_xlfn.IFNA(VLOOKUP($E446,[2]_accgrp!$A:$X,2+(3*(COLUMN(H446)-6)),FALSE),"")</f>
        <v>0</v>
      </c>
      <c r="I446" s="226">
        <f>_xlfn.IFNA(VLOOKUP($E446,[2]_accgrp!$A:$X,2+(3*(COLUMN(I446)-6)),FALSE),"")</f>
        <v>0</v>
      </c>
      <c r="J446" s="226">
        <f>_xlfn.IFNA(VLOOKUP($E446,[2]_accgrp!$A:$X,2+(3*(COLUMN(J446)-6)),FALSE),"")</f>
        <v>0</v>
      </c>
      <c r="K446" s="226">
        <f>_xlfn.IFNA(VLOOKUP($E446,[2]_accgrp!$A:$X,2+(3*(COLUMN(K446)-6)),FALSE),"")</f>
        <v>0</v>
      </c>
      <c r="L446" s="226">
        <f>_xlfn.IFNA(VLOOKUP($E446,[2]_accgrp!$A:$X,2+(3*(COLUMN(L446)-6)),FALSE),"")</f>
        <v>0</v>
      </c>
      <c r="M446" s="226">
        <f>_xlfn.IFNA(VLOOKUP($E446,[2]_accgrp!$A:$X,2+(3*(COLUMN(M446)-6)),FALSE),"")</f>
        <v>0</v>
      </c>
    </row>
    <row r="447" spans="6:13" x14ac:dyDescent="0.25">
      <c r="F447" s="242" t="str">
        <f>IF(ISBLANK(E447),"",VLOOKUP(E447,[2]_accgrp!A:B,2,FALSE))</f>
        <v/>
      </c>
      <c r="G447" s="226">
        <f>_xlfn.IFNA(VLOOKUP($E447,[2]_accgrp!$A:$X,2+(3*(COLUMN(G447)-6)),FALSE),"")</f>
        <v>0</v>
      </c>
      <c r="H447" s="226">
        <f>_xlfn.IFNA(VLOOKUP($E447,[2]_accgrp!$A:$X,2+(3*(COLUMN(H447)-6)),FALSE),"")</f>
        <v>0</v>
      </c>
      <c r="I447" s="226">
        <f>_xlfn.IFNA(VLOOKUP($E447,[2]_accgrp!$A:$X,2+(3*(COLUMN(I447)-6)),FALSE),"")</f>
        <v>0</v>
      </c>
      <c r="J447" s="226">
        <f>_xlfn.IFNA(VLOOKUP($E447,[2]_accgrp!$A:$X,2+(3*(COLUMN(J447)-6)),FALSE),"")</f>
        <v>0</v>
      </c>
      <c r="K447" s="226">
        <f>_xlfn.IFNA(VLOOKUP($E447,[2]_accgrp!$A:$X,2+(3*(COLUMN(K447)-6)),FALSE),"")</f>
        <v>0</v>
      </c>
      <c r="L447" s="226">
        <f>_xlfn.IFNA(VLOOKUP($E447,[2]_accgrp!$A:$X,2+(3*(COLUMN(L447)-6)),FALSE),"")</f>
        <v>0</v>
      </c>
      <c r="M447" s="226">
        <f>_xlfn.IFNA(VLOOKUP($E447,[2]_accgrp!$A:$X,2+(3*(COLUMN(M447)-6)),FALSE),"")</f>
        <v>0</v>
      </c>
    </row>
    <row r="448" spans="6:13" x14ac:dyDescent="0.25">
      <c r="F448" s="242" t="str">
        <f>IF(ISBLANK(E448),"",VLOOKUP(E448,[2]_accgrp!A:B,2,FALSE))</f>
        <v/>
      </c>
      <c r="G448" s="226">
        <f>_xlfn.IFNA(VLOOKUP($E448,[2]_accgrp!$A:$X,2+(3*(COLUMN(G448)-6)),FALSE),"")</f>
        <v>0</v>
      </c>
      <c r="H448" s="226">
        <f>_xlfn.IFNA(VLOOKUP($E448,[2]_accgrp!$A:$X,2+(3*(COLUMN(H448)-6)),FALSE),"")</f>
        <v>0</v>
      </c>
      <c r="I448" s="226">
        <f>_xlfn.IFNA(VLOOKUP($E448,[2]_accgrp!$A:$X,2+(3*(COLUMN(I448)-6)),FALSE),"")</f>
        <v>0</v>
      </c>
      <c r="J448" s="226">
        <f>_xlfn.IFNA(VLOOKUP($E448,[2]_accgrp!$A:$X,2+(3*(COLUMN(J448)-6)),FALSE),"")</f>
        <v>0</v>
      </c>
      <c r="K448" s="226">
        <f>_xlfn.IFNA(VLOOKUP($E448,[2]_accgrp!$A:$X,2+(3*(COLUMN(K448)-6)),FALSE),"")</f>
        <v>0</v>
      </c>
      <c r="L448" s="226">
        <f>_xlfn.IFNA(VLOOKUP($E448,[2]_accgrp!$A:$X,2+(3*(COLUMN(L448)-6)),FALSE),"")</f>
        <v>0</v>
      </c>
      <c r="M448" s="226">
        <f>_xlfn.IFNA(VLOOKUP($E448,[2]_accgrp!$A:$X,2+(3*(COLUMN(M448)-6)),FALSE),"")</f>
        <v>0</v>
      </c>
    </row>
    <row r="449" spans="6:13" x14ac:dyDescent="0.25">
      <c r="F449" s="242" t="str">
        <f>IF(ISBLANK(E449),"",VLOOKUP(E449,[2]_accgrp!A:B,2,FALSE))</f>
        <v/>
      </c>
      <c r="G449" s="226">
        <f>_xlfn.IFNA(VLOOKUP($E449,[2]_accgrp!$A:$X,2+(3*(COLUMN(G449)-6)),FALSE),"")</f>
        <v>0</v>
      </c>
      <c r="H449" s="226">
        <f>_xlfn.IFNA(VLOOKUP($E449,[2]_accgrp!$A:$X,2+(3*(COLUMN(H449)-6)),FALSE),"")</f>
        <v>0</v>
      </c>
      <c r="I449" s="226">
        <f>_xlfn.IFNA(VLOOKUP($E449,[2]_accgrp!$A:$X,2+(3*(COLUMN(I449)-6)),FALSE),"")</f>
        <v>0</v>
      </c>
      <c r="J449" s="226">
        <f>_xlfn.IFNA(VLOOKUP($E449,[2]_accgrp!$A:$X,2+(3*(COLUMN(J449)-6)),FALSE),"")</f>
        <v>0</v>
      </c>
      <c r="K449" s="226">
        <f>_xlfn.IFNA(VLOOKUP($E449,[2]_accgrp!$A:$X,2+(3*(COLUMN(K449)-6)),FALSE),"")</f>
        <v>0</v>
      </c>
      <c r="L449" s="226">
        <f>_xlfn.IFNA(VLOOKUP($E449,[2]_accgrp!$A:$X,2+(3*(COLUMN(L449)-6)),FALSE),"")</f>
        <v>0</v>
      </c>
      <c r="M449" s="226">
        <f>_xlfn.IFNA(VLOOKUP($E449,[2]_accgrp!$A:$X,2+(3*(COLUMN(M449)-6)),FALSE),"")</f>
        <v>0</v>
      </c>
    </row>
    <row r="450" spans="6:13" x14ac:dyDescent="0.25">
      <c r="F450" s="242" t="str">
        <f>IF(ISBLANK(E450),"",VLOOKUP(E450,[2]_accgrp!A:B,2,FALSE))</f>
        <v/>
      </c>
      <c r="G450" s="226">
        <f>_xlfn.IFNA(VLOOKUP($E450,[2]_accgrp!$A:$X,2+(3*(COLUMN(G450)-6)),FALSE),"")</f>
        <v>0</v>
      </c>
      <c r="H450" s="226">
        <f>_xlfn.IFNA(VLOOKUP($E450,[2]_accgrp!$A:$X,2+(3*(COLUMN(H450)-6)),FALSE),"")</f>
        <v>0</v>
      </c>
      <c r="I450" s="226">
        <f>_xlfn.IFNA(VLOOKUP($E450,[2]_accgrp!$A:$X,2+(3*(COLUMN(I450)-6)),FALSE),"")</f>
        <v>0</v>
      </c>
      <c r="J450" s="226">
        <f>_xlfn.IFNA(VLOOKUP($E450,[2]_accgrp!$A:$X,2+(3*(COLUMN(J450)-6)),FALSE),"")</f>
        <v>0</v>
      </c>
      <c r="K450" s="226">
        <f>_xlfn.IFNA(VLOOKUP($E450,[2]_accgrp!$A:$X,2+(3*(COLUMN(K450)-6)),FALSE),"")</f>
        <v>0</v>
      </c>
      <c r="L450" s="226">
        <f>_xlfn.IFNA(VLOOKUP($E450,[2]_accgrp!$A:$X,2+(3*(COLUMN(L450)-6)),FALSE),"")</f>
        <v>0</v>
      </c>
      <c r="M450" s="226">
        <f>_xlfn.IFNA(VLOOKUP($E450,[2]_accgrp!$A:$X,2+(3*(COLUMN(M450)-6)),FALSE),"")</f>
        <v>0</v>
      </c>
    </row>
    <row r="451" spans="6:13" x14ac:dyDescent="0.25">
      <c r="F451" s="242" t="str">
        <f>IF(ISBLANK(E451),"",VLOOKUP(E451,[2]_accgrp!A:B,2,FALSE))</f>
        <v/>
      </c>
      <c r="G451" s="226">
        <f>_xlfn.IFNA(VLOOKUP($E451,[2]_accgrp!$A:$X,2+(3*(COLUMN(G451)-6)),FALSE),"")</f>
        <v>0</v>
      </c>
      <c r="H451" s="226">
        <f>_xlfn.IFNA(VLOOKUP($E451,[2]_accgrp!$A:$X,2+(3*(COLUMN(H451)-6)),FALSE),"")</f>
        <v>0</v>
      </c>
      <c r="I451" s="226">
        <f>_xlfn.IFNA(VLOOKUP($E451,[2]_accgrp!$A:$X,2+(3*(COLUMN(I451)-6)),FALSE),"")</f>
        <v>0</v>
      </c>
      <c r="J451" s="226">
        <f>_xlfn.IFNA(VLOOKUP($E451,[2]_accgrp!$A:$X,2+(3*(COLUMN(J451)-6)),FALSE),"")</f>
        <v>0</v>
      </c>
      <c r="K451" s="226">
        <f>_xlfn.IFNA(VLOOKUP($E451,[2]_accgrp!$A:$X,2+(3*(COLUMN(K451)-6)),FALSE),"")</f>
        <v>0</v>
      </c>
      <c r="L451" s="226">
        <f>_xlfn.IFNA(VLOOKUP($E451,[2]_accgrp!$A:$X,2+(3*(COLUMN(L451)-6)),FALSE),"")</f>
        <v>0</v>
      </c>
      <c r="M451" s="226">
        <f>_xlfn.IFNA(VLOOKUP($E451,[2]_accgrp!$A:$X,2+(3*(COLUMN(M451)-6)),FALSE),"")</f>
        <v>0</v>
      </c>
    </row>
    <row r="452" spans="6:13" x14ac:dyDescent="0.25">
      <c r="F452" s="242" t="str">
        <f>IF(ISBLANK(E452),"",VLOOKUP(E452,[2]_accgrp!A:B,2,FALSE))</f>
        <v/>
      </c>
      <c r="G452" s="226">
        <f>_xlfn.IFNA(VLOOKUP($E452,[2]_accgrp!$A:$X,2+(3*(COLUMN(G452)-6)),FALSE),"")</f>
        <v>0</v>
      </c>
      <c r="H452" s="226">
        <f>_xlfn.IFNA(VLOOKUP($E452,[2]_accgrp!$A:$X,2+(3*(COLUMN(H452)-6)),FALSE),"")</f>
        <v>0</v>
      </c>
      <c r="I452" s="226">
        <f>_xlfn.IFNA(VLOOKUP($E452,[2]_accgrp!$A:$X,2+(3*(COLUMN(I452)-6)),FALSE),"")</f>
        <v>0</v>
      </c>
      <c r="J452" s="226">
        <f>_xlfn.IFNA(VLOOKUP($E452,[2]_accgrp!$A:$X,2+(3*(COLUMN(J452)-6)),FALSE),"")</f>
        <v>0</v>
      </c>
      <c r="K452" s="226">
        <f>_xlfn.IFNA(VLOOKUP($E452,[2]_accgrp!$A:$X,2+(3*(COLUMN(K452)-6)),FALSE),"")</f>
        <v>0</v>
      </c>
      <c r="L452" s="226">
        <f>_xlfn.IFNA(VLOOKUP($E452,[2]_accgrp!$A:$X,2+(3*(COLUMN(L452)-6)),FALSE),"")</f>
        <v>0</v>
      </c>
      <c r="M452" s="226">
        <f>_xlfn.IFNA(VLOOKUP($E452,[2]_accgrp!$A:$X,2+(3*(COLUMN(M452)-6)),FALSE),"")</f>
        <v>0</v>
      </c>
    </row>
    <row r="453" spans="6:13" x14ac:dyDescent="0.25">
      <c r="F453" s="242" t="str">
        <f>IF(ISBLANK(E453),"",VLOOKUP(E453,[2]_accgrp!A:B,2,FALSE))</f>
        <v/>
      </c>
      <c r="G453" s="226">
        <f>_xlfn.IFNA(VLOOKUP($E453,[2]_accgrp!$A:$X,2+(3*(COLUMN(G453)-6)),FALSE),"")</f>
        <v>0</v>
      </c>
      <c r="H453" s="226">
        <f>_xlfn.IFNA(VLOOKUP($E453,[2]_accgrp!$A:$X,2+(3*(COLUMN(H453)-6)),FALSE),"")</f>
        <v>0</v>
      </c>
      <c r="I453" s="226">
        <f>_xlfn.IFNA(VLOOKUP($E453,[2]_accgrp!$A:$X,2+(3*(COLUMN(I453)-6)),FALSE),"")</f>
        <v>0</v>
      </c>
      <c r="J453" s="226">
        <f>_xlfn.IFNA(VLOOKUP($E453,[2]_accgrp!$A:$X,2+(3*(COLUMN(J453)-6)),FALSE),"")</f>
        <v>0</v>
      </c>
      <c r="K453" s="226">
        <f>_xlfn.IFNA(VLOOKUP($E453,[2]_accgrp!$A:$X,2+(3*(COLUMN(K453)-6)),FALSE),"")</f>
        <v>0</v>
      </c>
      <c r="L453" s="226">
        <f>_xlfn.IFNA(VLOOKUP($E453,[2]_accgrp!$A:$X,2+(3*(COLUMN(L453)-6)),FALSE),"")</f>
        <v>0</v>
      </c>
      <c r="M453" s="226">
        <f>_xlfn.IFNA(VLOOKUP($E453,[2]_accgrp!$A:$X,2+(3*(COLUMN(M453)-6)),FALSE),"")</f>
        <v>0</v>
      </c>
    </row>
    <row r="454" spans="6:13" x14ac:dyDescent="0.25">
      <c r="F454" s="242" t="str">
        <f>IF(ISBLANK(E454),"",VLOOKUP(E454,[2]_accgrp!A:B,2,FALSE))</f>
        <v/>
      </c>
      <c r="G454" s="226">
        <f>_xlfn.IFNA(VLOOKUP($E454,[2]_accgrp!$A:$X,2+(3*(COLUMN(G454)-6)),FALSE),"")</f>
        <v>0</v>
      </c>
      <c r="H454" s="226">
        <f>_xlfn.IFNA(VLOOKUP($E454,[2]_accgrp!$A:$X,2+(3*(COLUMN(H454)-6)),FALSE),"")</f>
        <v>0</v>
      </c>
      <c r="I454" s="226">
        <f>_xlfn.IFNA(VLOOKUP($E454,[2]_accgrp!$A:$X,2+(3*(COLUMN(I454)-6)),FALSE),"")</f>
        <v>0</v>
      </c>
      <c r="J454" s="226">
        <f>_xlfn.IFNA(VLOOKUP($E454,[2]_accgrp!$A:$X,2+(3*(COLUMN(J454)-6)),FALSE),"")</f>
        <v>0</v>
      </c>
      <c r="K454" s="226">
        <f>_xlfn.IFNA(VLOOKUP($E454,[2]_accgrp!$A:$X,2+(3*(COLUMN(K454)-6)),FALSE),"")</f>
        <v>0</v>
      </c>
      <c r="L454" s="226">
        <f>_xlfn.IFNA(VLOOKUP($E454,[2]_accgrp!$A:$X,2+(3*(COLUMN(L454)-6)),FALSE),"")</f>
        <v>0</v>
      </c>
      <c r="M454" s="226">
        <f>_xlfn.IFNA(VLOOKUP($E454,[2]_accgrp!$A:$X,2+(3*(COLUMN(M454)-6)),FALSE),"")</f>
        <v>0</v>
      </c>
    </row>
    <row r="455" spans="6:13" x14ac:dyDescent="0.25">
      <c r="F455" s="242" t="str">
        <f>IF(ISBLANK(E455),"",VLOOKUP(E455,[2]_accgrp!A:B,2,FALSE))</f>
        <v/>
      </c>
      <c r="G455" s="226">
        <f>_xlfn.IFNA(VLOOKUP($E455,[2]_accgrp!$A:$X,2+(3*(COLUMN(G455)-6)),FALSE),"")</f>
        <v>0</v>
      </c>
      <c r="H455" s="226">
        <f>_xlfn.IFNA(VLOOKUP($E455,[2]_accgrp!$A:$X,2+(3*(COLUMN(H455)-6)),FALSE),"")</f>
        <v>0</v>
      </c>
      <c r="I455" s="226">
        <f>_xlfn.IFNA(VLOOKUP($E455,[2]_accgrp!$A:$X,2+(3*(COLUMN(I455)-6)),FALSE),"")</f>
        <v>0</v>
      </c>
      <c r="J455" s="226">
        <f>_xlfn.IFNA(VLOOKUP($E455,[2]_accgrp!$A:$X,2+(3*(COLUMN(J455)-6)),FALSE),"")</f>
        <v>0</v>
      </c>
      <c r="K455" s="226">
        <f>_xlfn.IFNA(VLOOKUP($E455,[2]_accgrp!$A:$X,2+(3*(COLUMN(K455)-6)),FALSE),"")</f>
        <v>0</v>
      </c>
      <c r="L455" s="226">
        <f>_xlfn.IFNA(VLOOKUP($E455,[2]_accgrp!$A:$X,2+(3*(COLUMN(L455)-6)),FALSE),"")</f>
        <v>0</v>
      </c>
      <c r="M455" s="226">
        <f>_xlfn.IFNA(VLOOKUP($E455,[2]_accgrp!$A:$X,2+(3*(COLUMN(M455)-6)),FALSE),"")</f>
        <v>0</v>
      </c>
    </row>
    <row r="456" spans="6:13" x14ac:dyDescent="0.25">
      <c r="F456" s="242" t="str">
        <f>IF(ISBLANK(E456),"",VLOOKUP(E456,[2]_accgrp!A:B,2,FALSE))</f>
        <v/>
      </c>
      <c r="G456" s="226">
        <f>_xlfn.IFNA(VLOOKUP($E456,[2]_accgrp!$A:$X,2+(3*(COLUMN(G456)-6)),FALSE),"")</f>
        <v>0</v>
      </c>
      <c r="H456" s="226">
        <f>_xlfn.IFNA(VLOOKUP($E456,[2]_accgrp!$A:$X,2+(3*(COLUMN(H456)-6)),FALSE),"")</f>
        <v>0</v>
      </c>
      <c r="I456" s="226">
        <f>_xlfn.IFNA(VLOOKUP($E456,[2]_accgrp!$A:$X,2+(3*(COLUMN(I456)-6)),FALSE),"")</f>
        <v>0</v>
      </c>
      <c r="J456" s="226">
        <f>_xlfn.IFNA(VLOOKUP($E456,[2]_accgrp!$A:$X,2+(3*(COLUMN(J456)-6)),FALSE),"")</f>
        <v>0</v>
      </c>
      <c r="K456" s="226">
        <f>_xlfn.IFNA(VLOOKUP($E456,[2]_accgrp!$A:$X,2+(3*(COLUMN(K456)-6)),FALSE),"")</f>
        <v>0</v>
      </c>
      <c r="L456" s="226">
        <f>_xlfn.IFNA(VLOOKUP($E456,[2]_accgrp!$A:$X,2+(3*(COLUMN(L456)-6)),FALSE),"")</f>
        <v>0</v>
      </c>
      <c r="M456" s="226">
        <f>_xlfn.IFNA(VLOOKUP($E456,[2]_accgrp!$A:$X,2+(3*(COLUMN(M456)-6)),FALSE),"")</f>
        <v>0</v>
      </c>
    </row>
    <row r="457" spans="6:13" x14ac:dyDescent="0.25">
      <c r="F457" s="242" t="str">
        <f>IF(ISBLANK(E457),"",VLOOKUP(E457,[2]_accgrp!A:B,2,FALSE))</f>
        <v/>
      </c>
      <c r="G457" s="226">
        <f>_xlfn.IFNA(VLOOKUP($E457,[2]_accgrp!$A:$X,2+(3*(COLUMN(G457)-6)),FALSE),"")</f>
        <v>0</v>
      </c>
      <c r="H457" s="226">
        <f>_xlfn.IFNA(VLOOKUP($E457,[2]_accgrp!$A:$X,2+(3*(COLUMN(H457)-6)),FALSE),"")</f>
        <v>0</v>
      </c>
      <c r="I457" s="226">
        <f>_xlfn.IFNA(VLOOKUP($E457,[2]_accgrp!$A:$X,2+(3*(COLUMN(I457)-6)),FALSE),"")</f>
        <v>0</v>
      </c>
      <c r="J457" s="226">
        <f>_xlfn.IFNA(VLOOKUP($E457,[2]_accgrp!$A:$X,2+(3*(COLUMN(J457)-6)),FALSE),"")</f>
        <v>0</v>
      </c>
      <c r="K457" s="226">
        <f>_xlfn.IFNA(VLOOKUP($E457,[2]_accgrp!$A:$X,2+(3*(COLUMN(K457)-6)),FALSE),"")</f>
        <v>0</v>
      </c>
      <c r="L457" s="226">
        <f>_xlfn.IFNA(VLOOKUP($E457,[2]_accgrp!$A:$X,2+(3*(COLUMN(L457)-6)),FALSE),"")</f>
        <v>0</v>
      </c>
      <c r="M457" s="226">
        <f>_xlfn.IFNA(VLOOKUP($E457,[2]_accgrp!$A:$X,2+(3*(COLUMN(M457)-6)),FALSE),"")</f>
        <v>0</v>
      </c>
    </row>
    <row r="458" spans="6:13" x14ac:dyDescent="0.25">
      <c r="F458" s="242" t="str">
        <f>IF(ISBLANK(E458),"",VLOOKUP(E458,[2]_accgrp!A:B,2,FALSE))</f>
        <v/>
      </c>
      <c r="G458" s="226">
        <f>_xlfn.IFNA(VLOOKUP($E458,[2]_accgrp!$A:$X,2+(3*(COLUMN(G458)-6)),FALSE),"")</f>
        <v>0</v>
      </c>
      <c r="H458" s="226">
        <f>_xlfn.IFNA(VLOOKUP($E458,[2]_accgrp!$A:$X,2+(3*(COLUMN(H458)-6)),FALSE),"")</f>
        <v>0</v>
      </c>
      <c r="I458" s="226">
        <f>_xlfn.IFNA(VLOOKUP($E458,[2]_accgrp!$A:$X,2+(3*(COLUMN(I458)-6)),FALSE),"")</f>
        <v>0</v>
      </c>
      <c r="J458" s="226">
        <f>_xlfn.IFNA(VLOOKUP($E458,[2]_accgrp!$A:$X,2+(3*(COLUMN(J458)-6)),FALSE),"")</f>
        <v>0</v>
      </c>
      <c r="K458" s="226">
        <f>_xlfn.IFNA(VLOOKUP($E458,[2]_accgrp!$A:$X,2+(3*(COLUMN(K458)-6)),FALSE),"")</f>
        <v>0</v>
      </c>
      <c r="L458" s="226">
        <f>_xlfn.IFNA(VLOOKUP($E458,[2]_accgrp!$A:$X,2+(3*(COLUMN(L458)-6)),FALSE),"")</f>
        <v>0</v>
      </c>
      <c r="M458" s="226">
        <f>_xlfn.IFNA(VLOOKUP($E458,[2]_accgrp!$A:$X,2+(3*(COLUMN(M458)-6)),FALSE),"")</f>
        <v>0</v>
      </c>
    </row>
    <row r="459" spans="6:13" x14ac:dyDescent="0.25">
      <c r="F459" s="242" t="str">
        <f>IF(ISBLANK(E459),"",VLOOKUP(E459,[2]_accgrp!A:B,2,FALSE))</f>
        <v/>
      </c>
      <c r="G459" s="226">
        <f>_xlfn.IFNA(VLOOKUP($E459,[2]_accgrp!$A:$X,2+(3*(COLUMN(G459)-6)),FALSE),"")</f>
        <v>0</v>
      </c>
      <c r="H459" s="226">
        <f>_xlfn.IFNA(VLOOKUP($E459,[2]_accgrp!$A:$X,2+(3*(COLUMN(H459)-6)),FALSE),"")</f>
        <v>0</v>
      </c>
      <c r="I459" s="226">
        <f>_xlfn.IFNA(VLOOKUP($E459,[2]_accgrp!$A:$X,2+(3*(COLUMN(I459)-6)),FALSE),"")</f>
        <v>0</v>
      </c>
      <c r="J459" s="226">
        <f>_xlfn.IFNA(VLOOKUP($E459,[2]_accgrp!$A:$X,2+(3*(COLUMN(J459)-6)),FALSE),"")</f>
        <v>0</v>
      </c>
      <c r="K459" s="226">
        <f>_xlfn.IFNA(VLOOKUP($E459,[2]_accgrp!$A:$X,2+(3*(COLUMN(K459)-6)),FALSE),"")</f>
        <v>0</v>
      </c>
      <c r="L459" s="226">
        <f>_xlfn.IFNA(VLOOKUP($E459,[2]_accgrp!$A:$X,2+(3*(COLUMN(L459)-6)),FALSE),"")</f>
        <v>0</v>
      </c>
      <c r="M459" s="226">
        <f>_xlfn.IFNA(VLOOKUP($E459,[2]_accgrp!$A:$X,2+(3*(COLUMN(M459)-6)),FALSE),"")</f>
        <v>0</v>
      </c>
    </row>
    <row r="460" spans="6:13" x14ac:dyDescent="0.25">
      <c r="F460" s="242" t="str">
        <f>IF(ISBLANK(E460),"",VLOOKUP(E460,[2]_accgrp!A:B,2,FALSE))</f>
        <v/>
      </c>
      <c r="G460" s="226">
        <f>_xlfn.IFNA(VLOOKUP($E460,[2]_accgrp!$A:$X,2+(3*(COLUMN(G460)-6)),FALSE),"")</f>
        <v>0</v>
      </c>
      <c r="H460" s="226">
        <f>_xlfn.IFNA(VLOOKUP($E460,[2]_accgrp!$A:$X,2+(3*(COLUMN(H460)-6)),FALSE),"")</f>
        <v>0</v>
      </c>
      <c r="I460" s="226">
        <f>_xlfn.IFNA(VLOOKUP($E460,[2]_accgrp!$A:$X,2+(3*(COLUMN(I460)-6)),FALSE),"")</f>
        <v>0</v>
      </c>
      <c r="J460" s="226">
        <f>_xlfn.IFNA(VLOOKUP($E460,[2]_accgrp!$A:$X,2+(3*(COLUMN(J460)-6)),FALSE),"")</f>
        <v>0</v>
      </c>
      <c r="K460" s="226">
        <f>_xlfn.IFNA(VLOOKUP($E460,[2]_accgrp!$A:$X,2+(3*(COLUMN(K460)-6)),FALSE),"")</f>
        <v>0</v>
      </c>
      <c r="L460" s="226">
        <f>_xlfn.IFNA(VLOOKUP($E460,[2]_accgrp!$A:$X,2+(3*(COLUMN(L460)-6)),FALSE),"")</f>
        <v>0</v>
      </c>
      <c r="M460" s="226">
        <f>_xlfn.IFNA(VLOOKUP($E460,[2]_accgrp!$A:$X,2+(3*(COLUMN(M460)-6)),FALSE),"")</f>
        <v>0</v>
      </c>
    </row>
    <row r="461" spans="6:13" x14ac:dyDescent="0.25">
      <c r="F461" s="242" t="str">
        <f>IF(ISBLANK(E461),"",VLOOKUP(E461,[2]_accgrp!A:B,2,FALSE))</f>
        <v/>
      </c>
      <c r="G461" s="226">
        <f>_xlfn.IFNA(VLOOKUP($E461,[2]_accgrp!$A:$X,2+(3*(COLUMN(G461)-6)),FALSE),"")</f>
        <v>0</v>
      </c>
      <c r="H461" s="226">
        <f>_xlfn.IFNA(VLOOKUP($E461,[2]_accgrp!$A:$X,2+(3*(COLUMN(H461)-6)),FALSE),"")</f>
        <v>0</v>
      </c>
      <c r="I461" s="226">
        <f>_xlfn.IFNA(VLOOKUP($E461,[2]_accgrp!$A:$X,2+(3*(COLUMN(I461)-6)),FALSE),"")</f>
        <v>0</v>
      </c>
      <c r="J461" s="226">
        <f>_xlfn.IFNA(VLOOKUP($E461,[2]_accgrp!$A:$X,2+(3*(COLUMN(J461)-6)),FALSE),"")</f>
        <v>0</v>
      </c>
      <c r="K461" s="226">
        <f>_xlfn.IFNA(VLOOKUP($E461,[2]_accgrp!$A:$X,2+(3*(COLUMN(K461)-6)),FALSE),"")</f>
        <v>0</v>
      </c>
      <c r="L461" s="226">
        <f>_xlfn.IFNA(VLOOKUP($E461,[2]_accgrp!$A:$X,2+(3*(COLUMN(L461)-6)),FALSE),"")</f>
        <v>0</v>
      </c>
      <c r="M461" s="226">
        <f>_xlfn.IFNA(VLOOKUP($E461,[2]_accgrp!$A:$X,2+(3*(COLUMN(M461)-6)),FALSE),"")</f>
        <v>0</v>
      </c>
    </row>
    <row r="462" spans="6:13" x14ac:dyDescent="0.25">
      <c r="F462" s="242" t="str">
        <f>IF(ISBLANK(E462),"",VLOOKUP(E462,[2]_accgrp!A:B,2,FALSE))</f>
        <v/>
      </c>
      <c r="G462" s="226">
        <f>_xlfn.IFNA(VLOOKUP($E462,[2]_accgrp!$A:$X,2+(3*(COLUMN(G462)-6)),FALSE),"")</f>
        <v>0</v>
      </c>
      <c r="H462" s="226">
        <f>_xlfn.IFNA(VLOOKUP($E462,[2]_accgrp!$A:$X,2+(3*(COLUMN(H462)-6)),FALSE),"")</f>
        <v>0</v>
      </c>
      <c r="I462" s="226">
        <f>_xlfn.IFNA(VLOOKUP($E462,[2]_accgrp!$A:$X,2+(3*(COLUMN(I462)-6)),FALSE),"")</f>
        <v>0</v>
      </c>
      <c r="J462" s="226">
        <f>_xlfn.IFNA(VLOOKUP($E462,[2]_accgrp!$A:$X,2+(3*(COLUMN(J462)-6)),FALSE),"")</f>
        <v>0</v>
      </c>
      <c r="K462" s="226">
        <f>_xlfn.IFNA(VLOOKUP($E462,[2]_accgrp!$A:$X,2+(3*(COLUMN(K462)-6)),FALSE),"")</f>
        <v>0</v>
      </c>
      <c r="L462" s="226">
        <f>_xlfn.IFNA(VLOOKUP($E462,[2]_accgrp!$A:$X,2+(3*(COLUMN(L462)-6)),FALSE),"")</f>
        <v>0</v>
      </c>
      <c r="M462" s="226">
        <f>_xlfn.IFNA(VLOOKUP($E462,[2]_accgrp!$A:$X,2+(3*(COLUMN(M462)-6)),FALSE),"")</f>
        <v>0</v>
      </c>
    </row>
    <row r="463" spans="6:13" x14ac:dyDescent="0.25">
      <c r="F463" s="242" t="str">
        <f>IF(ISBLANK(E463),"",VLOOKUP(E463,[2]_accgrp!A:B,2,FALSE))</f>
        <v/>
      </c>
      <c r="G463" s="226">
        <f>_xlfn.IFNA(VLOOKUP($E463,[2]_accgrp!$A:$X,2+(3*(COLUMN(G463)-6)),FALSE),"")</f>
        <v>0</v>
      </c>
      <c r="H463" s="226">
        <f>_xlfn.IFNA(VLOOKUP($E463,[2]_accgrp!$A:$X,2+(3*(COLUMN(H463)-6)),FALSE),"")</f>
        <v>0</v>
      </c>
      <c r="I463" s="226">
        <f>_xlfn.IFNA(VLOOKUP($E463,[2]_accgrp!$A:$X,2+(3*(COLUMN(I463)-6)),FALSE),"")</f>
        <v>0</v>
      </c>
      <c r="J463" s="226">
        <f>_xlfn.IFNA(VLOOKUP($E463,[2]_accgrp!$A:$X,2+(3*(COLUMN(J463)-6)),FALSE),"")</f>
        <v>0</v>
      </c>
      <c r="K463" s="226">
        <f>_xlfn.IFNA(VLOOKUP($E463,[2]_accgrp!$A:$X,2+(3*(COLUMN(K463)-6)),FALSE),"")</f>
        <v>0</v>
      </c>
      <c r="L463" s="226">
        <f>_xlfn.IFNA(VLOOKUP($E463,[2]_accgrp!$A:$X,2+(3*(COLUMN(L463)-6)),FALSE),"")</f>
        <v>0</v>
      </c>
      <c r="M463" s="226">
        <f>_xlfn.IFNA(VLOOKUP($E463,[2]_accgrp!$A:$X,2+(3*(COLUMN(M463)-6)),FALSE),"")</f>
        <v>0</v>
      </c>
    </row>
    <row r="464" spans="6:13" x14ac:dyDescent="0.25">
      <c r="F464" s="242" t="str">
        <f>IF(ISBLANK(E464),"",VLOOKUP(E464,[2]_accgrp!A:B,2,FALSE))</f>
        <v/>
      </c>
      <c r="G464" s="226">
        <f>_xlfn.IFNA(VLOOKUP($E464,[2]_accgrp!$A:$X,2+(3*(COLUMN(G464)-6)),FALSE),"")</f>
        <v>0</v>
      </c>
      <c r="H464" s="226">
        <f>_xlfn.IFNA(VLOOKUP($E464,[2]_accgrp!$A:$X,2+(3*(COLUMN(H464)-6)),FALSE),"")</f>
        <v>0</v>
      </c>
      <c r="I464" s="226">
        <f>_xlfn.IFNA(VLOOKUP($E464,[2]_accgrp!$A:$X,2+(3*(COLUMN(I464)-6)),FALSE),"")</f>
        <v>0</v>
      </c>
      <c r="J464" s="226">
        <f>_xlfn.IFNA(VLOOKUP($E464,[2]_accgrp!$A:$X,2+(3*(COLUMN(J464)-6)),FALSE),"")</f>
        <v>0</v>
      </c>
      <c r="K464" s="226">
        <f>_xlfn.IFNA(VLOOKUP($E464,[2]_accgrp!$A:$X,2+(3*(COLUMN(K464)-6)),FALSE),"")</f>
        <v>0</v>
      </c>
      <c r="L464" s="226">
        <f>_xlfn.IFNA(VLOOKUP($E464,[2]_accgrp!$A:$X,2+(3*(COLUMN(L464)-6)),FALSE),"")</f>
        <v>0</v>
      </c>
      <c r="M464" s="226">
        <f>_xlfn.IFNA(VLOOKUP($E464,[2]_accgrp!$A:$X,2+(3*(COLUMN(M464)-6)),FALSE),"")</f>
        <v>0</v>
      </c>
    </row>
    <row r="465" spans="6:13" x14ac:dyDescent="0.25">
      <c r="F465" s="242" t="str">
        <f>IF(ISBLANK(E465),"",VLOOKUP(E465,[2]_accgrp!A:B,2,FALSE))</f>
        <v/>
      </c>
      <c r="G465" s="226">
        <f>_xlfn.IFNA(VLOOKUP($E465,[2]_accgrp!$A:$X,2+(3*(COLUMN(G465)-6)),FALSE),"")</f>
        <v>0</v>
      </c>
      <c r="H465" s="226">
        <f>_xlfn.IFNA(VLOOKUP($E465,[2]_accgrp!$A:$X,2+(3*(COLUMN(H465)-6)),FALSE),"")</f>
        <v>0</v>
      </c>
      <c r="I465" s="226">
        <f>_xlfn.IFNA(VLOOKUP($E465,[2]_accgrp!$A:$X,2+(3*(COLUMN(I465)-6)),FALSE),"")</f>
        <v>0</v>
      </c>
      <c r="J465" s="226">
        <f>_xlfn.IFNA(VLOOKUP($E465,[2]_accgrp!$A:$X,2+(3*(COLUMN(J465)-6)),FALSE),"")</f>
        <v>0</v>
      </c>
      <c r="K465" s="226">
        <f>_xlfn.IFNA(VLOOKUP($E465,[2]_accgrp!$A:$X,2+(3*(COLUMN(K465)-6)),FALSE),"")</f>
        <v>0</v>
      </c>
      <c r="L465" s="226">
        <f>_xlfn.IFNA(VLOOKUP($E465,[2]_accgrp!$A:$X,2+(3*(COLUMN(L465)-6)),FALSE),"")</f>
        <v>0</v>
      </c>
      <c r="M465" s="226">
        <f>_xlfn.IFNA(VLOOKUP($E465,[2]_accgrp!$A:$X,2+(3*(COLUMN(M465)-6)),FALSE),"")</f>
        <v>0</v>
      </c>
    </row>
    <row r="466" spans="6:13" x14ac:dyDescent="0.25">
      <c r="F466" s="242" t="str">
        <f>IF(ISBLANK(E466),"",VLOOKUP(E466,[2]_accgrp!A:B,2,FALSE))</f>
        <v/>
      </c>
      <c r="G466" s="226">
        <f>_xlfn.IFNA(VLOOKUP($E466,[2]_accgrp!$A:$X,2+(3*(COLUMN(G466)-6)),FALSE),"")</f>
        <v>0</v>
      </c>
      <c r="H466" s="226">
        <f>_xlfn.IFNA(VLOOKUP($E466,[2]_accgrp!$A:$X,2+(3*(COLUMN(H466)-6)),FALSE),"")</f>
        <v>0</v>
      </c>
      <c r="I466" s="226">
        <f>_xlfn.IFNA(VLOOKUP($E466,[2]_accgrp!$A:$X,2+(3*(COLUMN(I466)-6)),FALSE),"")</f>
        <v>0</v>
      </c>
      <c r="J466" s="226">
        <f>_xlfn.IFNA(VLOOKUP($E466,[2]_accgrp!$A:$X,2+(3*(COLUMN(J466)-6)),FALSE),"")</f>
        <v>0</v>
      </c>
      <c r="K466" s="226">
        <f>_xlfn.IFNA(VLOOKUP($E466,[2]_accgrp!$A:$X,2+(3*(COLUMN(K466)-6)),FALSE),"")</f>
        <v>0</v>
      </c>
      <c r="L466" s="226">
        <f>_xlfn.IFNA(VLOOKUP($E466,[2]_accgrp!$A:$X,2+(3*(COLUMN(L466)-6)),FALSE),"")</f>
        <v>0</v>
      </c>
      <c r="M466" s="226">
        <f>_xlfn.IFNA(VLOOKUP($E466,[2]_accgrp!$A:$X,2+(3*(COLUMN(M466)-6)),FALSE),"")</f>
        <v>0</v>
      </c>
    </row>
    <row r="467" spans="6:13" x14ac:dyDescent="0.25">
      <c r="F467" s="242" t="str">
        <f>IF(ISBLANK(E467),"",VLOOKUP(E467,[2]_accgrp!A:B,2,FALSE))</f>
        <v/>
      </c>
      <c r="G467" s="226">
        <f>_xlfn.IFNA(VLOOKUP($E467,[2]_accgrp!$A:$X,2+(3*(COLUMN(G467)-6)),FALSE),"")</f>
        <v>0</v>
      </c>
      <c r="H467" s="226">
        <f>_xlfn.IFNA(VLOOKUP($E467,[2]_accgrp!$A:$X,2+(3*(COLUMN(H467)-6)),FALSE),"")</f>
        <v>0</v>
      </c>
      <c r="I467" s="226">
        <f>_xlfn.IFNA(VLOOKUP($E467,[2]_accgrp!$A:$X,2+(3*(COLUMN(I467)-6)),FALSE),"")</f>
        <v>0</v>
      </c>
      <c r="J467" s="226">
        <f>_xlfn.IFNA(VLOOKUP($E467,[2]_accgrp!$A:$X,2+(3*(COLUMN(J467)-6)),FALSE),"")</f>
        <v>0</v>
      </c>
      <c r="K467" s="226">
        <f>_xlfn.IFNA(VLOOKUP($E467,[2]_accgrp!$A:$X,2+(3*(COLUMN(K467)-6)),FALSE),"")</f>
        <v>0</v>
      </c>
      <c r="L467" s="226">
        <f>_xlfn.IFNA(VLOOKUP($E467,[2]_accgrp!$A:$X,2+(3*(COLUMN(L467)-6)),FALSE),"")</f>
        <v>0</v>
      </c>
      <c r="M467" s="226">
        <f>_xlfn.IFNA(VLOOKUP($E467,[2]_accgrp!$A:$X,2+(3*(COLUMN(M467)-6)),FALSE),"")</f>
        <v>0</v>
      </c>
    </row>
    <row r="468" spans="6:13" x14ac:dyDescent="0.25">
      <c r="F468" s="242" t="str">
        <f>IF(ISBLANK(E468),"",VLOOKUP(E468,[2]_accgrp!A:B,2,FALSE))</f>
        <v/>
      </c>
      <c r="G468" s="226">
        <f>_xlfn.IFNA(VLOOKUP($E468,[2]_accgrp!$A:$X,2+(3*(COLUMN(G468)-6)),FALSE),"")</f>
        <v>0</v>
      </c>
      <c r="H468" s="226">
        <f>_xlfn.IFNA(VLOOKUP($E468,[2]_accgrp!$A:$X,2+(3*(COLUMN(H468)-6)),FALSE),"")</f>
        <v>0</v>
      </c>
      <c r="I468" s="226">
        <f>_xlfn.IFNA(VLOOKUP($E468,[2]_accgrp!$A:$X,2+(3*(COLUMN(I468)-6)),FALSE),"")</f>
        <v>0</v>
      </c>
      <c r="J468" s="226">
        <f>_xlfn.IFNA(VLOOKUP($E468,[2]_accgrp!$A:$X,2+(3*(COLUMN(J468)-6)),FALSE),"")</f>
        <v>0</v>
      </c>
      <c r="K468" s="226">
        <f>_xlfn.IFNA(VLOOKUP($E468,[2]_accgrp!$A:$X,2+(3*(COLUMN(K468)-6)),FALSE),"")</f>
        <v>0</v>
      </c>
      <c r="L468" s="226">
        <f>_xlfn.IFNA(VLOOKUP($E468,[2]_accgrp!$A:$X,2+(3*(COLUMN(L468)-6)),FALSE),"")</f>
        <v>0</v>
      </c>
      <c r="M468" s="226">
        <f>_xlfn.IFNA(VLOOKUP($E468,[2]_accgrp!$A:$X,2+(3*(COLUMN(M468)-6)),FALSE),"")</f>
        <v>0</v>
      </c>
    </row>
    <row r="469" spans="6:13" x14ac:dyDescent="0.25">
      <c r="F469" s="242" t="str">
        <f>IF(ISBLANK(E469),"",VLOOKUP(E469,[2]_accgrp!A:B,2,FALSE))</f>
        <v/>
      </c>
      <c r="G469" s="226">
        <f>_xlfn.IFNA(VLOOKUP($E469,[2]_accgrp!$A:$X,2+(3*(COLUMN(G469)-6)),FALSE),"")</f>
        <v>0</v>
      </c>
      <c r="H469" s="226">
        <f>_xlfn.IFNA(VLOOKUP($E469,[2]_accgrp!$A:$X,2+(3*(COLUMN(H469)-6)),FALSE),"")</f>
        <v>0</v>
      </c>
      <c r="I469" s="226">
        <f>_xlfn.IFNA(VLOOKUP($E469,[2]_accgrp!$A:$X,2+(3*(COLUMN(I469)-6)),FALSE),"")</f>
        <v>0</v>
      </c>
      <c r="J469" s="226">
        <f>_xlfn.IFNA(VLOOKUP($E469,[2]_accgrp!$A:$X,2+(3*(COLUMN(J469)-6)),FALSE),"")</f>
        <v>0</v>
      </c>
      <c r="K469" s="226">
        <f>_xlfn.IFNA(VLOOKUP($E469,[2]_accgrp!$A:$X,2+(3*(COLUMN(K469)-6)),FALSE),"")</f>
        <v>0</v>
      </c>
      <c r="L469" s="226">
        <f>_xlfn.IFNA(VLOOKUP($E469,[2]_accgrp!$A:$X,2+(3*(COLUMN(L469)-6)),FALSE),"")</f>
        <v>0</v>
      </c>
      <c r="M469" s="226">
        <f>_xlfn.IFNA(VLOOKUP($E469,[2]_accgrp!$A:$X,2+(3*(COLUMN(M469)-6)),FALSE),"")</f>
        <v>0</v>
      </c>
    </row>
    <row r="470" spans="6:13" x14ac:dyDescent="0.25">
      <c r="F470" s="242" t="str">
        <f>IF(ISBLANK(E470),"",VLOOKUP(E470,[2]_accgrp!A:B,2,FALSE))</f>
        <v/>
      </c>
      <c r="G470" s="226">
        <f>_xlfn.IFNA(VLOOKUP($E470,[2]_accgrp!$A:$X,2+(3*(COLUMN(G470)-6)),FALSE),"")</f>
        <v>0</v>
      </c>
      <c r="H470" s="226">
        <f>_xlfn.IFNA(VLOOKUP($E470,[2]_accgrp!$A:$X,2+(3*(COLUMN(H470)-6)),FALSE),"")</f>
        <v>0</v>
      </c>
      <c r="I470" s="226">
        <f>_xlfn.IFNA(VLOOKUP($E470,[2]_accgrp!$A:$X,2+(3*(COLUMN(I470)-6)),FALSE),"")</f>
        <v>0</v>
      </c>
      <c r="J470" s="226">
        <f>_xlfn.IFNA(VLOOKUP($E470,[2]_accgrp!$A:$X,2+(3*(COLUMN(J470)-6)),FALSE),"")</f>
        <v>0</v>
      </c>
      <c r="K470" s="226">
        <f>_xlfn.IFNA(VLOOKUP($E470,[2]_accgrp!$A:$X,2+(3*(COLUMN(K470)-6)),FALSE),"")</f>
        <v>0</v>
      </c>
      <c r="L470" s="226">
        <f>_xlfn.IFNA(VLOOKUP($E470,[2]_accgrp!$A:$X,2+(3*(COLUMN(L470)-6)),FALSE),"")</f>
        <v>0</v>
      </c>
      <c r="M470" s="226">
        <f>_xlfn.IFNA(VLOOKUP($E470,[2]_accgrp!$A:$X,2+(3*(COLUMN(M470)-6)),FALSE),"")</f>
        <v>0</v>
      </c>
    </row>
    <row r="471" spans="6:13" x14ac:dyDescent="0.25">
      <c r="F471" s="242" t="str">
        <f>IF(ISBLANK(E471),"",VLOOKUP(E471,[2]_accgrp!A:B,2,FALSE))</f>
        <v/>
      </c>
      <c r="G471" s="226">
        <f>_xlfn.IFNA(VLOOKUP($E471,[2]_accgrp!$A:$X,2+(3*(COLUMN(G471)-6)),FALSE),"")</f>
        <v>0</v>
      </c>
      <c r="H471" s="226">
        <f>_xlfn.IFNA(VLOOKUP($E471,[2]_accgrp!$A:$X,2+(3*(COLUMN(H471)-6)),FALSE),"")</f>
        <v>0</v>
      </c>
      <c r="I471" s="226">
        <f>_xlfn.IFNA(VLOOKUP($E471,[2]_accgrp!$A:$X,2+(3*(COLUMN(I471)-6)),FALSE),"")</f>
        <v>0</v>
      </c>
      <c r="J471" s="226">
        <f>_xlfn.IFNA(VLOOKUP($E471,[2]_accgrp!$A:$X,2+(3*(COLUMN(J471)-6)),FALSE),"")</f>
        <v>0</v>
      </c>
      <c r="K471" s="226">
        <f>_xlfn.IFNA(VLOOKUP($E471,[2]_accgrp!$A:$X,2+(3*(COLUMN(K471)-6)),FALSE),"")</f>
        <v>0</v>
      </c>
      <c r="L471" s="226">
        <f>_xlfn.IFNA(VLOOKUP($E471,[2]_accgrp!$A:$X,2+(3*(COLUMN(L471)-6)),FALSE),"")</f>
        <v>0</v>
      </c>
      <c r="M471" s="226">
        <f>_xlfn.IFNA(VLOOKUP($E471,[2]_accgrp!$A:$X,2+(3*(COLUMN(M471)-6)),FALSE),"")</f>
        <v>0</v>
      </c>
    </row>
    <row r="472" spans="6:13" x14ac:dyDescent="0.25">
      <c r="F472" s="242" t="str">
        <f>IF(ISBLANK(E472),"",VLOOKUP(E472,[2]_accgrp!A:B,2,FALSE))</f>
        <v/>
      </c>
      <c r="G472" s="226">
        <f>_xlfn.IFNA(VLOOKUP($E472,[2]_accgrp!$A:$X,2+(3*(COLUMN(G472)-6)),FALSE),"")</f>
        <v>0</v>
      </c>
      <c r="H472" s="226">
        <f>_xlfn.IFNA(VLOOKUP($E472,[2]_accgrp!$A:$X,2+(3*(COLUMN(H472)-6)),FALSE),"")</f>
        <v>0</v>
      </c>
      <c r="I472" s="226">
        <f>_xlfn.IFNA(VLOOKUP($E472,[2]_accgrp!$A:$X,2+(3*(COLUMN(I472)-6)),FALSE),"")</f>
        <v>0</v>
      </c>
      <c r="J472" s="226">
        <f>_xlfn.IFNA(VLOOKUP($E472,[2]_accgrp!$A:$X,2+(3*(COLUMN(J472)-6)),FALSE),"")</f>
        <v>0</v>
      </c>
      <c r="K472" s="226">
        <f>_xlfn.IFNA(VLOOKUP($E472,[2]_accgrp!$A:$X,2+(3*(COLUMN(K472)-6)),FALSE),"")</f>
        <v>0</v>
      </c>
      <c r="L472" s="226">
        <f>_xlfn.IFNA(VLOOKUP($E472,[2]_accgrp!$A:$X,2+(3*(COLUMN(L472)-6)),FALSE),"")</f>
        <v>0</v>
      </c>
      <c r="M472" s="226">
        <f>_xlfn.IFNA(VLOOKUP($E472,[2]_accgrp!$A:$X,2+(3*(COLUMN(M472)-6)),FALSE),"")</f>
        <v>0</v>
      </c>
    </row>
    <row r="473" spans="6:13" x14ac:dyDescent="0.25">
      <c r="F473" s="242" t="str">
        <f>IF(ISBLANK(E473),"",VLOOKUP(E473,[2]_accgrp!A:B,2,FALSE))</f>
        <v/>
      </c>
      <c r="G473" s="226">
        <f>_xlfn.IFNA(VLOOKUP($E473,[2]_accgrp!$A:$X,2+(3*(COLUMN(G473)-6)),FALSE),"")</f>
        <v>0</v>
      </c>
      <c r="H473" s="226">
        <f>_xlfn.IFNA(VLOOKUP($E473,[2]_accgrp!$A:$X,2+(3*(COLUMN(H473)-6)),FALSE),"")</f>
        <v>0</v>
      </c>
      <c r="I473" s="226">
        <f>_xlfn.IFNA(VLOOKUP($E473,[2]_accgrp!$A:$X,2+(3*(COLUMN(I473)-6)),FALSE),"")</f>
        <v>0</v>
      </c>
      <c r="J473" s="226">
        <f>_xlfn.IFNA(VLOOKUP($E473,[2]_accgrp!$A:$X,2+(3*(COLUMN(J473)-6)),FALSE),"")</f>
        <v>0</v>
      </c>
      <c r="K473" s="226">
        <f>_xlfn.IFNA(VLOOKUP($E473,[2]_accgrp!$A:$X,2+(3*(COLUMN(K473)-6)),FALSE),"")</f>
        <v>0</v>
      </c>
      <c r="L473" s="226">
        <f>_xlfn.IFNA(VLOOKUP($E473,[2]_accgrp!$A:$X,2+(3*(COLUMN(L473)-6)),FALSE),"")</f>
        <v>0</v>
      </c>
      <c r="M473" s="226">
        <f>_xlfn.IFNA(VLOOKUP($E473,[2]_accgrp!$A:$X,2+(3*(COLUMN(M473)-6)),FALSE),"")</f>
        <v>0</v>
      </c>
    </row>
    <row r="474" spans="6:13" x14ac:dyDescent="0.25">
      <c r="F474" s="242" t="str">
        <f>IF(ISBLANK(E474),"",VLOOKUP(E474,[2]_accgrp!A:B,2,FALSE))</f>
        <v/>
      </c>
      <c r="G474" s="226">
        <f>_xlfn.IFNA(VLOOKUP($E474,[2]_accgrp!$A:$X,2+(3*(COLUMN(G474)-6)),FALSE),"")</f>
        <v>0</v>
      </c>
      <c r="H474" s="226">
        <f>_xlfn.IFNA(VLOOKUP($E474,[2]_accgrp!$A:$X,2+(3*(COLUMN(H474)-6)),FALSE),"")</f>
        <v>0</v>
      </c>
      <c r="I474" s="226">
        <f>_xlfn.IFNA(VLOOKUP($E474,[2]_accgrp!$A:$X,2+(3*(COLUMN(I474)-6)),FALSE),"")</f>
        <v>0</v>
      </c>
      <c r="J474" s="226">
        <f>_xlfn.IFNA(VLOOKUP($E474,[2]_accgrp!$A:$X,2+(3*(COLUMN(J474)-6)),FALSE),"")</f>
        <v>0</v>
      </c>
      <c r="K474" s="226">
        <f>_xlfn.IFNA(VLOOKUP($E474,[2]_accgrp!$A:$X,2+(3*(COLUMN(K474)-6)),FALSE),"")</f>
        <v>0</v>
      </c>
      <c r="L474" s="226">
        <f>_xlfn.IFNA(VLOOKUP($E474,[2]_accgrp!$A:$X,2+(3*(COLUMN(L474)-6)),FALSE),"")</f>
        <v>0</v>
      </c>
      <c r="M474" s="226">
        <f>_xlfn.IFNA(VLOOKUP($E474,[2]_accgrp!$A:$X,2+(3*(COLUMN(M474)-6)),FALSE),"")</f>
        <v>0</v>
      </c>
    </row>
    <row r="475" spans="6:13" x14ac:dyDescent="0.25">
      <c r="F475" s="242" t="str">
        <f>IF(ISBLANK(E475),"",VLOOKUP(E475,[2]_accgrp!A:B,2,FALSE))</f>
        <v/>
      </c>
      <c r="G475" s="226">
        <f>_xlfn.IFNA(VLOOKUP($E475,[2]_accgrp!$A:$X,2+(3*(COLUMN(G475)-6)),FALSE),"")</f>
        <v>0</v>
      </c>
      <c r="H475" s="226">
        <f>_xlfn.IFNA(VLOOKUP($E475,[2]_accgrp!$A:$X,2+(3*(COLUMN(H475)-6)),FALSE),"")</f>
        <v>0</v>
      </c>
      <c r="I475" s="226">
        <f>_xlfn.IFNA(VLOOKUP($E475,[2]_accgrp!$A:$X,2+(3*(COLUMN(I475)-6)),FALSE),"")</f>
        <v>0</v>
      </c>
      <c r="J475" s="226">
        <f>_xlfn.IFNA(VLOOKUP($E475,[2]_accgrp!$A:$X,2+(3*(COLUMN(J475)-6)),FALSE),"")</f>
        <v>0</v>
      </c>
      <c r="K475" s="226">
        <f>_xlfn.IFNA(VLOOKUP($E475,[2]_accgrp!$A:$X,2+(3*(COLUMN(K475)-6)),FALSE),"")</f>
        <v>0</v>
      </c>
      <c r="L475" s="226">
        <f>_xlfn.IFNA(VLOOKUP($E475,[2]_accgrp!$A:$X,2+(3*(COLUMN(L475)-6)),FALSE),"")</f>
        <v>0</v>
      </c>
      <c r="M475" s="226">
        <f>_xlfn.IFNA(VLOOKUP($E475,[2]_accgrp!$A:$X,2+(3*(COLUMN(M475)-6)),FALSE),"")</f>
        <v>0</v>
      </c>
    </row>
    <row r="476" spans="6:13" x14ac:dyDescent="0.25">
      <c r="F476" s="242" t="str">
        <f>IF(ISBLANK(E476),"",VLOOKUP(E476,[2]_accgrp!A:B,2,FALSE))</f>
        <v/>
      </c>
      <c r="G476" s="226">
        <f>_xlfn.IFNA(VLOOKUP($E476,[2]_accgrp!$A:$X,2+(3*(COLUMN(G476)-6)),FALSE),"")</f>
        <v>0</v>
      </c>
      <c r="H476" s="226">
        <f>_xlfn.IFNA(VLOOKUP($E476,[2]_accgrp!$A:$X,2+(3*(COLUMN(H476)-6)),FALSE),"")</f>
        <v>0</v>
      </c>
      <c r="I476" s="226">
        <f>_xlfn.IFNA(VLOOKUP($E476,[2]_accgrp!$A:$X,2+(3*(COLUMN(I476)-6)),FALSE),"")</f>
        <v>0</v>
      </c>
      <c r="J476" s="226">
        <f>_xlfn.IFNA(VLOOKUP($E476,[2]_accgrp!$A:$X,2+(3*(COLUMN(J476)-6)),FALSE),"")</f>
        <v>0</v>
      </c>
      <c r="K476" s="226">
        <f>_xlfn.IFNA(VLOOKUP($E476,[2]_accgrp!$A:$X,2+(3*(COLUMN(K476)-6)),FALSE),"")</f>
        <v>0</v>
      </c>
      <c r="L476" s="226">
        <f>_xlfn.IFNA(VLOOKUP($E476,[2]_accgrp!$A:$X,2+(3*(COLUMN(L476)-6)),FALSE),"")</f>
        <v>0</v>
      </c>
      <c r="M476" s="226">
        <f>_xlfn.IFNA(VLOOKUP($E476,[2]_accgrp!$A:$X,2+(3*(COLUMN(M476)-6)),FALSE),"")</f>
        <v>0</v>
      </c>
    </row>
    <row r="477" spans="6:13" x14ac:dyDescent="0.25">
      <c r="F477" s="242" t="str">
        <f>IF(ISBLANK(E477),"",VLOOKUP(E477,[2]_accgrp!A:B,2,FALSE))</f>
        <v/>
      </c>
      <c r="G477" s="226">
        <f>_xlfn.IFNA(VLOOKUP($E477,[2]_accgrp!$A:$X,2+(3*(COLUMN(G477)-6)),FALSE),"")</f>
        <v>0</v>
      </c>
      <c r="H477" s="226">
        <f>_xlfn.IFNA(VLOOKUP($E477,[2]_accgrp!$A:$X,2+(3*(COLUMN(H477)-6)),FALSE),"")</f>
        <v>0</v>
      </c>
      <c r="I477" s="226">
        <f>_xlfn.IFNA(VLOOKUP($E477,[2]_accgrp!$A:$X,2+(3*(COLUMN(I477)-6)),FALSE),"")</f>
        <v>0</v>
      </c>
      <c r="J477" s="226">
        <f>_xlfn.IFNA(VLOOKUP($E477,[2]_accgrp!$A:$X,2+(3*(COLUMN(J477)-6)),FALSE),"")</f>
        <v>0</v>
      </c>
      <c r="K477" s="226">
        <f>_xlfn.IFNA(VLOOKUP($E477,[2]_accgrp!$A:$X,2+(3*(COLUMN(K477)-6)),FALSE),"")</f>
        <v>0</v>
      </c>
      <c r="L477" s="226">
        <f>_xlfn.IFNA(VLOOKUP($E477,[2]_accgrp!$A:$X,2+(3*(COLUMN(L477)-6)),FALSE),"")</f>
        <v>0</v>
      </c>
      <c r="M477" s="226">
        <f>_xlfn.IFNA(VLOOKUP($E477,[2]_accgrp!$A:$X,2+(3*(COLUMN(M477)-6)),FALSE),"")</f>
        <v>0</v>
      </c>
    </row>
    <row r="478" spans="6:13" x14ac:dyDescent="0.25">
      <c r="F478" s="242" t="str">
        <f>IF(ISBLANK(E478),"",VLOOKUP(E478,[2]_accgrp!A:B,2,FALSE))</f>
        <v/>
      </c>
      <c r="G478" s="226">
        <f>_xlfn.IFNA(VLOOKUP($E478,[2]_accgrp!$A:$X,2+(3*(COLUMN(G478)-6)),FALSE),"")</f>
        <v>0</v>
      </c>
      <c r="H478" s="226">
        <f>_xlfn.IFNA(VLOOKUP($E478,[2]_accgrp!$A:$X,2+(3*(COLUMN(H478)-6)),FALSE),"")</f>
        <v>0</v>
      </c>
      <c r="I478" s="226">
        <f>_xlfn.IFNA(VLOOKUP($E478,[2]_accgrp!$A:$X,2+(3*(COLUMN(I478)-6)),FALSE),"")</f>
        <v>0</v>
      </c>
      <c r="J478" s="226">
        <f>_xlfn.IFNA(VLOOKUP($E478,[2]_accgrp!$A:$X,2+(3*(COLUMN(J478)-6)),FALSE),"")</f>
        <v>0</v>
      </c>
      <c r="K478" s="226">
        <f>_xlfn.IFNA(VLOOKUP($E478,[2]_accgrp!$A:$X,2+(3*(COLUMN(K478)-6)),FALSE),"")</f>
        <v>0</v>
      </c>
      <c r="L478" s="226">
        <f>_xlfn.IFNA(VLOOKUP($E478,[2]_accgrp!$A:$X,2+(3*(COLUMN(L478)-6)),FALSE),"")</f>
        <v>0</v>
      </c>
      <c r="M478" s="226">
        <f>_xlfn.IFNA(VLOOKUP($E478,[2]_accgrp!$A:$X,2+(3*(COLUMN(M478)-6)),FALSE),"")</f>
        <v>0</v>
      </c>
    </row>
    <row r="479" spans="6:13" x14ac:dyDescent="0.25">
      <c r="F479" s="242" t="str">
        <f>IF(ISBLANK(E479),"",VLOOKUP(E479,[2]_accgrp!A:B,2,FALSE))</f>
        <v/>
      </c>
      <c r="G479" s="226">
        <f>_xlfn.IFNA(VLOOKUP($E479,[2]_accgrp!$A:$X,2+(3*(COLUMN(G479)-6)),FALSE),"")</f>
        <v>0</v>
      </c>
      <c r="H479" s="226">
        <f>_xlfn.IFNA(VLOOKUP($E479,[2]_accgrp!$A:$X,2+(3*(COLUMN(H479)-6)),FALSE),"")</f>
        <v>0</v>
      </c>
      <c r="I479" s="226">
        <f>_xlfn.IFNA(VLOOKUP($E479,[2]_accgrp!$A:$X,2+(3*(COLUMN(I479)-6)),FALSE),"")</f>
        <v>0</v>
      </c>
      <c r="J479" s="226">
        <f>_xlfn.IFNA(VLOOKUP($E479,[2]_accgrp!$A:$X,2+(3*(COLUMN(J479)-6)),FALSE),"")</f>
        <v>0</v>
      </c>
      <c r="K479" s="226">
        <f>_xlfn.IFNA(VLOOKUP($E479,[2]_accgrp!$A:$X,2+(3*(COLUMN(K479)-6)),FALSE),"")</f>
        <v>0</v>
      </c>
      <c r="L479" s="226">
        <f>_xlfn.IFNA(VLOOKUP($E479,[2]_accgrp!$A:$X,2+(3*(COLUMN(L479)-6)),FALSE),"")</f>
        <v>0</v>
      </c>
      <c r="M479" s="226">
        <f>_xlfn.IFNA(VLOOKUP($E479,[2]_accgrp!$A:$X,2+(3*(COLUMN(M479)-6)),FALSE),"")</f>
        <v>0</v>
      </c>
    </row>
    <row r="480" spans="6:13" x14ac:dyDescent="0.25">
      <c r="F480" s="242" t="str">
        <f>IF(ISBLANK(E480),"",VLOOKUP(E480,[2]_accgrp!A:B,2,FALSE))</f>
        <v/>
      </c>
      <c r="G480" s="226">
        <f>_xlfn.IFNA(VLOOKUP($E480,[2]_accgrp!$A:$X,2+(3*(COLUMN(G480)-6)),FALSE),"")</f>
        <v>0</v>
      </c>
      <c r="H480" s="226">
        <f>_xlfn.IFNA(VLOOKUP($E480,[2]_accgrp!$A:$X,2+(3*(COLUMN(H480)-6)),FALSE),"")</f>
        <v>0</v>
      </c>
      <c r="I480" s="226">
        <f>_xlfn.IFNA(VLOOKUP($E480,[2]_accgrp!$A:$X,2+(3*(COLUMN(I480)-6)),FALSE),"")</f>
        <v>0</v>
      </c>
      <c r="J480" s="226">
        <f>_xlfn.IFNA(VLOOKUP($E480,[2]_accgrp!$A:$X,2+(3*(COLUMN(J480)-6)),FALSE),"")</f>
        <v>0</v>
      </c>
      <c r="K480" s="226">
        <f>_xlfn.IFNA(VLOOKUP($E480,[2]_accgrp!$A:$X,2+(3*(COLUMN(K480)-6)),FALSE),"")</f>
        <v>0</v>
      </c>
      <c r="L480" s="226">
        <f>_xlfn.IFNA(VLOOKUP($E480,[2]_accgrp!$A:$X,2+(3*(COLUMN(L480)-6)),FALSE),"")</f>
        <v>0</v>
      </c>
      <c r="M480" s="226">
        <f>_xlfn.IFNA(VLOOKUP($E480,[2]_accgrp!$A:$X,2+(3*(COLUMN(M480)-6)),FALSE),"")</f>
        <v>0</v>
      </c>
    </row>
    <row r="481" spans="6:13" x14ac:dyDescent="0.25">
      <c r="F481" s="242" t="str">
        <f>IF(ISBLANK(E481),"",VLOOKUP(E481,[2]_accgrp!A:B,2,FALSE))</f>
        <v/>
      </c>
      <c r="G481" s="226">
        <f>_xlfn.IFNA(VLOOKUP($E481,[2]_accgrp!$A:$X,2+(3*(COLUMN(G481)-6)),FALSE),"")</f>
        <v>0</v>
      </c>
      <c r="H481" s="226">
        <f>_xlfn.IFNA(VLOOKUP($E481,[2]_accgrp!$A:$X,2+(3*(COLUMN(H481)-6)),FALSE),"")</f>
        <v>0</v>
      </c>
      <c r="I481" s="226">
        <f>_xlfn.IFNA(VLOOKUP($E481,[2]_accgrp!$A:$X,2+(3*(COLUMN(I481)-6)),FALSE),"")</f>
        <v>0</v>
      </c>
      <c r="J481" s="226">
        <f>_xlfn.IFNA(VLOOKUP($E481,[2]_accgrp!$A:$X,2+(3*(COLUMN(J481)-6)),FALSE),"")</f>
        <v>0</v>
      </c>
      <c r="K481" s="226">
        <f>_xlfn.IFNA(VLOOKUP($E481,[2]_accgrp!$A:$X,2+(3*(COLUMN(K481)-6)),FALSE),"")</f>
        <v>0</v>
      </c>
      <c r="L481" s="226">
        <f>_xlfn.IFNA(VLOOKUP($E481,[2]_accgrp!$A:$X,2+(3*(COLUMN(L481)-6)),FALSE),"")</f>
        <v>0</v>
      </c>
      <c r="M481" s="226">
        <f>_xlfn.IFNA(VLOOKUP($E481,[2]_accgrp!$A:$X,2+(3*(COLUMN(M481)-6)),FALSE),"")</f>
        <v>0</v>
      </c>
    </row>
    <row r="482" spans="6:13" x14ac:dyDescent="0.25">
      <c r="F482" s="242" t="str">
        <f>IF(ISBLANK(E482),"",VLOOKUP(E482,[2]_accgrp!A:B,2,FALSE))</f>
        <v/>
      </c>
      <c r="G482" s="226">
        <f>_xlfn.IFNA(VLOOKUP($E482,[2]_accgrp!$A:$X,2+(3*(COLUMN(G482)-6)),FALSE),"")</f>
        <v>0</v>
      </c>
      <c r="H482" s="226">
        <f>_xlfn.IFNA(VLOOKUP($E482,[2]_accgrp!$A:$X,2+(3*(COLUMN(H482)-6)),FALSE),"")</f>
        <v>0</v>
      </c>
      <c r="I482" s="226">
        <f>_xlfn.IFNA(VLOOKUP($E482,[2]_accgrp!$A:$X,2+(3*(COLUMN(I482)-6)),FALSE),"")</f>
        <v>0</v>
      </c>
      <c r="J482" s="226">
        <f>_xlfn.IFNA(VLOOKUP($E482,[2]_accgrp!$A:$X,2+(3*(COLUMN(J482)-6)),FALSE),"")</f>
        <v>0</v>
      </c>
      <c r="K482" s="226">
        <f>_xlfn.IFNA(VLOOKUP($E482,[2]_accgrp!$A:$X,2+(3*(COLUMN(K482)-6)),FALSE),"")</f>
        <v>0</v>
      </c>
      <c r="L482" s="226">
        <f>_xlfn.IFNA(VLOOKUP($E482,[2]_accgrp!$A:$X,2+(3*(COLUMN(L482)-6)),FALSE),"")</f>
        <v>0</v>
      </c>
      <c r="M482" s="226">
        <f>_xlfn.IFNA(VLOOKUP($E482,[2]_accgrp!$A:$X,2+(3*(COLUMN(M482)-6)),FALSE),"")</f>
        <v>0</v>
      </c>
    </row>
    <row r="483" spans="6:13" x14ac:dyDescent="0.25">
      <c r="F483" s="242" t="str">
        <f>IF(ISBLANK(E483),"",VLOOKUP(E483,[2]_accgrp!A:B,2,FALSE))</f>
        <v/>
      </c>
      <c r="G483" s="226">
        <f>_xlfn.IFNA(VLOOKUP($E483,[2]_accgrp!$A:$X,2+(3*(COLUMN(G483)-6)),FALSE),"")</f>
        <v>0</v>
      </c>
      <c r="H483" s="226">
        <f>_xlfn.IFNA(VLOOKUP($E483,[2]_accgrp!$A:$X,2+(3*(COLUMN(H483)-6)),FALSE),"")</f>
        <v>0</v>
      </c>
      <c r="I483" s="226">
        <f>_xlfn.IFNA(VLOOKUP($E483,[2]_accgrp!$A:$X,2+(3*(COLUMN(I483)-6)),FALSE),"")</f>
        <v>0</v>
      </c>
      <c r="J483" s="226">
        <f>_xlfn.IFNA(VLOOKUP($E483,[2]_accgrp!$A:$X,2+(3*(COLUMN(J483)-6)),FALSE),"")</f>
        <v>0</v>
      </c>
      <c r="K483" s="226">
        <f>_xlfn.IFNA(VLOOKUP($E483,[2]_accgrp!$A:$X,2+(3*(COLUMN(K483)-6)),FALSE),"")</f>
        <v>0</v>
      </c>
      <c r="L483" s="226">
        <f>_xlfn.IFNA(VLOOKUP($E483,[2]_accgrp!$A:$X,2+(3*(COLUMN(L483)-6)),FALSE),"")</f>
        <v>0</v>
      </c>
      <c r="M483" s="226">
        <f>_xlfn.IFNA(VLOOKUP($E483,[2]_accgrp!$A:$X,2+(3*(COLUMN(M483)-6)),FALSE),"")</f>
        <v>0</v>
      </c>
    </row>
    <row r="484" spans="6:13" x14ac:dyDescent="0.25">
      <c r="F484" s="242" t="str">
        <f>IF(ISBLANK(E484),"",VLOOKUP(E484,[2]_accgrp!A:B,2,FALSE))</f>
        <v/>
      </c>
      <c r="G484" s="226">
        <f>_xlfn.IFNA(VLOOKUP($E484,[2]_accgrp!$A:$X,2+(3*(COLUMN(G484)-6)),FALSE),"")</f>
        <v>0</v>
      </c>
      <c r="H484" s="226">
        <f>_xlfn.IFNA(VLOOKUP($E484,[2]_accgrp!$A:$X,2+(3*(COLUMN(H484)-6)),FALSE),"")</f>
        <v>0</v>
      </c>
      <c r="I484" s="226">
        <f>_xlfn.IFNA(VLOOKUP($E484,[2]_accgrp!$A:$X,2+(3*(COLUMN(I484)-6)),FALSE),"")</f>
        <v>0</v>
      </c>
      <c r="J484" s="226">
        <f>_xlfn.IFNA(VLOOKUP($E484,[2]_accgrp!$A:$X,2+(3*(COLUMN(J484)-6)),FALSE),"")</f>
        <v>0</v>
      </c>
      <c r="K484" s="226">
        <f>_xlfn.IFNA(VLOOKUP($E484,[2]_accgrp!$A:$X,2+(3*(COLUMN(K484)-6)),FALSE),"")</f>
        <v>0</v>
      </c>
      <c r="L484" s="226">
        <f>_xlfn.IFNA(VLOOKUP($E484,[2]_accgrp!$A:$X,2+(3*(COLUMN(L484)-6)),FALSE),"")</f>
        <v>0</v>
      </c>
      <c r="M484" s="226">
        <f>_xlfn.IFNA(VLOOKUP($E484,[2]_accgrp!$A:$X,2+(3*(COLUMN(M484)-6)),FALSE),"")</f>
        <v>0</v>
      </c>
    </row>
    <row r="485" spans="6:13" x14ac:dyDescent="0.25">
      <c r="F485" s="242" t="str">
        <f>IF(ISBLANK(E485),"",VLOOKUP(E485,[2]_accgrp!A:B,2,FALSE))</f>
        <v/>
      </c>
      <c r="G485" s="226">
        <f>_xlfn.IFNA(VLOOKUP($E485,[2]_accgrp!$A:$X,2+(3*(COLUMN(G485)-6)),FALSE),"")</f>
        <v>0</v>
      </c>
      <c r="H485" s="226">
        <f>_xlfn.IFNA(VLOOKUP($E485,[2]_accgrp!$A:$X,2+(3*(COLUMN(H485)-6)),FALSE),"")</f>
        <v>0</v>
      </c>
      <c r="I485" s="226">
        <f>_xlfn.IFNA(VLOOKUP($E485,[2]_accgrp!$A:$X,2+(3*(COLUMN(I485)-6)),FALSE),"")</f>
        <v>0</v>
      </c>
      <c r="J485" s="226">
        <f>_xlfn.IFNA(VLOOKUP($E485,[2]_accgrp!$A:$X,2+(3*(COLUMN(J485)-6)),FALSE),"")</f>
        <v>0</v>
      </c>
      <c r="K485" s="226">
        <f>_xlfn.IFNA(VLOOKUP($E485,[2]_accgrp!$A:$X,2+(3*(COLUMN(K485)-6)),FALSE),"")</f>
        <v>0</v>
      </c>
      <c r="L485" s="226">
        <f>_xlfn.IFNA(VLOOKUP($E485,[2]_accgrp!$A:$X,2+(3*(COLUMN(L485)-6)),FALSE),"")</f>
        <v>0</v>
      </c>
      <c r="M485" s="226">
        <f>_xlfn.IFNA(VLOOKUP($E485,[2]_accgrp!$A:$X,2+(3*(COLUMN(M485)-6)),FALSE),"")</f>
        <v>0</v>
      </c>
    </row>
    <row r="486" spans="6:13" x14ac:dyDescent="0.25">
      <c r="F486" s="242" t="str">
        <f>IF(ISBLANK(E486),"",VLOOKUP(E486,[2]_accgrp!A:B,2,FALSE))</f>
        <v/>
      </c>
      <c r="G486" s="226">
        <f>_xlfn.IFNA(VLOOKUP($E486,[2]_accgrp!$A:$X,2+(3*(COLUMN(G486)-6)),FALSE),"")</f>
        <v>0</v>
      </c>
      <c r="H486" s="226">
        <f>_xlfn.IFNA(VLOOKUP($E486,[2]_accgrp!$A:$X,2+(3*(COLUMN(H486)-6)),FALSE),"")</f>
        <v>0</v>
      </c>
      <c r="I486" s="226">
        <f>_xlfn.IFNA(VLOOKUP($E486,[2]_accgrp!$A:$X,2+(3*(COLUMN(I486)-6)),FALSE),"")</f>
        <v>0</v>
      </c>
      <c r="J486" s="226">
        <f>_xlfn.IFNA(VLOOKUP($E486,[2]_accgrp!$A:$X,2+(3*(COLUMN(J486)-6)),FALSE),"")</f>
        <v>0</v>
      </c>
      <c r="K486" s="226">
        <f>_xlfn.IFNA(VLOOKUP($E486,[2]_accgrp!$A:$X,2+(3*(COLUMN(K486)-6)),FALSE),"")</f>
        <v>0</v>
      </c>
      <c r="L486" s="226">
        <f>_xlfn.IFNA(VLOOKUP($E486,[2]_accgrp!$A:$X,2+(3*(COLUMN(L486)-6)),FALSE),"")</f>
        <v>0</v>
      </c>
      <c r="M486" s="226">
        <f>_xlfn.IFNA(VLOOKUP($E486,[2]_accgrp!$A:$X,2+(3*(COLUMN(M486)-6)),FALSE),"")</f>
        <v>0</v>
      </c>
    </row>
    <row r="487" spans="6:13" x14ac:dyDescent="0.25">
      <c r="F487" s="242" t="str">
        <f>IF(ISBLANK(E487),"",VLOOKUP(E487,[2]_accgrp!A:B,2,FALSE))</f>
        <v/>
      </c>
      <c r="G487" s="226">
        <f>_xlfn.IFNA(VLOOKUP($E487,[2]_accgrp!$A:$X,2+(3*(COLUMN(G487)-6)),FALSE),"")</f>
        <v>0</v>
      </c>
      <c r="H487" s="226">
        <f>_xlfn.IFNA(VLOOKUP($E487,[2]_accgrp!$A:$X,2+(3*(COLUMN(H487)-6)),FALSE),"")</f>
        <v>0</v>
      </c>
      <c r="I487" s="226">
        <f>_xlfn.IFNA(VLOOKUP($E487,[2]_accgrp!$A:$X,2+(3*(COLUMN(I487)-6)),FALSE),"")</f>
        <v>0</v>
      </c>
      <c r="J487" s="226">
        <f>_xlfn.IFNA(VLOOKUP($E487,[2]_accgrp!$A:$X,2+(3*(COLUMN(J487)-6)),FALSE),"")</f>
        <v>0</v>
      </c>
      <c r="K487" s="226">
        <f>_xlfn.IFNA(VLOOKUP($E487,[2]_accgrp!$A:$X,2+(3*(COLUMN(K487)-6)),FALSE),"")</f>
        <v>0</v>
      </c>
      <c r="L487" s="226">
        <f>_xlfn.IFNA(VLOOKUP($E487,[2]_accgrp!$A:$X,2+(3*(COLUMN(L487)-6)),FALSE),"")</f>
        <v>0</v>
      </c>
      <c r="M487" s="226">
        <f>_xlfn.IFNA(VLOOKUP($E487,[2]_accgrp!$A:$X,2+(3*(COLUMN(M487)-6)),FALSE),"")</f>
        <v>0</v>
      </c>
    </row>
    <row r="488" spans="6:13" x14ac:dyDescent="0.25">
      <c r="F488" s="242" t="str">
        <f>IF(ISBLANK(E488),"",VLOOKUP(E488,[2]_accgrp!A:B,2,FALSE))</f>
        <v/>
      </c>
      <c r="G488" s="226">
        <f>_xlfn.IFNA(VLOOKUP($E488,[2]_accgrp!$A:$X,2+(3*(COLUMN(G488)-6)),FALSE),"")</f>
        <v>0</v>
      </c>
      <c r="H488" s="226">
        <f>_xlfn.IFNA(VLOOKUP($E488,[2]_accgrp!$A:$X,2+(3*(COLUMN(H488)-6)),FALSE),"")</f>
        <v>0</v>
      </c>
      <c r="I488" s="226">
        <f>_xlfn.IFNA(VLOOKUP($E488,[2]_accgrp!$A:$X,2+(3*(COLUMN(I488)-6)),FALSE),"")</f>
        <v>0</v>
      </c>
      <c r="J488" s="226">
        <f>_xlfn.IFNA(VLOOKUP($E488,[2]_accgrp!$A:$X,2+(3*(COLUMN(J488)-6)),FALSE),"")</f>
        <v>0</v>
      </c>
      <c r="K488" s="226">
        <f>_xlfn.IFNA(VLOOKUP($E488,[2]_accgrp!$A:$X,2+(3*(COLUMN(K488)-6)),FALSE),"")</f>
        <v>0</v>
      </c>
      <c r="L488" s="226">
        <f>_xlfn.IFNA(VLOOKUP($E488,[2]_accgrp!$A:$X,2+(3*(COLUMN(L488)-6)),FALSE),"")</f>
        <v>0</v>
      </c>
      <c r="M488" s="226">
        <f>_xlfn.IFNA(VLOOKUP($E488,[2]_accgrp!$A:$X,2+(3*(COLUMN(M488)-6)),FALSE),"")</f>
        <v>0</v>
      </c>
    </row>
    <row r="489" spans="6:13" x14ac:dyDescent="0.25">
      <c r="F489" s="242" t="str">
        <f>IF(ISBLANK(E489),"",VLOOKUP(E489,[2]_accgrp!A:B,2,FALSE))</f>
        <v/>
      </c>
      <c r="G489" s="226">
        <f>_xlfn.IFNA(VLOOKUP($E489,[2]_accgrp!$A:$X,2+(3*(COLUMN(G489)-6)),FALSE),"")</f>
        <v>0</v>
      </c>
      <c r="H489" s="226">
        <f>_xlfn.IFNA(VLOOKUP($E489,[2]_accgrp!$A:$X,2+(3*(COLUMN(H489)-6)),FALSE),"")</f>
        <v>0</v>
      </c>
      <c r="I489" s="226">
        <f>_xlfn.IFNA(VLOOKUP($E489,[2]_accgrp!$A:$X,2+(3*(COLUMN(I489)-6)),FALSE),"")</f>
        <v>0</v>
      </c>
      <c r="J489" s="226">
        <f>_xlfn.IFNA(VLOOKUP($E489,[2]_accgrp!$A:$X,2+(3*(COLUMN(J489)-6)),FALSE),"")</f>
        <v>0</v>
      </c>
      <c r="K489" s="226">
        <f>_xlfn.IFNA(VLOOKUP($E489,[2]_accgrp!$A:$X,2+(3*(COLUMN(K489)-6)),FALSE),"")</f>
        <v>0</v>
      </c>
      <c r="L489" s="226">
        <f>_xlfn.IFNA(VLOOKUP($E489,[2]_accgrp!$A:$X,2+(3*(COLUMN(L489)-6)),FALSE),"")</f>
        <v>0</v>
      </c>
      <c r="M489" s="226">
        <f>_xlfn.IFNA(VLOOKUP($E489,[2]_accgrp!$A:$X,2+(3*(COLUMN(M489)-6)),FALSE),"")</f>
        <v>0</v>
      </c>
    </row>
    <row r="490" spans="6:13" x14ac:dyDescent="0.25">
      <c r="F490" s="242" t="str">
        <f>IF(ISBLANK(E490),"",VLOOKUP(E490,[2]_accgrp!A:B,2,FALSE))</f>
        <v/>
      </c>
      <c r="G490" s="226">
        <f>_xlfn.IFNA(VLOOKUP($E490,[2]_accgrp!$A:$X,2+(3*(COLUMN(G490)-6)),FALSE),"")</f>
        <v>0</v>
      </c>
      <c r="H490" s="226">
        <f>_xlfn.IFNA(VLOOKUP($E490,[2]_accgrp!$A:$X,2+(3*(COLUMN(H490)-6)),FALSE),"")</f>
        <v>0</v>
      </c>
      <c r="I490" s="226">
        <f>_xlfn.IFNA(VLOOKUP($E490,[2]_accgrp!$A:$X,2+(3*(COLUMN(I490)-6)),FALSE),"")</f>
        <v>0</v>
      </c>
      <c r="J490" s="226">
        <f>_xlfn.IFNA(VLOOKUP($E490,[2]_accgrp!$A:$X,2+(3*(COLUMN(J490)-6)),FALSE),"")</f>
        <v>0</v>
      </c>
      <c r="K490" s="226">
        <f>_xlfn.IFNA(VLOOKUP($E490,[2]_accgrp!$A:$X,2+(3*(COLUMN(K490)-6)),FALSE),"")</f>
        <v>0</v>
      </c>
      <c r="L490" s="226">
        <f>_xlfn.IFNA(VLOOKUP($E490,[2]_accgrp!$A:$X,2+(3*(COLUMN(L490)-6)),FALSE),"")</f>
        <v>0</v>
      </c>
      <c r="M490" s="226">
        <f>_xlfn.IFNA(VLOOKUP($E490,[2]_accgrp!$A:$X,2+(3*(COLUMN(M490)-6)),FALSE),"")</f>
        <v>0</v>
      </c>
    </row>
    <row r="491" spans="6:13" x14ac:dyDescent="0.25">
      <c r="F491" s="242" t="str">
        <f>IF(ISBLANK(E491),"",VLOOKUP(E491,[2]_accgrp!A:B,2,FALSE))</f>
        <v/>
      </c>
      <c r="G491" s="226">
        <f>_xlfn.IFNA(VLOOKUP($E491,[2]_accgrp!$A:$X,2+(3*(COLUMN(G491)-6)),FALSE),"")</f>
        <v>0</v>
      </c>
      <c r="H491" s="226">
        <f>_xlfn.IFNA(VLOOKUP($E491,[2]_accgrp!$A:$X,2+(3*(COLUMN(H491)-6)),FALSE),"")</f>
        <v>0</v>
      </c>
      <c r="I491" s="226">
        <f>_xlfn.IFNA(VLOOKUP($E491,[2]_accgrp!$A:$X,2+(3*(COLUMN(I491)-6)),FALSE),"")</f>
        <v>0</v>
      </c>
      <c r="J491" s="226">
        <f>_xlfn.IFNA(VLOOKUP($E491,[2]_accgrp!$A:$X,2+(3*(COLUMN(J491)-6)),FALSE),"")</f>
        <v>0</v>
      </c>
      <c r="K491" s="226">
        <f>_xlfn.IFNA(VLOOKUP($E491,[2]_accgrp!$A:$X,2+(3*(COLUMN(K491)-6)),FALSE),"")</f>
        <v>0</v>
      </c>
      <c r="L491" s="226">
        <f>_xlfn.IFNA(VLOOKUP($E491,[2]_accgrp!$A:$X,2+(3*(COLUMN(L491)-6)),FALSE),"")</f>
        <v>0</v>
      </c>
      <c r="M491" s="226">
        <f>_xlfn.IFNA(VLOOKUP($E491,[2]_accgrp!$A:$X,2+(3*(COLUMN(M491)-6)),FALSE),"")</f>
        <v>0</v>
      </c>
    </row>
    <row r="492" spans="6:13" x14ac:dyDescent="0.25">
      <c r="F492" s="242" t="str">
        <f>IF(ISBLANK(E492),"",VLOOKUP(E492,[2]_accgrp!A:B,2,FALSE))</f>
        <v/>
      </c>
      <c r="G492" s="226">
        <f>_xlfn.IFNA(VLOOKUP($E492,[2]_accgrp!$A:$X,2+(3*(COLUMN(G492)-6)),FALSE),"")</f>
        <v>0</v>
      </c>
      <c r="H492" s="226">
        <f>_xlfn.IFNA(VLOOKUP($E492,[2]_accgrp!$A:$X,2+(3*(COLUMN(H492)-6)),FALSE),"")</f>
        <v>0</v>
      </c>
      <c r="I492" s="226">
        <f>_xlfn.IFNA(VLOOKUP($E492,[2]_accgrp!$A:$X,2+(3*(COLUMN(I492)-6)),FALSE),"")</f>
        <v>0</v>
      </c>
      <c r="J492" s="226">
        <f>_xlfn.IFNA(VLOOKUP($E492,[2]_accgrp!$A:$X,2+(3*(COLUMN(J492)-6)),FALSE),"")</f>
        <v>0</v>
      </c>
      <c r="K492" s="226">
        <f>_xlfn.IFNA(VLOOKUP($E492,[2]_accgrp!$A:$X,2+(3*(COLUMN(K492)-6)),FALSE),"")</f>
        <v>0</v>
      </c>
      <c r="L492" s="226">
        <f>_xlfn.IFNA(VLOOKUP($E492,[2]_accgrp!$A:$X,2+(3*(COLUMN(L492)-6)),FALSE),"")</f>
        <v>0</v>
      </c>
      <c r="M492" s="226">
        <f>_xlfn.IFNA(VLOOKUP($E492,[2]_accgrp!$A:$X,2+(3*(COLUMN(M492)-6)),FALSE),"")</f>
        <v>0</v>
      </c>
    </row>
    <row r="493" spans="6:13" x14ac:dyDescent="0.25">
      <c r="F493" s="242" t="str">
        <f>IF(ISBLANK(E493),"",VLOOKUP(E493,[2]_accgrp!A:B,2,FALSE))</f>
        <v/>
      </c>
      <c r="G493" s="226">
        <f>_xlfn.IFNA(VLOOKUP($E493,[2]_accgrp!$A:$X,2+(3*(COLUMN(G493)-6)),FALSE),"")</f>
        <v>0</v>
      </c>
      <c r="H493" s="226">
        <f>_xlfn.IFNA(VLOOKUP($E493,[2]_accgrp!$A:$X,2+(3*(COLUMN(H493)-6)),FALSE),"")</f>
        <v>0</v>
      </c>
      <c r="I493" s="226">
        <f>_xlfn.IFNA(VLOOKUP($E493,[2]_accgrp!$A:$X,2+(3*(COLUMN(I493)-6)),FALSE),"")</f>
        <v>0</v>
      </c>
      <c r="J493" s="226">
        <f>_xlfn.IFNA(VLOOKUP($E493,[2]_accgrp!$A:$X,2+(3*(COLUMN(J493)-6)),FALSE),"")</f>
        <v>0</v>
      </c>
      <c r="K493" s="226">
        <f>_xlfn.IFNA(VLOOKUP($E493,[2]_accgrp!$A:$X,2+(3*(COLUMN(K493)-6)),FALSE),"")</f>
        <v>0</v>
      </c>
      <c r="L493" s="226">
        <f>_xlfn.IFNA(VLOOKUP($E493,[2]_accgrp!$A:$X,2+(3*(COLUMN(L493)-6)),FALSE),"")</f>
        <v>0</v>
      </c>
      <c r="M493" s="226">
        <f>_xlfn.IFNA(VLOOKUP($E493,[2]_accgrp!$A:$X,2+(3*(COLUMN(M493)-6)),FALSE),"")</f>
        <v>0</v>
      </c>
    </row>
    <row r="494" spans="6:13" x14ac:dyDescent="0.25">
      <c r="F494" s="242" t="str">
        <f>IF(ISBLANK(E494),"",VLOOKUP(E494,[2]_accgrp!A:B,2,FALSE))</f>
        <v/>
      </c>
      <c r="G494" s="226">
        <f>_xlfn.IFNA(VLOOKUP($E494,[2]_accgrp!$A:$X,2+(3*(COLUMN(G494)-6)),FALSE),"")</f>
        <v>0</v>
      </c>
      <c r="H494" s="226">
        <f>_xlfn.IFNA(VLOOKUP($E494,[2]_accgrp!$A:$X,2+(3*(COLUMN(H494)-6)),FALSE),"")</f>
        <v>0</v>
      </c>
      <c r="I494" s="226">
        <f>_xlfn.IFNA(VLOOKUP($E494,[2]_accgrp!$A:$X,2+(3*(COLUMN(I494)-6)),FALSE),"")</f>
        <v>0</v>
      </c>
      <c r="J494" s="226">
        <f>_xlfn.IFNA(VLOOKUP($E494,[2]_accgrp!$A:$X,2+(3*(COLUMN(J494)-6)),FALSE),"")</f>
        <v>0</v>
      </c>
      <c r="K494" s="226">
        <f>_xlfn.IFNA(VLOOKUP($E494,[2]_accgrp!$A:$X,2+(3*(COLUMN(K494)-6)),FALSE),"")</f>
        <v>0</v>
      </c>
      <c r="L494" s="226">
        <f>_xlfn.IFNA(VLOOKUP($E494,[2]_accgrp!$A:$X,2+(3*(COLUMN(L494)-6)),FALSE),"")</f>
        <v>0</v>
      </c>
      <c r="M494" s="226">
        <f>_xlfn.IFNA(VLOOKUP($E494,[2]_accgrp!$A:$X,2+(3*(COLUMN(M494)-6)),FALSE),"")</f>
        <v>0</v>
      </c>
    </row>
    <row r="495" spans="6:13" x14ac:dyDescent="0.25">
      <c r="F495" s="242" t="str">
        <f>IF(ISBLANK(E495),"",VLOOKUP(E495,[2]_accgrp!A:B,2,FALSE))</f>
        <v/>
      </c>
      <c r="G495" s="226">
        <f>_xlfn.IFNA(VLOOKUP($E495,[2]_accgrp!$A:$X,2+(3*(COLUMN(G495)-6)),FALSE),"")</f>
        <v>0</v>
      </c>
      <c r="H495" s="226">
        <f>_xlfn.IFNA(VLOOKUP($E495,[2]_accgrp!$A:$X,2+(3*(COLUMN(H495)-6)),FALSE),"")</f>
        <v>0</v>
      </c>
      <c r="I495" s="226">
        <f>_xlfn.IFNA(VLOOKUP($E495,[2]_accgrp!$A:$X,2+(3*(COLUMN(I495)-6)),FALSE),"")</f>
        <v>0</v>
      </c>
      <c r="J495" s="226">
        <f>_xlfn.IFNA(VLOOKUP($E495,[2]_accgrp!$A:$X,2+(3*(COLUMN(J495)-6)),FALSE),"")</f>
        <v>0</v>
      </c>
      <c r="K495" s="226">
        <f>_xlfn.IFNA(VLOOKUP($E495,[2]_accgrp!$A:$X,2+(3*(COLUMN(K495)-6)),FALSE),"")</f>
        <v>0</v>
      </c>
      <c r="L495" s="226">
        <f>_xlfn.IFNA(VLOOKUP($E495,[2]_accgrp!$A:$X,2+(3*(COLUMN(L495)-6)),FALSE),"")</f>
        <v>0</v>
      </c>
      <c r="M495" s="226">
        <f>_xlfn.IFNA(VLOOKUP($E495,[2]_accgrp!$A:$X,2+(3*(COLUMN(M495)-6)),FALSE),"")</f>
        <v>0</v>
      </c>
    </row>
    <row r="496" spans="6:13" x14ac:dyDescent="0.25">
      <c r="F496" s="242" t="str">
        <f>IF(ISBLANK(E496),"",VLOOKUP(E496,[2]_accgrp!A:B,2,FALSE))</f>
        <v/>
      </c>
      <c r="G496" s="226">
        <f>_xlfn.IFNA(VLOOKUP($E496,[2]_accgrp!$A:$X,2+(3*(COLUMN(G496)-6)),FALSE),"")</f>
        <v>0</v>
      </c>
      <c r="H496" s="226">
        <f>_xlfn.IFNA(VLOOKUP($E496,[2]_accgrp!$A:$X,2+(3*(COLUMN(H496)-6)),FALSE),"")</f>
        <v>0</v>
      </c>
      <c r="I496" s="226">
        <f>_xlfn.IFNA(VLOOKUP($E496,[2]_accgrp!$A:$X,2+(3*(COLUMN(I496)-6)),FALSE),"")</f>
        <v>0</v>
      </c>
      <c r="J496" s="226">
        <f>_xlfn.IFNA(VLOOKUP($E496,[2]_accgrp!$A:$X,2+(3*(COLUMN(J496)-6)),FALSE),"")</f>
        <v>0</v>
      </c>
      <c r="K496" s="226">
        <f>_xlfn.IFNA(VLOOKUP($E496,[2]_accgrp!$A:$X,2+(3*(COLUMN(K496)-6)),FALSE),"")</f>
        <v>0</v>
      </c>
      <c r="L496" s="226">
        <f>_xlfn.IFNA(VLOOKUP($E496,[2]_accgrp!$A:$X,2+(3*(COLUMN(L496)-6)),FALSE),"")</f>
        <v>0</v>
      </c>
      <c r="M496" s="226">
        <f>_xlfn.IFNA(VLOOKUP($E496,[2]_accgrp!$A:$X,2+(3*(COLUMN(M496)-6)),FALSE),"")</f>
        <v>0</v>
      </c>
    </row>
    <row r="497" spans="6:13" x14ac:dyDescent="0.25">
      <c r="F497" s="242" t="str">
        <f>IF(ISBLANK(E497),"",VLOOKUP(E497,[2]_accgrp!A:B,2,FALSE))</f>
        <v/>
      </c>
      <c r="G497" s="226">
        <f>_xlfn.IFNA(VLOOKUP($E497,[2]_accgrp!$A:$X,2+(3*(COLUMN(G497)-6)),FALSE),"")</f>
        <v>0</v>
      </c>
      <c r="H497" s="226">
        <f>_xlfn.IFNA(VLOOKUP($E497,[2]_accgrp!$A:$X,2+(3*(COLUMN(H497)-6)),FALSE),"")</f>
        <v>0</v>
      </c>
      <c r="I497" s="226">
        <f>_xlfn.IFNA(VLOOKUP($E497,[2]_accgrp!$A:$X,2+(3*(COLUMN(I497)-6)),FALSE),"")</f>
        <v>0</v>
      </c>
      <c r="J497" s="226">
        <f>_xlfn.IFNA(VLOOKUP($E497,[2]_accgrp!$A:$X,2+(3*(COLUMN(J497)-6)),FALSE),"")</f>
        <v>0</v>
      </c>
      <c r="K497" s="226">
        <f>_xlfn.IFNA(VLOOKUP($E497,[2]_accgrp!$A:$X,2+(3*(COLUMN(K497)-6)),FALSE),"")</f>
        <v>0</v>
      </c>
      <c r="L497" s="226">
        <f>_xlfn.IFNA(VLOOKUP($E497,[2]_accgrp!$A:$X,2+(3*(COLUMN(L497)-6)),FALSE),"")</f>
        <v>0</v>
      </c>
      <c r="M497" s="226">
        <f>_xlfn.IFNA(VLOOKUP($E497,[2]_accgrp!$A:$X,2+(3*(COLUMN(M497)-6)),FALSE),"")</f>
        <v>0</v>
      </c>
    </row>
    <row r="498" spans="6:13" x14ac:dyDescent="0.25">
      <c r="F498" s="242" t="str">
        <f>IF(ISBLANK(E498),"",VLOOKUP(E498,[2]_accgrp!A:B,2,FALSE))</f>
        <v/>
      </c>
      <c r="G498" s="226">
        <f>_xlfn.IFNA(VLOOKUP($E498,[2]_accgrp!$A:$X,2+(3*(COLUMN(G498)-6)),FALSE),"")</f>
        <v>0</v>
      </c>
      <c r="H498" s="226">
        <f>_xlfn.IFNA(VLOOKUP($E498,[2]_accgrp!$A:$X,2+(3*(COLUMN(H498)-6)),FALSE),"")</f>
        <v>0</v>
      </c>
      <c r="I498" s="226">
        <f>_xlfn.IFNA(VLOOKUP($E498,[2]_accgrp!$A:$X,2+(3*(COLUMN(I498)-6)),FALSE),"")</f>
        <v>0</v>
      </c>
      <c r="J498" s="226">
        <f>_xlfn.IFNA(VLOOKUP($E498,[2]_accgrp!$A:$X,2+(3*(COLUMN(J498)-6)),FALSE),"")</f>
        <v>0</v>
      </c>
      <c r="K498" s="226">
        <f>_xlfn.IFNA(VLOOKUP($E498,[2]_accgrp!$A:$X,2+(3*(COLUMN(K498)-6)),FALSE),"")</f>
        <v>0</v>
      </c>
      <c r="L498" s="226">
        <f>_xlfn.IFNA(VLOOKUP($E498,[2]_accgrp!$A:$X,2+(3*(COLUMN(L498)-6)),FALSE),"")</f>
        <v>0</v>
      </c>
      <c r="M498" s="226">
        <f>_xlfn.IFNA(VLOOKUP($E498,[2]_accgrp!$A:$X,2+(3*(COLUMN(M498)-6)),FALSE),"")</f>
        <v>0</v>
      </c>
    </row>
    <row r="499" spans="6:13" x14ac:dyDescent="0.25">
      <c r="F499" s="242" t="str">
        <f>IF(ISBLANK(E499),"",VLOOKUP(E499,[2]_accgrp!A:B,2,FALSE))</f>
        <v/>
      </c>
      <c r="G499" s="226">
        <f>_xlfn.IFNA(VLOOKUP($E499,[2]_accgrp!$A:$X,2+(3*(COLUMN(G499)-6)),FALSE),"")</f>
        <v>0</v>
      </c>
      <c r="H499" s="226">
        <f>_xlfn.IFNA(VLOOKUP($E499,[2]_accgrp!$A:$X,2+(3*(COLUMN(H499)-6)),FALSE),"")</f>
        <v>0</v>
      </c>
      <c r="I499" s="226">
        <f>_xlfn.IFNA(VLOOKUP($E499,[2]_accgrp!$A:$X,2+(3*(COLUMN(I499)-6)),FALSE),"")</f>
        <v>0</v>
      </c>
      <c r="J499" s="226">
        <f>_xlfn.IFNA(VLOOKUP($E499,[2]_accgrp!$A:$X,2+(3*(COLUMN(J499)-6)),FALSE),"")</f>
        <v>0</v>
      </c>
      <c r="K499" s="226">
        <f>_xlfn.IFNA(VLOOKUP($E499,[2]_accgrp!$A:$X,2+(3*(COLUMN(K499)-6)),FALSE),"")</f>
        <v>0</v>
      </c>
      <c r="L499" s="226">
        <f>_xlfn.IFNA(VLOOKUP($E499,[2]_accgrp!$A:$X,2+(3*(COLUMN(L499)-6)),FALSE),"")</f>
        <v>0</v>
      </c>
      <c r="M499" s="226">
        <f>_xlfn.IFNA(VLOOKUP($E499,[2]_accgrp!$A:$X,2+(3*(COLUMN(M499)-6)),FALSE),"")</f>
        <v>0</v>
      </c>
    </row>
    <row r="500" spans="6:13" x14ac:dyDescent="0.25">
      <c r="F500" s="242" t="str">
        <f>IF(ISBLANK(E500),"",VLOOKUP(E500,[2]_accgrp!A:B,2,FALSE))</f>
        <v/>
      </c>
      <c r="G500" s="226">
        <f>_xlfn.IFNA(VLOOKUP($E500,[2]_accgrp!$A:$X,2+(3*(COLUMN(G500)-6)),FALSE),"")</f>
        <v>0</v>
      </c>
      <c r="H500" s="226">
        <f>_xlfn.IFNA(VLOOKUP($E500,[2]_accgrp!$A:$X,2+(3*(COLUMN(H500)-6)),FALSE),"")</f>
        <v>0</v>
      </c>
      <c r="I500" s="226">
        <f>_xlfn.IFNA(VLOOKUP($E500,[2]_accgrp!$A:$X,2+(3*(COLUMN(I500)-6)),FALSE),"")</f>
        <v>0</v>
      </c>
      <c r="J500" s="226">
        <f>_xlfn.IFNA(VLOOKUP($E500,[2]_accgrp!$A:$X,2+(3*(COLUMN(J500)-6)),FALSE),"")</f>
        <v>0</v>
      </c>
      <c r="K500" s="226">
        <f>_xlfn.IFNA(VLOOKUP($E500,[2]_accgrp!$A:$X,2+(3*(COLUMN(K500)-6)),FALSE),"")</f>
        <v>0</v>
      </c>
      <c r="L500" s="226">
        <f>_xlfn.IFNA(VLOOKUP($E500,[2]_accgrp!$A:$X,2+(3*(COLUMN(L500)-6)),FALSE),"")</f>
        <v>0</v>
      </c>
      <c r="M500" s="226">
        <f>_xlfn.IFNA(VLOOKUP($E500,[2]_accgrp!$A:$X,2+(3*(COLUMN(M500)-6)),FALSE),"")</f>
        <v>0</v>
      </c>
    </row>
    <row r="501" spans="6:13" x14ac:dyDescent="0.25">
      <c r="F501" s="242" t="str">
        <f>IF(ISBLANK(E501),"",VLOOKUP(E501,[2]_accgrp!A:B,2,FALSE))</f>
        <v/>
      </c>
      <c r="G501" s="226">
        <f>_xlfn.IFNA(VLOOKUP($E501,[2]_accgrp!$A:$X,2+(3*(COLUMN(G501)-6)),FALSE),"")</f>
        <v>0</v>
      </c>
      <c r="H501" s="226">
        <f>_xlfn.IFNA(VLOOKUP($E501,[2]_accgrp!$A:$X,2+(3*(COLUMN(H501)-6)),FALSE),"")</f>
        <v>0</v>
      </c>
      <c r="I501" s="226">
        <f>_xlfn.IFNA(VLOOKUP($E501,[2]_accgrp!$A:$X,2+(3*(COLUMN(I501)-6)),FALSE),"")</f>
        <v>0</v>
      </c>
      <c r="J501" s="226">
        <f>_xlfn.IFNA(VLOOKUP($E501,[2]_accgrp!$A:$X,2+(3*(COLUMN(J501)-6)),FALSE),"")</f>
        <v>0</v>
      </c>
      <c r="K501" s="226">
        <f>_xlfn.IFNA(VLOOKUP($E501,[2]_accgrp!$A:$X,2+(3*(COLUMN(K501)-6)),FALSE),"")</f>
        <v>0</v>
      </c>
      <c r="L501" s="226">
        <f>_xlfn.IFNA(VLOOKUP($E501,[2]_accgrp!$A:$X,2+(3*(COLUMN(L501)-6)),FALSE),"")</f>
        <v>0</v>
      </c>
      <c r="M501" s="226">
        <f>_xlfn.IFNA(VLOOKUP($E501,[2]_accgrp!$A:$X,2+(3*(COLUMN(M501)-6)),FALSE),"")</f>
        <v>0</v>
      </c>
    </row>
    <row r="502" spans="6:13" x14ac:dyDescent="0.25">
      <c r="F502" s="242" t="str">
        <f>IF(ISBLANK(E502),"",VLOOKUP(E502,[2]_accgrp!A:B,2,FALSE))</f>
        <v/>
      </c>
      <c r="G502" s="226">
        <f>_xlfn.IFNA(VLOOKUP($E502,[2]_accgrp!$A:$X,2+(3*(COLUMN(G502)-6)),FALSE),"")</f>
        <v>0</v>
      </c>
      <c r="H502" s="226">
        <f>_xlfn.IFNA(VLOOKUP($E502,[2]_accgrp!$A:$X,2+(3*(COLUMN(H502)-6)),FALSE),"")</f>
        <v>0</v>
      </c>
      <c r="I502" s="226">
        <f>_xlfn.IFNA(VLOOKUP($E502,[2]_accgrp!$A:$X,2+(3*(COLUMN(I502)-6)),FALSE),"")</f>
        <v>0</v>
      </c>
      <c r="J502" s="226">
        <f>_xlfn.IFNA(VLOOKUP($E502,[2]_accgrp!$A:$X,2+(3*(COLUMN(J502)-6)),FALSE),"")</f>
        <v>0</v>
      </c>
      <c r="K502" s="226">
        <f>_xlfn.IFNA(VLOOKUP($E502,[2]_accgrp!$A:$X,2+(3*(COLUMN(K502)-6)),FALSE),"")</f>
        <v>0</v>
      </c>
      <c r="L502" s="226">
        <f>_xlfn.IFNA(VLOOKUP($E502,[2]_accgrp!$A:$X,2+(3*(COLUMN(L502)-6)),FALSE),"")</f>
        <v>0</v>
      </c>
      <c r="M502" s="226">
        <f>_xlfn.IFNA(VLOOKUP($E502,[2]_accgrp!$A:$X,2+(3*(COLUMN(M502)-6)),FALSE),"")</f>
        <v>0</v>
      </c>
    </row>
    <row r="503" spans="6:13" x14ac:dyDescent="0.25">
      <c r="F503" s="242" t="str">
        <f>IF(ISBLANK(E503),"",VLOOKUP(E503,[2]_accgrp!A:B,2,FALSE))</f>
        <v/>
      </c>
      <c r="G503" s="226">
        <f>_xlfn.IFNA(VLOOKUP($E503,[2]_accgrp!$A:$X,2+(3*(COLUMN(G503)-6)),FALSE),"")</f>
        <v>0</v>
      </c>
      <c r="H503" s="226">
        <f>_xlfn.IFNA(VLOOKUP($E503,[2]_accgrp!$A:$X,2+(3*(COLUMN(H503)-6)),FALSE),"")</f>
        <v>0</v>
      </c>
      <c r="I503" s="226">
        <f>_xlfn.IFNA(VLOOKUP($E503,[2]_accgrp!$A:$X,2+(3*(COLUMN(I503)-6)),FALSE),"")</f>
        <v>0</v>
      </c>
      <c r="J503" s="226">
        <f>_xlfn.IFNA(VLOOKUP($E503,[2]_accgrp!$A:$X,2+(3*(COLUMN(J503)-6)),FALSE),"")</f>
        <v>0</v>
      </c>
      <c r="K503" s="226">
        <f>_xlfn.IFNA(VLOOKUP($E503,[2]_accgrp!$A:$X,2+(3*(COLUMN(K503)-6)),FALSE),"")</f>
        <v>0</v>
      </c>
      <c r="L503" s="226">
        <f>_xlfn.IFNA(VLOOKUP($E503,[2]_accgrp!$A:$X,2+(3*(COLUMN(L503)-6)),FALSE),"")</f>
        <v>0</v>
      </c>
      <c r="M503" s="226">
        <f>_xlfn.IFNA(VLOOKUP($E503,[2]_accgrp!$A:$X,2+(3*(COLUMN(M503)-6)),FALSE),"")</f>
        <v>0</v>
      </c>
    </row>
    <row r="504" spans="6:13" x14ac:dyDescent="0.25">
      <c r="F504" s="242" t="str">
        <f>IF(ISBLANK(E504),"",VLOOKUP(E504,[2]_accgrp!A:B,2,FALSE))</f>
        <v/>
      </c>
      <c r="G504" s="226">
        <f>_xlfn.IFNA(VLOOKUP($E504,[2]_accgrp!$A:$X,2+(3*(COLUMN(G504)-6)),FALSE),"")</f>
        <v>0</v>
      </c>
      <c r="H504" s="226">
        <f>_xlfn.IFNA(VLOOKUP($E504,[2]_accgrp!$A:$X,2+(3*(COLUMN(H504)-6)),FALSE),"")</f>
        <v>0</v>
      </c>
      <c r="I504" s="226">
        <f>_xlfn.IFNA(VLOOKUP($E504,[2]_accgrp!$A:$X,2+(3*(COLUMN(I504)-6)),FALSE),"")</f>
        <v>0</v>
      </c>
      <c r="J504" s="226">
        <f>_xlfn.IFNA(VLOOKUP($E504,[2]_accgrp!$A:$X,2+(3*(COLUMN(J504)-6)),FALSE),"")</f>
        <v>0</v>
      </c>
      <c r="K504" s="226">
        <f>_xlfn.IFNA(VLOOKUP($E504,[2]_accgrp!$A:$X,2+(3*(COLUMN(K504)-6)),FALSE),"")</f>
        <v>0</v>
      </c>
      <c r="L504" s="226">
        <f>_xlfn.IFNA(VLOOKUP($E504,[2]_accgrp!$A:$X,2+(3*(COLUMN(L504)-6)),FALSE),"")</f>
        <v>0</v>
      </c>
      <c r="M504" s="226">
        <f>_xlfn.IFNA(VLOOKUP($E504,[2]_accgrp!$A:$X,2+(3*(COLUMN(M504)-6)),FALSE),"")</f>
        <v>0</v>
      </c>
    </row>
    <row r="505" spans="6:13" x14ac:dyDescent="0.25">
      <c r="F505" s="242" t="str">
        <f>IF(ISBLANK(E505),"",VLOOKUP(E505,[2]_accgrp!A:B,2,FALSE))</f>
        <v/>
      </c>
      <c r="G505" s="226">
        <f>_xlfn.IFNA(VLOOKUP($E505,[2]_accgrp!$A:$X,2+(3*(COLUMN(G505)-6)),FALSE),"")</f>
        <v>0</v>
      </c>
      <c r="H505" s="226">
        <f>_xlfn.IFNA(VLOOKUP($E505,[2]_accgrp!$A:$X,2+(3*(COLUMN(H505)-6)),FALSE),"")</f>
        <v>0</v>
      </c>
      <c r="I505" s="226">
        <f>_xlfn.IFNA(VLOOKUP($E505,[2]_accgrp!$A:$X,2+(3*(COLUMN(I505)-6)),FALSE),"")</f>
        <v>0</v>
      </c>
      <c r="J505" s="226">
        <f>_xlfn.IFNA(VLOOKUP($E505,[2]_accgrp!$A:$X,2+(3*(COLUMN(J505)-6)),FALSE),"")</f>
        <v>0</v>
      </c>
      <c r="K505" s="226">
        <f>_xlfn.IFNA(VLOOKUP($E505,[2]_accgrp!$A:$X,2+(3*(COLUMN(K505)-6)),FALSE),"")</f>
        <v>0</v>
      </c>
      <c r="L505" s="226">
        <f>_xlfn.IFNA(VLOOKUP($E505,[2]_accgrp!$A:$X,2+(3*(COLUMN(L505)-6)),FALSE),"")</f>
        <v>0</v>
      </c>
      <c r="M505" s="226">
        <f>_xlfn.IFNA(VLOOKUP($E505,[2]_accgrp!$A:$X,2+(3*(COLUMN(M505)-6)),FALSE),"")</f>
        <v>0</v>
      </c>
    </row>
    <row r="506" spans="6:13" x14ac:dyDescent="0.25">
      <c r="F506" s="242" t="str">
        <f>IF(ISBLANK(E506),"",VLOOKUP(E506,[2]_accgrp!A:B,2,FALSE))</f>
        <v/>
      </c>
      <c r="G506" s="226">
        <f>_xlfn.IFNA(VLOOKUP($E506,[2]_accgrp!$A:$X,2+(3*(COLUMN(G506)-6)),FALSE),"")</f>
        <v>0</v>
      </c>
      <c r="H506" s="226">
        <f>_xlfn.IFNA(VLOOKUP($E506,[2]_accgrp!$A:$X,2+(3*(COLUMN(H506)-6)),FALSE),"")</f>
        <v>0</v>
      </c>
      <c r="I506" s="226">
        <f>_xlfn.IFNA(VLOOKUP($E506,[2]_accgrp!$A:$X,2+(3*(COLUMN(I506)-6)),FALSE),"")</f>
        <v>0</v>
      </c>
      <c r="J506" s="226">
        <f>_xlfn.IFNA(VLOOKUP($E506,[2]_accgrp!$A:$X,2+(3*(COLUMN(J506)-6)),FALSE),"")</f>
        <v>0</v>
      </c>
      <c r="K506" s="226">
        <f>_xlfn.IFNA(VLOOKUP($E506,[2]_accgrp!$A:$X,2+(3*(COLUMN(K506)-6)),FALSE),"")</f>
        <v>0</v>
      </c>
      <c r="L506" s="226">
        <f>_xlfn.IFNA(VLOOKUP($E506,[2]_accgrp!$A:$X,2+(3*(COLUMN(L506)-6)),FALSE),"")</f>
        <v>0</v>
      </c>
      <c r="M506" s="226">
        <f>_xlfn.IFNA(VLOOKUP($E506,[2]_accgrp!$A:$X,2+(3*(COLUMN(M506)-6)),FALSE),"")</f>
        <v>0</v>
      </c>
    </row>
    <row r="507" spans="6:13" x14ac:dyDescent="0.25">
      <c r="F507" s="242" t="str">
        <f>IF(ISBLANK(E507),"",VLOOKUP(E507,[2]_accgrp!A:B,2,FALSE))</f>
        <v/>
      </c>
      <c r="G507" s="226">
        <f>_xlfn.IFNA(VLOOKUP($E507,[2]_accgrp!$A:$X,2+(3*(COLUMN(G507)-6)),FALSE),"")</f>
        <v>0</v>
      </c>
      <c r="H507" s="226">
        <f>_xlfn.IFNA(VLOOKUP($E507,[2]_accgrp!$A:$X,2+(3*(COLUMN(H507)-6)),FALSE),"")</f>
        <v>0</v>
      </c>
      <c r="I507" s="226">
        <f>_xlfn.IFNA(VLOOKUP($E507,[2]_accgrp!$A:$X,2+(3*(COLUMN(I507)-6)),FALSE),"")</f>
        <v>0</v>
      </c>
      <c r="J507" s="226">
        <f>_xlfn.IFNA(VLOOKUP($E507,[2]_accgrp!$A:$X,2+(3*(COLUMN(J507)-6)),FALSE),"")</f>
        <v>0</v>
      </c>
      <c r="K507" s="226">
        <f>_xlfn.IFNA(VLOOKUP($E507,[2]_accgrp!$A:$X,2+(3*(COLUMN(K507)-6)),FALSE),"")</f>
        <v>0</v>
      </c>
      <c r="L507" s="226">
        <f>_xlfn.IFNA(VLOOKUP($E507,[2]_accgrp!$A:$X,2+(3*(COLUMN(L507)-6)),FALSE),"")</f>
        <v>0</v>
      </c>
      <c r="M507" s="226">
        <f>_xlfn.IFNA(VLOOKUP($E507,[2]_accgrp!$A:$X,2+(3*(COLUMN(M507)-6)),FALSE),"")</f>
        <v>0</v>
      </c>
    </row>
    <row r="508" spans="6:13" x14ac:dyDescent="0.25">
      <c r="F508" s="242" t="str">
        <f>IF(ISBLANK(E508),"",VLOOKUP(E508,[2]_accgrp!A:B,2,FALSE))</f>
        <v/>
      </c>
      <c r="G508" s="226">
        <f>_xlfn.IFNA(VLOOKUP($E508,[2]_accgrp!$A:$X,2+(3*(COLUMN(G508)-6)),FALSE),"")</f>
        <v>0</v>
      </c>
      <c r="H508" s="226">
        <f>_xlfn.IFNA(VLOOKUP($E508,[2]_accgrp!$A:$X,2+(3*(COLUMN(H508)-6)),FALSE),"")</f>
        <v>0</v>
      </c>
      <c r="I508" s="226">
        <f>_xlfn.IFNA(VLOOKUP($E508,[2]_accgrp!$A:$X,2+(3*(COLUMN(I508)-6)),FALSE),"")</f>
        <v>0</v>
      </c>
      <c r="J508" s="226">
        <f>_xlfn.IFNA(VLOOKUP($E508,[2]_accgrp!$A:$X,2+(3*(COLUMN(J508)-6)),FALSE),"")</f>
        <v>0</v>
      </c>
      <c r="K508" s="226">
        <f>_xlfn.IFNA(VLOOKUP($E508,[2]_accgrp!$A:$X,2+(3*(COLUMN(K508)-6)),FALSE),"")</f>
        <v>0</v>
      </c>
      <c r="L508" s="226">
        <f>_xlfn.IFNA(VLOOKUP($E508,[2]_accgrp!$A:$X,2+(3*(COLUMN(L508)-6)),FALSE),"")</f>
        <v>0</v>
      </c>
      <c r="M508" s="226">
        <f>_xlfn.IFNA(VLOOKUP($E508,[2]_accgrp!$A:$X,2+(3*(COLUMN(M508)-6)),FALSE),"")</f>
        <v>0</v>
      </c>
    </row>
    <row r="509" spans="6:13" x14ac:dyDescent="0.25">
      <c r="F509" s="242" t="str">
        <f>IF(ISBLANK(E509),"",VLOOKUP(E509,[2]_accgrp!A:B,2,FALSE))</f>
        <v/>
      </c>
      <c r="G509" s="226">
        <f>_xlfn.IFNA(VLOOKUP($E509,[2]_accgrp!$A:$X,2+(3*(COLUMN(G509)-6)),FALSE),"")</f>
        <v>0</v>
      </c>
      <c r="H509" s="226">
        <f>_xlfn.IFNA(VLOOKUP($E509,[2]_accgrp!$A:$X,2+(3*(COLUMN(H509)-6)),FALSE),"")</f>
        <v>0</v>
      </c>
      <c r="I509" s="226">
        <f>_xlfn.IFNA(VLOOKUP($E509,[2]_accgrp!$A:$X,2+(3*(COLUMN(I509)-6)),FALSE),"")</f>
        <v>0</v>
      </c>
      <c r="J509" s="226">
        <f>_xlfn.IFNA(VLOOKUP($E509,[2]_accgrp!$A:$X,2+(3*(COLUMN(J509)-6)),FALSE),"")</f>
        <v>0</v>
      </c>
      <c r="K509" s="226">
        <f>_xlfn.IFNA(VLOOKUP($E509,[2]_accgrp!$A:$X,2+(3*(COLUMN(K509)-6)),FALSE),"")</f>
        <v>0</v>
      </c>
      <c r="L509" s="226">
        <f>_xlfn.IFNA(VLOOKUP($E509,[2]_accgrp!$A:$X,2+(3*(COLUMN(L509)-6)),FALSE),"")</f>
        <v>0</v>
      </c>
      <c r="M509" s="226">
        <f>_xlfn.IFNA(VLOOKUP($E509,[2]_accgrp!$A:$X,2+(3*(COLUMN(M509)-6)),FALSE),"")</f>
        <v>0</v>
      </c>
    </row>
    <row r="510" spans="6:13" x14ac:dyDescent="0.25">
      <c r="F510" s="242" t="str">
        <f>IF(ISBLANK(E510),"",VLOOKUP(E510,[2]_accgrp!A:B,2,FALSE))</f>
        <v/>
      </c>
      <c r="G510" s="226">
        <f>_xlfn.IFNA(VLOOKUP($E510,[2]_accgrp!$A:$X,2+(3*(COLUMN(G510)-6)),FALSE),"")</f>
        <v>0</v>
      </c>
      <c r="H510" s="226">
        <f>_xlfn.IFNA(VLOOKUP($E510,[2]_accgrp!$A:$X,2+(3*(COLUMN(H510)-6)),FALSE),"")</f>
        <v>0</v>
      </c>
      <c r="I510" s="226">
        <f>_xlfn.IFNA(VLOOKUP($E510,[2]_accgrp!$A:$X,2+(3*(COLUMN(I510)-6)),FALSE),"")</f>
        <v>0</v>
      </c>
      <c r="J510" s="226">
        <f>_xlfn.IFNA(VLOOKUP($E510,[2]_accgrp!$A:$X,2+(3*(COLUMN(J510)-6)),FALSE),"")</f>
        <v>0</v>
      </c>
      <c r="K510" s="226">
        <f>_xlfn.IFNA(VLOOKUP($E510,[2]_accgrp!$A:$X,2+(3*(COLUMN(K510)-6)),FALSE),"")</f>
        <v>0</v>
      </c>
      <c r="L510" s="226">
        <f>_xlfn.IFNA(VLOOKUP($E510,[2]_accgrp!$A:$X,2+(3*(COLUMN(L510)-6)),FALSE),"")</f>
        <v>0</v>
      </c>
      <c r="M510" s="226">
        <f>_xlfn.IFNA(VLOOKUP($E510,[2]_accgrp!$A:$X,2+(3*(COLUMN(M510)-6)),FALSE),"")</f>
        <v>0</v>
      </c>
    </row>
    <row r="511" spans="6:13" x14ac:dyDescent="0.25">
      <c r="F511" s="242" t="str">
        <f>IF(ISBLANK(E511),"",VLOOKUP(E511,[2]_accgrp!A:B,2,FALSE))</f>
        <v/>
      </c>
      <c r="G511" s="226">
        <f>_xlfn.IFNA(VLOOKUP($E511,[2]_accgrp!$A:$X,2+(3*(COLUMN(G511)-6)),FALSE),"")</f>
        <v>0</v>
      </c>
      <c r="H511" s="226">
        <f>_xlfn.IFNA(VLOOKUP($E511,[2]_accgrp!$A:$X,2+(3*(COLUMN(H511)-6)),FALSE),"")</f>
        <v>0</v>
      </c>
      <c r="I511" s="226">
        <f>_xlfn.IFNA(VLOOKUP($E511,[2]_accgrp!$A:$X,2+(3*(COLUMN(I511)-6)),FALSE),"")</f>
        <v>0</v>
      </c>
      <c r="J511" s="226">
        <f>_xlfn.IFNA(VLOOKUP($E511,[2]_accgrp!$A:$X,2+(3*(COLUMN(J511)-6)),FALSE),"")</f>
        <v>0</v>
      </c>
      <c r="K511" s="226">
        <f>_xlfn.IFNA(VLOOKUP($E511,[2]_accgrp!$A:$X,2+(3*(COLUMN(K511)-6)),FALSE),"")</f>
        <v>0</v>
      </c>
      <c r="L511" s="226">
        <f>_xlfn.IFNA(VLOOKUP($E511,[2]_accgrp!$A:$X,2+(3*(COLUMN(L511)-6)),FALSE),"")</f>
        <v>0</v>
      </c>
      <c r="M511" s="226">
        <f>_xlfn.IFNA(VLOOKUP($E511,[2]_accgrp!$A:$X,2+(3*(COLUMN(M511)-6)),FALSE),"")</f>
        <v>0</v>
      </c>
    </row>
    <row r="512" spans="6:13" x14ac:dyDescent="0.25">
      <c r="F512" s="242" t="str">
        <f>IF(ISBLANK(E512),"",VLOOKUP(E512,[2]_accgrp!A:B,2,FALSE))</f>
        <v/>
      </c>
      <c r="G512" s="226">
        <f>_xlfn.IFNA(VLOOKUP($E512,[2]_accgrp!$A:$X,2+(3*(COLUMN(G512)-6)),FALSE),"")</f>
        <v>0</v>
      </c>
      <c r="H512" s="226">
        <f>_xlfn.IFNA(VLOOKUP($E512,[2]_accgrp!$A:$X,2+(3*(COLUMN(H512)-6)),FALSE),"")</f>
        <v>0</v>
      </c>
      <c r="I512" s="226">
        <f>_xlfn.IFNA(VLOOKUP($E512,[2]_accgrp!$A:$X,2+(3*(COLUMN(I512)-6)),FALSE),"")</f>
        <v>0</v>
      </c>
      <c r="J512" s="226">
        <f>_xlfn.IFNA(VLOOKUP($E512,[2]_accgrp!$A:$X,2+(3*(COLUMN(J512)-6)),FALSE),"")</f>
        <v>0</v>
      </c>
      <c r="K512" s="226">
        <f>_xlfn.IFNA(VLOOKUP($E512,[2]_accgrp!$A:$X,2+(3*(COLUMN(K512)-6)),FALSE),"")</f>
        <v>0</v>
      </c>
      <c r="L512" s="226">
        <f>_xlfn.IFNA(VLOOKUP($E512,[2]_accgrp!$A:$X,2+(3*(COLUMN(L512)-6)),FALSE),"")</f>
        <v>0</v>
      </c>
      <c r="M512" s="226">
        <f>_xlfn.IFNA(VLOOKUP($E512,[2]_accgrp!$A:$X,2+(3*(COLUMN(M512)-6)),FALSE),"")</f>
        <v>0</v>
      </c>
    </row>
    <row r="513" spans="6:13" x14ac:dyDescent="0.25">
      <c r="F513" s="242" t="str">
        <f>IF(ISBLANK(E513),"",VLOOKUP(E513,[2]_accgrp!A:B,2,FALSE))</f>
        <v/>
      </c>
      <c r="G513" s="226">
        <f>_xlfn.IFNA(VLOOKUP($E513,[2]_accgrp!$A:$X,2+(3*(COLUMN(G513)-6)),FALSE),"")</f>
        <v>0</v>
      </c>
      <c r="H513" s="226">
        <f>_xlfn.IFNA(VLOOKUP($E513,[2]_accgrp!$A:$X,2+(3*(COLUMN(H513)-6)),FALSE),"")</f>
        <v>0</v>
      </c>
      <c r="I513" s="226">
        <f>_xlfn.IFNA(VLOOKUP($E513,[2]_accgrp!$A:$X,2+(3*(COLUMN(I513)-6)),FALSE),"")</f>
        <v>0</v>
      </c>
      <c r="J513" s="226">
        <f>_xlfn.IFNA(VLOOKUP($E513,[2]_accgrp!$A:$X,2+(3*(COLUMN(J513)-6)),FALSE),"")</f>
        <v>0</v>
      </c>
      <c r="K513" s="226">
        <f>_xlfn.IFNA(VLOOKUP($E513,[2]_accgrp!$A:$X,2+(3*(COLUMN(K513)-6)),FALSE),"")</f>
        <v>0</v>
      </c>
      <c r="L513" s="226">
        <f>_xlfn.IFNA(VLOOKUP($E513,[2]_accgrp!$A:$X,2+(3*(COLUMN(L513)-6)),FALSE),"")</f>
        <v>0</v>
      </c>
      <c r="M513" s="226">
        <f>_xlfn.IFNA(VLOOKUP($E513,[2]_accgrp!$A:$X,2+(3*(COLUMN(M513)-6)),FALSE),"")</f>
        <v>0</v>
      </c>
    </row>
    <row r="514" spans="6:13" x14ac:dyDescent="0.25">
      <c r="F514" s="242" t="str">
        <f>IF(ISBLANK(E514),"",VLOOKUP(E514,[2]_accgrp!A:B,2,FALSE))</f>
        <v/>
      </c>
      <c r="G514" s="226">
        <f>_xlfn.IFNA(VLOOKUP($E514,[2]_accgrp!$A:$X,2+(3*(COLUMN(G514)-6)),FALSE),"")</f>
        <v>0</v>
      </c>
      <c r="H514" s="226">
        <f>_xlfn.IFNA(VLOOKUP($E514,[2]_accgrp!$A:$X,2+(3*(COLUMN(H514)-6)),FALSE),"")</f>
        <v>0</v>
      </c>
      <c r="I514" s="226">
        <f>_xlfn.IFNA(VLOOKUP($E514,[2]_accgrp!$A:$X,2+(3*(COLUMN(I514)-6)),FALSE),"")</f>
        <v>0</v>
      </c>
      <c r="J514" s="226">
        <f>_xlfn.IFNA(VLOOKUP($E514,[2]_accgrp!$A:$X,2+(3*(COLUMN(J514)-6)),FALSE),"")</f>
        <v>0</v>
      </c>
      <c r="K514" s="226">
        <f>_xlfn.IFNA(VLOOKUP($E514,[2]_accgrp!$A:$X,2+(3*(COLUMN(K514)-6)),FALSE),"")</f>
        <v>0</v>
      </c>
      <c r="L514" s="226">
        <f>_xlfn.IFNA(VLOOKUP($E514,[2]_accgrp!$A:$X,2+(3*(COLUMN(L514)-6)),FALSE),"")</f>
        <v>0</v>
      </c>
      <c r="M514" s="226">
        <f>_xlfn.IFNA(VLOOKUP($E514,[2]_accgrp!$A:$X,2+(3*(COLUMN(M514)-6)),FALSE),"")</f>
        <v>0</v>
      </c>
    </row>
    <row r="515" spans="6:13" x14ac:dyDescent="0.25">
      <c r="F515" s="242" t="str">
        <f>IF(ISBLANK(E515),"",VLOOKUP(E515,[2]_accgrp!A:B,2,FALSE))</f>
        <v/>
      </c>
      <c r="G515" s="226">
        <f>_xlfn.IFNA(VLOOKUP($E515,[2]_accgrp!$A:$X,2+(3*(COLUMN(G515)-6)),FALSE),"")</f>
        <v>0</v>
      </c>
      <c r="H515" s="226">
        <f>_xlfn.IFNA(VLOOKUP($E515,[2]_accgrp!$A:$X,2+(3*(COLUMN(H515)-6)),FALSE),"")</f>
        <v>0</v>
      </c>
      <c r="I515" s="226">
        <f>_xlfn.IFNA(VLOOKUP($E515,[2]_accgrp!$A:$X,2+(3*(COLUMN(I515)-6)),FALSE),"")</f>
        <v>0</v>
      </c>
      <c r="J515" s="226">
        <f>_xlfn.IFNA(VLOOKUP($E515,[2]_accgrp!$A:$X,2+(3*(COLUMN(J515)-6)),FALSE),"")</f>
        <v>0</v>
      </c>
      <c r="K515" s="226">
        <f>_xlfn.IFNA(VLOOKUP($E515,[2]_accgrp!$A:$X,2+(3*(COLUMN(K515)-6)),FALSE),"")</f>
        <v>0</v>
      </c>
      <c r="L515" s="226">
        <f>_xlfn.IFNA(VLOOKUP($E515,[2]_accgrp!$A:$X,2+(3*(COLUMN(L515)-6)),FALSE),"")</f>
        <v>0</v>
      </c>
      <c r="M515" s="226">
        <f>_xlfn.IFNA(VLOOKUP($E515,[2]_accgrp!$A:$X,2+(3*(COLUMN(M515)-6)),FALSE),"")</f>
        <v>0</v>
      </c>
    </row>
    <row r="516" spans="6:13" x14ac:dyDescent="0.25">
      <c r="F516" s="242" t="str">
        <f>IF(ISBLANK(E516),"",VLOOKUP(E516,[2]_accgrp!A:B,2,FALSE))</f>
        <v/>
      </c>
      <c r="G516" s="226">
        <f>_xlfn.IFNA(VLOOKUP($E516,[2]_accgrp!$A:$X,2+(3*(COLUMN(G516)-6)),FALSE),"")</f>
        <v>0</v>
      </c>
      <c r="H516" s="226">
        <f>_xlfn.IFNA(VLOOKUP($E516,[2]_accgrp!$A:$X,2+(3*(COLUMN(H516)-6)),FALSE),"")</f>
        <v>0</v>
      </c>
      <c r="I516" s="226">
        <f>_xlfn.IFNA(VLOOKUP($E516,[2]_accgrp!$A:$X,2+(3*(COLUMN(I516)-6)),FALSE),"")</f>
        <v>0</v>
      </c>
      <c r="J516" s="226">
        <f>_xlfn.IFNA(VLOOKUP($E516,[2]_accgrp!$A:$X,2+(3*(COLUMN(J516)-6)),FALSE),"")</f>
        <v>0</v>
      </c>
      <c r="K516" s="226">
        <f>_xlfn.IFNA(VLOOKUP($E516,[2]_accgrp!$A:$X,2+(3*(COLUMN(K516)-6)),FALSE),"")</f>
        <v>0</v>
      </c>
      <c r="L516" s="226">
        <f>_xlfn.IFNA(VLOOKUP($E516,[2]_accgrp!$A:$X,2+(3*(COLUMN(L516)-6)),FALSE),"")</f>
        <v>0</v>
      </c>
      <c r="M516" s="226">
        <f>_xlfn.IFNA(VLOOKUP($E516,[2]_accgrp!$A:$X,2+(3*(COLUMN(M516)-6)),FALSE),"")</f>
        <v>0</v>
      </c>
    </row>
    <row r="517" spans="6:13" x14ac:dyDescent="0.25">
      <c r="F517" s="242" t="str">
        <f>IF(ISBLANK(E517),"",VLOOKUP(E517,[2]_accgrp!A:B,2,FALSE))</f>
        <v/>
      </c>
      <c r="G517" s="226">
        <f>_xlfn.IFNA(VLOOKUP($E517,[2]_accgrp!$A:$X,2+(3*(COLUMN(G517)-6)),FALSE),"")</f>
        <v>0</v>
      </c>
      <c r="H517" s="226">
        <f>_xlfn.IFNA(VLOOKUP($E517,[2]_accgrp!$A:$X,2+(3*(COLUMN(H517)-6)),FALSE),"")</f>
        <v>0</v>
      </c>
      <c r="I517" s="226">
        <f>_xlfn.IFNA(VLOOKUP($E517,[2]_accgrp!$A:$X,2+(3*(COLUMN(I517)-6)),FALSE),"")</f>
        <v>0</v>
      </c>
      <c r="J517" s="226">
        <f>_xlfn.IFNA(VLOOKUP($E517,[2]_accgrp!$A:$X,2+(3*(COLUMN(J517)-6)),FALSE),"")</f>
        <v>0</v>
      </c>
      <c r="K517" s="226">
        <f>_xlfn.IFNA(VLOOKUP($E517,[2]_accgrp!$A:$X,2+(3*(COLUMN(K517)-6)),FALSE),"")</f>
        <v>0</v>
      </c>
      <c r="L517" s="226">
        <f>_xlfn.IFNA(VLOOKUP($E517,[2]_accgrp!$A:$X,2+(3*(COLUMN(L517)-6)),FALSE),"")</f>
        <v>0</v>
      </c>
      <c r="M517" s="226">
        <f>_xlfn.IFNA(VLOOKUP($E517,[2]_accgrp!$A:$X,2+(3*(COLUMN(M517)-6)),FALSE),"")</f>
        <v>0</v>
      </c>
    </row>
    <row r="518" spans="6:13" x14ac:dyDescent="0.25">
      <c r="F518" s="242" t="str">
        <f>IF(ISBLANK(E518),"",VLOOKUP(E518,[2]_accgrp!A:B,2,FALSE))</f>
        <v/>
      </c>
      <c r="G518" s="226">
        <f>_xlfn.IFNA(VLOOKUP($E518,[2]_accgrp!$A:$X,2+(3*(COLUMN(G518)-6)),FALSE),"")</f>
        <v>0</v>
      </c>
      <c r="H518" s="226">
        <f>_xlfn.IFNA(VLOOKUP($E518,[2]_accgrp!$A:$X,2+(3*(COLUMN(H518)-6)),FALSE),"")</f>
        <v>0</v>
      </c>
      <c r="I518" s="226">
        <f>_xlfn.IFNA(VLOOKUP($E518,[2]_accgrp!$A:$X,2+(3*(COLUMN(I518)-6)),FALSE),"")</f>
        <v>0</v>
      </c>
      <c r="J518" s="226">
        <f>_xlfn.IFNA(VLOOKUP($E518,[2]_accgrp!$A:$X,2+(3*(COLUMN(J518)-6)),FALSE),"")</f>
        <v>0</v>
      </c>
      <c r="K518" s="226">
        <f>_xlfn.IFNA(VLOOKUP($E518,[2]_accgrp!$A:$X,2+(3*(COLUMN(K518)-6)),FALSE),"")</f>
        <v>0</v>
      </c>
      <c r="L518" s="226">
        <f>_xlfn.IFNA(VLOOKUP($E518,[2]_accgrp!$A:$X,2+(3*(COLUMN(L518)-6)),FALSE),"")</f>
        <v>0</v>
      </c>
      <c r="M518" s="226">
        <f>_xlfn.IFNA(VLOOKUP($E518,[2]_accgrp!$A:$X,2+(3*(COLUMN(M518)-6)),FALSE),"")</f>
        <v>0</v>
      </c>
    </row>
    <row r="519" spans="6:13" x14ac:dyDescent="0.25">
      <c r="F519" s="242" t="str">
        <f>IF(ISBLANK(E519),"",VLOOKUP(E519,[2]_accgrp!A:B,2,FALSE))</f>
        <v/>
      </c>
      <c r="G519" s="226">
        <f>_xlfn.IFNA(VLOOKUP($E519,[2]_accgrp!$A:$X,2+(3*(COLUMN(G519)-6)),FALSE),"")</f>
        <v>0</v>
      </c>
      <c r="H519" s="226">
        <f>_xlfn.IFNA(VLOOKUP($E519,[2]_accgrp!$A:$X,2+(3*(COLUMN(H519)-6)),FALSE),"")</f>
        <v>0</v>
      </c>
      <c r="I519" s="226">
        <f>_xlfn.IFNA(VLOOKUP($E519,[2]_accgrp!$A:$X,2+(3*(COLUMN(I519)-6)),FALSE),"")</f>
        <v>0</v>
      </c>
      <c r="J519" s="226">
        <f>_xlfn.IFNA(VLOOKUP($E519,[2]_accgrp!$A:$X,2+(3*(COLUMN(J519)-6)),FALSE),"")</f>
        <v>0</v>
      </c>
      <c r="K519" s="226">
        <f>_xlfn.IFNA(VLOOKUP($E519,[2]_accgrp!$A:$X,2+(3*(COLUMN(K519)-6)),FALSE),"")</f>
        <v>0</v>
      </c>
      <c r="L519" s="226">
        <f>_xlfn.IFNA(VLOOKUP($E519,[2]_accgrp!$A:$X,2+(3*(COLUMN(L519)-6)),FALSE),"")</f>
        <v>0</v>
      </c>
      <c r="M519" s="226">
        <f>_xlfn.IFNA(VLOOKUP($E519,[2]_accgrp!$A:$X,2+(3*(COLUMN(M519)-6)),FALSE),"")</f>
        <v>0</v>
      </c>
    </row>
    <row r="520" spans="6:13" x14ac:dyDescent="0.25">
      <c r="F520" s="242" t="str">
        <f>IF(ISBLANK(E520),"",VLOOKUP(E520,[2]_accgrp!A:B,2,FALSE))</f>
        <v/>
      </c>
      <c r="G520" s="226">
        <f>_xlfn.IFNA(VLOOKUP($E520,[2]_accgrp!$A:$X,2+(3*(COLUMN(G520)-6)),FALSE),"")</f>
        <v>0</v>
      </c>
      <c r="H520" s="226">
        <f>_xlfn.IFNA(VLOOKUP($E520,[2]_accgrp!$A:$X,2+(3*(COLUMN(H520)-6)),FALSE),"")</f>
        <v>0</v>
      </c>
      <c r="I520" s="226">
        <f>_xlfn.IFNA(VLOOKUP($E520,[2]_accgrp!$A:$X,2+(3*(COLUMN(I520)-6)),FALSE),"")</f>
        <v>0</v>
      </c>
      <c r="J520" s="226">
        <f>_xlfn.IFNA(VLOOKUP($E520,[2]_accgrp!$A:$X,2+(3*(COLUMN(J520)-6)),FALSE),"")</f>
        <v>0</v>
      </c>
      <c r="K520" s="226">
        <f>_xlfn.IFNA(VLOOKUP($E520,[2]_accgrp!$A:$X,2+(3*(COLUMN(K520)-6)),FALSE),"")</f>
        <v>0</v>
      </c>
      <c r="L520" s="226">
        <f>_xlfn.IFNA(VLOOKUP($E520,[2]_accgrp!$A:$X,2+(3*(COLUMN(L520)-6)),FALSE),"")</f>
        <v>0</v>
      </c>
      <c r="M520" s="226">
        <f>_xlfn.IFNA(VLOOKUP($E520,[2]_accgrp!$A:$X,2+(3*(COLUMN(M520)-6)),FALSE),"")</f>
        <v>0</v>
      </c>
    </row>
    <row r="521" spans="6:13" x14ac:dyDescent="0.25">
      <c r="F521" s="242" t="str">
        <f>IF(ISBLANK(E521),"",VLOOKUP(E521,[2]_accgrp!A:B,2,FALSE))</f>
        <v/>
      </c>
      <c r="G521" s="226">
        <f>_xlfn.IFNA(VLOOKUP($E521,[2]_accgrp!$A:$X,2+(3*(COLUMN(G521)-6)),FALSE),"")</f>
        <v>0</v>
      </c>
      <c r="H521" s="226">
        <f>_xlfn.IFNA(VLOOKUP($E521,[2]_accgrp!$A:$X,2+(3*(COLUMN(H521)-6)),FALSE),"")</f>
        <v>0</v>
      </c>
      <c r="I521" s="226">
        <f>_xlfn.IFNA(VLOOKUP($E521,[2]_accgrp!$A:$X,2+(3*(COLUMN(I521)-6)),FALSE),"")</f>
        <v>0</v>
      </c>
      <c r="J521" s="226">
        <f>_xlfn.IFNA(VLOOKUP($E521,[2]_accgrp!$A:$X,2+(3*(COLUMN(J521)-6)),FALSE),"")</f>
        <v>0</v>
      </c>
      <c r="K521" s="226">
        <f>_xlfn.IFNA(VLOOKUP($E521,[2]_accgrp!$A:$X,2+(3*(COLUMN(K521)-6)),FALSE),"")</f>
        <v>0</v>
      </c>
      <c r="L521" s="226">
        <f>_xlfn.IFNA(VLOOKUP($E521,[2]_accgrp!$A:$X,2+(3*(COLUMN(L521)-6)),FALSE),"")</f>
        <v>0</v>
      </c>
      <c r="M521" s="226">
        <f>_xlfn.IFNA(VLOOKUP($E521,[2]_accgrp!$A:$X,2+(3*(COLUMN(M521)-6)),FALSE),"")</f>
        <v>0</v>
      </c>
    </row>
    <row r="522" spans="6:13" x14ac:dyDescent="0.25">
      <c r="F522" s="242" t="str">
        <f>IF(ISBLANK(E522),"",VLOOKUP(E522,[2]_accgrp!A:B,2,FALSE))</f>
        <v/>
      </c>
      <c r="G522" s="226">
        <f>_xlfn.IFNA(VLOOKUP($E522,[2]_accgrp!$A:$X,2+(3*(COLUMN(G522)-6)),FALSE),"")</f>
        <v>0</v>
      </c>
      <c r="H522" s="226">
        <f>_xlfn.IFNA(VLOOKUP($E522,[2]_accgrp!$A:$X,2+(3*(COLUMN(H522)-6)),FALSE),"")</f>
        <v>0</v>
      </c>
      <c r="I522" s="226">
        <f>_xlfn.IFNA(VLOOKUP($E522,[2]_accgrp!$A:$X,2+(3*(COLUMN(I522)-6)),FALSE),"")</f>
        <v>0</v>
      </c>
      <c r="J522" s="226">
        <f>_xlfn.IFNA(VLOOKUP($E522,[2]_accgrp!$A:$X,2+(3*(COLUMN(J522)-6)),FALSE),"")</f>
        <v>0</v>
      </c>
      <c r="K522" s="226">
        <f>_xlfn.IFNA(VLOOKUP($E522,[2]_accgrp!$A:$X,2+(3*(COLUMN(K522)-6)),FALSE),"")</f>
        <v>0</v>
      </c>
      <c r="L522" s="226">
        <f>_xlfn.IFNA(VLOOKUP($E522,[2]_accgrp!$A:$X,2+(3*(COLUMN(L522)-6)),FALSE),"")</f>
        <v>0</v>
      </c>
      <c r="M522" s="226">
        <f>_xlfn.IFNA(VLOOKUP($E522,[2]_accgrp!$A:$X,2+(3*(COLUMN(M522)-6)),FALSE),"")</f>
        <v>0</v>
      </c>
    </row>
    <row r="523" spans="6:13" x14ac:dyDescent="0.25">
      <c r="F523" s="242" t="str">
        <f>IF(ISBLANK(E523),"",VLOOKUP(E523,[2]_accgrp!A:B,2,FALSE))</f>
        <v/>
      </c>
      <c r="G523" s="226">
        <f>_xlfn.IFNA(VLOOKUP($E523,[2]_accgrp!$A:$X,2+(3*(COLUMN(G523)-6)),FALSE),"")</f>
        <v>0</v>
      </c>
      <c r="H523" s="226">
        <f>_xlfn.IFNA(VLOOKUP($E523,[2]_accgrp!$A:$X,2+(3*(COLUMN(H523)-6)),FALSE),"")</f>
        <v>0</v>
      </c>
      <c r="I523" s="226">
        <f>_xlfn.IFNA(VLOOKUP($E523,[2]_accgrp!$A:$X,2+(3*(COLUMN(I523)-6)),FALSE),"")</f>
        <v>0</v>
      </c>
      <c r="J523" s="226">
        <f>_xlfn.IFNA(VLOOKUP($E523,[2]_accgrp!$A:$X,2+(3*(COLUMN(J523)-6)),FALSE),"")</f>
        <v>0</v>
      </c>
      <c r="K523" s="226">
        <f>_xlfn.IFNA(VLOOKUP($E523,[2]_accgrp!$A:$X,2+(3*(COLUMN(K523)-6)),FALSE),"")</f>
        <v>0</v>
      </c>
      <c r="L523" s="226">
        <f>_xlfn.IFNA(VLOOKUP($E523,[2]_accgrp!$A:$X,2+(3*(COLUMN(L523)-6)),FALSE),"")</f>
        <v>0</v>
      </c>
      <c r="M523" s="226">
        <f>_xlfn.IFNA(VLOOKUP($E523,[2]_accgrp!$A:$X,2+(3*(COLUMN(M523)-6)),FALSE),"")</f>
        <v>0</v>
      </c>
    </row>
    <row r="524" spans="6:13" x14ac:dyDescent="0.25">
      <c r="F524" s="242" t="str">
        <f>IF(ISBLANK(E524),"",VLOOKUP(E524,[2]_accgrp!A:B,2,FALSE))</f>
        <v/>
      </c>
      <c r="G524" s="226">
        <f>_xlfn.IFNA(VLOOKUP($E524,[2]_accgrp!$A:$X,2+(3*(COLUMN(G524)-6)),FALSE),"")</f>
        <v>0</v>
      </c>
      <c r="H524" s="226">
        <f>_xlfn.IFNA(VLOOKUP($E524,[2]_accgrp!$A:$X,2+(3*(COLUMN(H524)-6)),FALSE),"")</f>
        <v>0</v>
      </c>
      <c r="I524" s="226">
        <f>_xlfn.IFNA(VLOOKUP($E524,[2]_accgrp!$A:$X,2+(3*(COLUMN(I524)-6)),FALSE),"")</f>
        <v>0</v>
      </c>
      <c r="J524" s="226">
        <f>_xlfn.IFNA(VLOOKUP($E524,[2]_accgrp!$A:$X,2+(3*(COLUMN(J524)-6)),FALSE),"")</f>
        <v>0</v>
      </c>
      <c r="K524" s="226">
        <f>_xlfn.IFNA(VLOOKUP($E524,[2]_accgrp!$A:$X,2+(3*(COLUMN(K524)-6)),FALSE),"")</f>
        <v>0</v>
      </c>
      <c r="L524" s="226">
        <f>_xlfn.IFNA(VLOOKUP($E524,[2]_accgrp!$A:$X,2+(3*(COLUMN(L524)-6)),FALSE),"")</f>
        <v>0</v>
      </c>
      <c r="M524" s="226">
        <f>_xlfn.IFNA(VLOOKUP($E524,[2]_accgrp!$A:$X,2+(3*(COLUMN(M524)-6)),FALSE),"")</f>
        <v>0</v>
      </c>
    </row>
    <row r="525" spans="6:13" x14ac:dyDescent="0.25">
      <c r="F525" s="242" t="str">
        <f>IF(ISBLANK(E525),"",VLOOKUP(E525,[2]_accgrp!A:B,2,FALSE))</f>
        <v/>
      </c>
      <c r="G525" s="226">
        <f>_xlfn.IFNA(VLOOKUP($E525,[2]_accgrp!$A:$X,2+(3*(COLUMN(G525)-6)),FALSE),"")</f>
        <v>0</v>
      </c>
      <c r="H525" s="226">
        <f>_xlfn.IFNA(VLOOKUP($E525,[2]_accgrp!$A:$X,2+(3*(COLUMN(H525)-6)),FALSE),"")</f>
        <v>0</v>
      </c>
      <c r="I525" s="226">
        <f>_xlfn.IFNA(VLOOKUP($E525,[2]_accgrp!$A:$X,2+(3*(COLUMN(I525)-6)),FALSE),"")</f>
        <v>0</v>
      </c>
      <c r="J525" s="226">
        <f>_xlfn.IFNA(VLOOKUP($E525,[2]_accgrp!$A:$X,2+(3*(COLUMN(J525)-6)),FALSE),"")</f>
        <v>0</v>
      </c>
      <c r="K525" s="226">
        <f>_xlfn.IFNA(VLOOKUP($E525,[2]_accgrp!$A:$X,2+(3*(COLUMN(K525)-6)),FALSE),"")</f>
        <v>0</v>
      </c>
      <c r="L525" s="226">
        <f>_xlfn.IFNA(VLOOKUP($E525,[2]_accgrp!$A:$X,2+(3*(COLUMN(L525)-6)),FALSE),"")</f>
        <v>0</v>
      </c>
      <c r="M525" s="226">
        <f>_xlfn.IFNA(VLOOKUP($E525,[2]_accgrp!$A:$X,2+(3*(COLUMN(M525)-6)),FALSE),"")</f>
        <v>0</v>
      </c>
    </row>
    <row r="526" spans="6:13" x14ac:dyDescent="0.25">
      <c r="F526" s="242" t="str">
        <f>IF(ISBLANK(E526),"",VLOOKUP(E526,[2]_accgrp!A:B,2,FALSE))</f>
        <v/>
      </c>
      <c r="G526" s="226">
        <f>_xlfn.IFNA(VLOOKUP($E526,[2]_accgrp!$A:$X,2+(3*(COLUMN(G526)-6)),FALSE),"")</f>
        <v>0</v>
      </c>
      <c r="H526" s="226">
        <f>_xlfn.IFNA(VLOOKUP($E526,[2]_accgrp!$A:$X,2+(3*(COLUMN(H526)-6)),FALSE),"")</f>
        <v>0</v>
      </c>
      <c r="I526" s="226">
        <f>_xlfn.IFNA(VLOOKUP($E526,[2]_accgrp!$A:$X,2+(3*(COLUMN(I526)-6)),FALSE),"")</f>
        <v>0</v>
      </c>
      <c r="J526" s="226">
        <f>_xlfn.IFNA(VLOOKUP($E526,[2]_accgrp!$A:$X,2+(3*(COLUMN(J526)-6)),FALSE),"")</f>
        <v>0</v>
      </c>
      <c r="K526" s="226">
        <f>_xlfn.IFNA(VLOOKUP($E526,[2]_accgrp!$A:$X,2+(3*(COLUMN(K526)-6)),FALSE),"")</f>
        <v>0</v>
      </c>
      <c r="L526" s="226">
        <f>_xlfn.IFNA(VLOOKUP($E526,[2]_accgrp!$A:$X,2+(3*(COLUMN(L526)-6)),FALSE),"")</f>
        <v>0</v>
      </c>
      <c r="M526" s="226">
        <f>_xlfn.IFNA(VLOOKUP($E526,[2]_accgrp!$A:$X,2+(3*(COLUMN(M526)-6)),FALSE),"")</f>
        <v>0</v>
      </c>
    </row>
    <row r="527" spans="6:13" x14ac:dyDescent="0.25">
      <c r="F527" s="242" t="str">
        <f>IF(ISBLANK(E527),"",VLOOKUP(E527,[2]_accgrp!A:B,2,FALSE))</f>
        <v/>
      </c>
      <c r="G527" s="226">
        <f>_xlfn.IFNA(VLOOKUP($E527,[2]_accgrp!$A:$X,2+(3*(COLUMN(G527)-6)),FALSE),"")</f>
        <v>0</v>
      </c>
      <c r="H527" s="226">
        <f>_xlfn.IFNA(VLOOKUP($E527,[2]_accgrp!$A:$X,2+(3*(COLUMN(H527)-6)),FALSE),"")</f>
        <v>0</v>
      </c>
      <c r="I527" s="226">
        <f>_xlfn.IFNA(VLOOKUP($E527,[2]_accgrp!$A:$X,2+(3*(COLUMN(I527)-6)),FALSE),"")</f>
        <v>0</v>
      </c>
      <c r="J527" s="226">
        <f>_xlfn.IFNA(VLOOKUP($E527,[2]_accgrp!$A:$X,2+(3*(COLUMN(J527)-6)),FALSE),"")</f>
        <v>0</v>
      </c>
      <c r="K527" s="226">
        <f>_xlfn.IFNA(VLOOKUP($E527,[2]_accgrp!$A:$X,2+(3*(COLUMN(K527)-6)),FALSE),"")</f>
        <v>0</v>
      </c>
      <c r="L527" s="226">
        <f>_xlfn.IFNA(VLOOKUP($E527,[2]_accgrp!$A:$X,2+(3*(COLUMN(L527)-6)),FALSE),"")</f>
        <v>0</v>
      </c>
      <c r="M527" s="226">
        <f>_xlfn.IFNA(VLOOKUP($E527,[2]_accgrp!$A:$X,2+(3*(COLUMN(M527)-6)),FALSE),"")</f>
        <v>0</v>
      </c>
    </row>
    <row r="528" spans="6:13" x14ac:dyDescent="0.25">
      <c r="F528" s="242" t="str">
        <f>IF(ISBLANK(E528),"",VLOOKUP(E528,[2]_accgrp!A:B,2,FALSE))</f>
        <v/>
      </c>
      <c r="G528" s="226">
        <f>_xlfn.IFNA(VLOOKUP($E528,[2]_accgrp!$A:$X,2+(3*(COLUMN(G528)-6)),FALSE),"")</f>
        <v>0</v>
      </c>
      <c r="H528" s="226">
        <f>_xlfn.IFNA(VLOOKUP($E528,[2]_accgrp!$A:$X,2+(3*(COLUMN(H528)-6)),FALSE),"")</f>
        <v>0</v>
      </c>
      <c r="I528" s="226">
        <f>_xlfn.IFNA(VLOOKUP($E528,[2]_accgrp!$A:$X,2+(3*(COLUMN(I528)-6)),FALSE),"")</f>
        <v>0</v>
      </c>
      <c r="J528" s="226">
        <f>_xlfn.IFNA(VLOOKUP($E528,[2]_accgrp!$A:$X,2+(3*(COLUMN(J528)-6)),FALSE),"")</f>
        <v>0</v>
      </c>
      <c r="K528" s="226">
        <f>_xlfn.IFNA(VLOOKUP($E528,[2]_accgrp!$A:$X,2+(3*(COLUMN(K528)-6)),FALSE),"")</f>
        <v>0</v>
      </c>
      <c r="L528" s="226">
        <f>_xlfn.IFNA(VLOOKUP($E528,[2]_accgrp!$A:$X,2+(3*(COLUMN(L528)-6)),FALSE),"")</f>
        <v>0</v>
      </c>
      <c r="M528" s="226">
        <f>_xlfn.IFNA(VLOOKUP($E528,[2]_accgrp!$A:$X,2+(3*(COLUMN(M528)-6)),FALSE),"")</f>
        <v>0</v>
      </c>
    </row>
    <row r="529" spans="6:13" x14ac:dyDescent="0.25">
      <c r="F529" s="242" t="str">
        <f>IF(ISBLANK(E529),"",VLOOKUP(E529,[2]_accgrp!A:B,2,FALSE))</f>
        <v/>
      </c>
      <c r="G529" s="226">
        <f>_xlfn.IFNA(VLOOKUP($E529,[2]_accgrp!$A:$X,2+(3*(COLUMN(G529)-6)),FALSE),"")</f>
        <v>0</v>
      </c>
      <c r="H529" s="226">
        <f>_xlfn.IFNA(VLOOKUP($E529,[2]_accgrp!$A:$X,2+(3*(COLUMN(H529)-6)),FALSE),"")</f>
        <v>0</v>
      </c>
      <c r="I529" s="226">
        <f>_xlfn.IFNA(VLOOKUP($E529,[2]_accgrp!$A:$X,2+(3*(COLUMN(I529)-6)),FALSE),"")</f>
        <v>0</v>
      </c>
      <c r="J529" s="226">
        <f>_xlfn.IFNA(VLOOKUP($E529,[2]_accgrp!$A:$X,2+(3*(COLUMN(J529)-6)),FALSE),"")</f>
        <v>0</v>
      </c>
      <c r="K529" s="226">
        <f>_xlfn.IFNA(VLOOKUP($E529,[2]_accgrp!$A:$X,2+(3*(COLUMN(K529)-6)),FALSE),"")</f>
        <v>0</v>
      </c>
      <c r="L529" s="226">
        <f>_xlfn.IFNA(VLOOKUP($E529,[2]_accgrp!$A:$X,2+(3*(COLUMN(L529)-6)),FALSE),"")</f>
        <v>0</v>
      </c>
      <c r="M529" s="226">
        <f>_xlfn.IFNA(VLOOKUP($E529,[2]_accgrp!$A:$X,2+(3*(COLUMN(M529)-6)),FALSE),"")</f>
        <v>0</v>
      </c>
    </row>
    <row r="530" spans="6:13" x14ac:dyDescent="0.25">
      <c r="F530" s="242" t="str">
        <f>IF(ISBLANK(E530),"",VLOOKUP(E530,[2]_accgrp!A:B,2,FALSE))</f>
        <v/>
      </c>
      <c r="G530" s="226">
        <f>_xlfn.IFNA(VLOOKUP($E530,[2]_accgrp!$A:$X,2+(3*(COLUMN(G530)-6)),FALSE),"")</f>
        <v>0</v>
      </c>
      <c r="H530" s="226">
        <f>_xlfn.IFNA(VLOOKUP($E530,[2]_accgrp!$A:$X,2+(3*(COLUMN(H530)-6)),FALSE),"")</f>
        <v>0</v>
      </c>
      <c r="I530" s="226">
        <f>_xlfn.IFNA(VLOOKUP($E530,[2]_accgrp!$A:$X,2+(3*(COLUMN(I530)-6)),FALSE),"")</f>
        <v>0</v>
      </c>
      <c r="J530" s="226">
        <f>_xlfn.IFNA(VLOOKUP($E530,[2]_accgrp!$A:$X,2+(3*(COLUMN(J530)-6)),FALSE),"")</f>
        <v>0</v>
      </c>
      <c r="K530" s="226">
        <f>_xlfn.IFNA(VLOOKUP($E530,[2]_accgrp!$A:$X,2+(3*(COLUMN(K530)-6)),FALSE),"")</f>
        <v>0</v>
      </c>
      <c r="L530" s="226">
        <f>_xlfn.IFNA(VLOOKUP($E530,[2]_accgrp!$A:$X,2+(3*(COLUMN(L530)-6)),FALSE),"")</f>
        <v>0</v>
      </c>
      <c r="M530" s="226">
        <f>_xlfn.IFNA(VLOOKUP($E530,[2]_accgrp!$A:$X,2+(3*(COLUMN(M530)-6)),FALSE),"")</f>
        <v>0</v>
      </c>
    </row>
    <row r="531" spans="6:13" x14ac:dyDescent="0.25">
      <c r="F531" s="242" t="str">
        <f>IF(ISBLANK(E531),"",VLOOKUP(E531,[2]_accgrp!A:B,2,FALSE))</f>
        <v/>
      </c>
      <c r="G531" s="226">
        <f>_xlfn.IFNA(VLOOKUP($E531,[2]_accgrp!$A:$X,2+(3*(COLUMN(G531)-6)),FALSE),"")</f>
        <v>0</v>
      </c>
      <c r="H531" s="226">
        <f>_xlfn.IFNA(VLOOKUP($E531,[2]_accgrp!$A:$X,2+(3*(COLUMN(H531)-6)),FALSE),"")</f>
        <v>0</v>
      </c>
      <c r="I531" s="226">
        <f>_xlfn.IFNA(VLOOKUP($E531,[2]_accgrp!$A:$X,2+(3*(COLUMN(I531)-6)),FALSE),"")</f>
        <v>0</v>
      </c>
      <c r="J531" s="226">
        <f>_xlfn.IFNA(VLOOKUP($E531,[2]_accgrp!$A:$X,2+(3*(COLUMN(J531)-6)),FALSE),"")</f>
        <v>0</v>
      </c>
      <c r="K531" s="226">
        <f>_xlfn.IFNA(VLOOKUP($E531,[2]_accgrp!$A:$X,2+(3*(COLUMN(K531)-6)),FALSE),"")</f>
        <v>0</v>
      </c>
      <c r="L531" s="226">
        <f>_xlfn.IFNA(VLOOKUP($E531,[2]_accgrp!$A:$X,2+(3*(COLUMN(L531)-6)),FALSE),"")</f>
        <v>0</v>
      </c>
      <c r="M531" s="226">
        <f>_xlfn.IFNA(VLOOKUP($E531,[2]_accgrp!$A:$X,2+(3*(COLUMN(M531)-6)),FALSE),"")</f>
        <v>0</v>
      </c>
    </row>
    <row r="532" spans="6:13" x14ac:dyDescent="0.25">
      <c r="F532" s="242" t="str">
        <f>IF(ISBLANK(E532),"",VLOOKUP(E532,[2]_accgrp!A:B,2,FALSE))</f>
        <v/>
      </c>
      <c r="G532" s="226">
        <f>_xlfn.IFNA(VLOOKUP($E532,[2]_accgrp!$A:$X,2+(3*(COLUMN(G532)-6)),FALSE),"")</f>
        <v>0</v>
      </c>
      <c r="H532" s="226">
        <f>_xlfn.IFNA(VLOOKUP($E532,[2]_accgrp!$A:$X,2+(3*(COLUMN(H532)-6)),FALSE),"")</f>
        <v>0</v>
      </c>
      <c r="I532" s="226">
        <f>_xlfn.IFNA(VLOOKUP($E532,[2]_accgrp!$A:$X,2+(3*(COLUMN(I532)-6)),FALSE),"")</f>
        <v>0</v>
      </c>
      <c r="J532" s="226">
        <f>_xlfn.IFNA(VLOOKUP($E532,[2]_accgrp!$A:$X,2+(3*(COLUMN(J532)-6)),FALSE),"")</f>
        <v>0</v>
      </c>
      <c r="K532" s="226">
        <f>_xlfn.IFNA(VLOOKUP($E532,[2]_accgrp!$A:$X,2+(3*(COLUMN(K532)-6)),FALSE),"")</f>
        <v>0</v>
      </c>
      <c r="L532" s="226">
        <f>_xlfn.IFNA(VLOOKUP($E532,[2]_accgrp!$A:$X,2+(3*(COLUMN(L532)-6)),FALSE),"")</f>
        <v>0</v>
      </c>
      <c r="M532" s="226">
        <f>_xlfn.IFNA(VLOOKUP($E532,[2]_accgrp!$A:$X,2+(3*(COLUMN(M532)-6)),FALSE),"")</f>
        <v>0</v>
      </c>
    </row>
    <row r="533" spans="6:13" x14ac:dyDescent="0.25">
      <c r="F533" s="242" t="str">
        <f>IF(ISBLANK(E533),"",VLOOKUP(E533,[2]_accgrp!A:B,2,FALSE))</f>
        <v/>
      </c>
      <c r="G533" s="226">
        <f>_xlfn.IFNA(VLOOKUP($E533,[2]_accgrp!$A:$X,2+(3*(COLUMN(G533)-6)),FALSE),"")</f>
        <v>0</v>
      </c>
      <c r="H533" s="226">
        <f>_xlfn.IFNA(VLOOKUP($E533,[2]_accgrp!$A:$X,2+(3*(COLUMN(H533)-6)),FALSE),"")</f>
        <v>0</v>
      </c>
      <c r="I533" s="226">
        <f>_xlfn.IFNA(VLOOKUP($E533,[2]_accgrp!$A:$X,2+(3*(COLUMN(I533)-6)),FALSE),"")</f>
        <v>0</v>
      </c>
      <c r="J533" s="226">
        <f>_xlfn.IFNA(VLOOKUP($E533,[2]_accgrp!$A:$X,2+(3*(COLUMN(J533)-6)),FALSE),"")</f>
        <v>0</v>
      </c>
      <c r="K533" s="226">
        <f>_xlfn.IFNA(VLOOKUP($E533,[2]_accgrp!$A:$X,2+(3*(COLUMN(K533)-6)),FALSE),"")</f>
        <v>0</v>
      </c>
      <c r="L533" s="226">
        <f>_xlfn.IFNA(VLOOKUP($E533,[2]_accgrp!$A:$X,2+(3*(COLUMN(L533)-6)),FALSE),"")</f>
        <v>0</v>
      </c>
      <c r="M533" s="226">
        <f>_xlfn.IFNA(VLOOKUP($E533,[2]_accgrp!$A:$X,2+(3*(COLUMN(M533)-6)),FALSE),"")</f>
        <v>0</v>
      </c>
    </row>
    <row r="534" spans="6:13" x14ac:dyDescent="0.25">
      <c r="F534" s="242" t="str">
        <f>IF(ISBLANK(E534),"",VLOOKUP(E534,[2]_accgrp!A:B,2,FALSE))</f>
        <v/>
      </c>
      <c r="G534" s="226">
        <f>_xlfn.IFNA(VLOOKUP($E534,[2]_accgrp!$A:$X,2+(3*(COLUMN(G534)-6)),FALSE),"")</f>
        <v>0</v>
      </c>
      <c r="H534" s="226">
        <f>_xlfn.IFNA(VLOOKUP($E534,[2]_accgrp!$A:$X,2+(3*(COLUMN(H534)-6)),FALSE),"")</f>
        <v>0</v>
      </c>
      <c r="I534" s="226">
        <f>_xlfn.IFNA(VLOOKUP($E534,[2]_accgrp!$A:$X,2+(3*(COLUMN(I534)-6)),FALSE),"")</f>
        <v>0</v>
      </c>
      <c r="J534" s="226">
        <f>_xlfn.IFNA(VLOOKUP($E534,[2]_accgrp!$A:$X,2+(3*(COLUMN(J534)-6)),FALSE),"")</f>
        <v>0</v>
      </c>
      <c r="K534" s="226">
        <f>_xlfn.IFNA(VLOOKUP($E534,[2]_accgrp!$A:$X,2+(3*(COLUMN(K534)-6)),FALSE),"")</f>
        <v>0</v>
      </c>
      <c r="L534" s="226">
        <f>_xlfn.IFNA(VLOOKUP($E534,[2]_accgrp!$A:$X,2+(3*(COLUMN(L534)-6)),FALSE),"")</f>
        <v>0</v>
      </c>
      <c r="M534" s="226">
        <f>_xlfn.IFNA(VLOOKUP($E534,[2]_accgrp!$A:$X,2+(3*(COLUMN(M534)-6)),FALSE),"")</f>
        <v>0</v>
      </c>
    </row>
    <row r="535" spans="6:13" x14ac:dyDescent="0.25">
      <c r="F535" s="242" t="str">
        <f>IF(ISBLANK(E535),"",VLOOKUP(E535,[2]_accgrp!A:B,2,FALSE))</f>
        <v/>
      </c>
      <c r="G535" s="226">
        <f>_xlfn.IFNA(VLOOKUP($E535,[2]_accgrp!$A:$X,2+(3*(COLUMN(G535)-6)),FALSE),"")</f>
        <v>0</v>
      </c>
      <c r="H535" s="226">
        <f>_xlfn.IFNA(VLOOKUP($E535,[2]_accgrp!$A:$X,2+(3*(COLUMN(H535)-6)),FALSE),"")</f>
        <v>0</v>
      </c>
      <c r="I535" s="226">
        <f>_xlfn.IFNA(VLOOKUP($E535,[2]_accgrp!$A:$X,2+(3*(COLUMN(I535)-6)),FALSE),"")</f>
        <v>0</v>
      </c>
      <c r="J535" s="226">
        <f>_xlfn.IFNA(VLOOKUP($E535,[2]_accgrp!$A:$X,2+(3*(COLUMN(J535)-6)),FALSE),"")</f>
        <v>0</v>
      </c>
      <c r="K535" s="226">
        <f>_xlfn.IFNA(VLOOKUP($E535,[2]_accgrp!$A:$X,2+(3*(COLUMN(K535)-6)),FALSE),"")</f>
        <v>0</v>
      </c>
      <c r="L535" s="226">
        <f>_xlfn.IFNA(VLOOKUP($E535,[2]_accgrp!$A:$X,2+(3*(COLUMN(L535)-6)),FALSE),"")</f>
        <v>0</v>
      </c>
      <c r="M535" s="226">
        <f>_xlfn.IFNA(VLOOKUP($E535,[2]_accgrp!$A:$X,2+(3*(COLUMN(M535)-6)),FALSE),"")</f>
        <v>0</v>
      </c>
    </row>
    <row r="536" spans="6:13" x14ac:dyDescent="0.25">
      <c r="F536" s="242" t="str">
        <f>IF(ISBLANK(E536),"",VLOOKUP(E536,[2]_accgrp!A:B,2,FALSE))</f>
        <v/>
      </c>
      <c r="G536" s="226">
        <f>_xlfn.IFNA(VLOOKUP($E536,[2]_accgrp!$A:$X,2+(3*(COLUMN(G536)-6)),FALSE),"")</f>
        <v>0</v>
      </c>
      <c r="H536" s="226">
        <f>_xlfn.IFNA(VLOOKUP($E536,[2]_accgrp!$A:$X,2+(3*(COLUMN(H536)-6)),FALSE),"")</f>
        <v>0</v>
      </c>
      <c r="I536" s="226">
        <f>_xlfn.IFNA(VLOOKUP($E536,[2]_accgrp!$A:$X,2+(3*(COLUMN(I536)-6)),FALSE),"")</f>
        <v>0</v>
      </c>
      <c r="J536" s="226">
        <f>_xlfn.IFNA(VLOOKUP($E536,[2]_accgrp!$A:$X,2+(3*(COLUMN(J536)-6)),FALSE),"")</f>
        <v>0</v>
      </c>
      <c r="K536" s="226">
        <f>_xlfn.IFNA(VLOOKUP($E536,[2]_accgrp!$A:$X,2+(3*(COLUMN(K536)-6)),FALSE),"")</f>
        <v>0</v>
      </c>
      <c r="L536" s="226">
        <f>_xlfn.IFNA(VLOOKUP($E536,[2]_accgrp!$A:$X,2+(3*(COLUMN(L536)-6)),FALSE),"")</f>
        <v>0</v>
      </c>
      <c r="M536" s="226">
        <f>_xlfn.IFNA(VLOOKUP($E536,[2]_accgrp!$A:$X,2+(3*(COLUMN(M536)-6)),FALSE),"")</f>
        <v>0</v>
      </c>
    </row>
    <row r="537" spans="6:13" x14ac:dyDescent="0.25">
      <c r="F537" s="242" t="str">
        <f>IF(ISBLANK(E537),"",VLOOKUP(E537,[2]_accgrp!A:B,2,FALSE))</f>
        <v/>
      </c>
      <c r="G537" s="226">
        <f>_xlfn.IFNA(VLOOKUP($E537,[2]_accgrp!$A:$X,2+(3*(COLUMN(G537)-6)),FALSE),"")</f>
        <v>0</v>
      </c>
      <c r="H537" s="226">
        <f>_xlfn.IFNA(VLOOKUP($E537,[2]_accgrp!$A:$X,2+(3*(COLUMN(H537)-6)),FALSE),"")</f>
        <v>0</v>
      </c>
      <c r="I537" s="226">
        <f>_xlfn.IFNA(VLOOKUP($E537,[2]_accgrp!$A:$X,2+(3*(COLUMN(I537)-6)),FALSE),"")</f>
        <v>0</v>
      </c>
      <c r="J537" s="226">
        <f>_xlfn.IFNA(VLOOKUP($E537,[2]_accgrp!$A:$X,2+(3*(COLUMN(J537)-6)),FALSE),"")</f>
        <v>0</v>
      </c>
      <c r="K537" s="226">
        <f>_xlfn.IFNA(VLOOKUP($E537,[2]_accgrp!$A:$X,2+(3*(COLUMN(K537)-6)),FALSE),"")</f>
        <v>0</v>
      </c>
      <c r="L537" s="226">
        <f>_xlfn.IFNA(VLOOKUP($E537,[2]_accgrp!$A:$X,2+(3*(COLUMN(L537)-6)),FALSE),"")</f>
        <v>0</v>
      </c>
      <c r="M537" s="226">
        <f>_xlfn.IFNA(VLOOKUP($E537,[2]_accgrp!$A:$X,2+(3*(COLUMN(M537)-6)),FALSE),"")</f>
        <v>0</v>
      </c>
    </row>
    <row r="538" spans="6:13" x14ac:dyDescent="0.25">
      <c r="F538" s="242" t="str">
        <f>IF(ISBLANK(E538),"",VLOOKUP(E538,[2]_accgrp!A:B,2,FALSE))</f>
        <v/>
      </c>
      <c r="G538" s="226">
        <f>_xlfn.IFNA(VLOOKUP($E538,[2]_accgrp!$A:$X,2+(3*(COLUMN(G538)-6)),FALSE),"")</f>
        <v>0</v>
      </c>
      <c r="H538" s="226">
        <f>_xlfn.IFNA(VLOOKUP($E538,[2]_accgrp!$A:$X,2+(3*(COLUMN(H538)-6)),FALSE),"")</f>
        <v>0</v>
      </c>
      <c r="I538" s="226">
        <f>_xlfn.IFNA(VLOOKUP($E538,[2]_accgrp!$A:$X,2+(3*(COLUMN(I538)-6)),FALSE),"")</f>
        <v>0</v>
      </c>
      <c r="J538" s="226">
        <f>_xlfn.IFNA(VLOOKUP($E538,[2]_accgrp!$A:$X,2+(3*(COLUMN(J538)-6)),FALSE),"")</f>
        <v>0</v>
      </c>
      <c r="K538" s="226">
        <f>_xlfn.IFNA(VLOOKUP($E538,[2]_accgrp!$A:$X,2+(3*(COLUMN(K538)-6)),FALSE),"")</f>
        <v>0</v>
      </c>
      <c r="L538" s="226">
        <f>_xlfn.IFNA(VLOOKUP($E538,[2]_accgrp!$A:$X,2+(3*(COLUMN(L538)-6)),FALSE),"")</f>
        <v>0</v>
      </c>
      <c r="M538" s="226">
        <f>_xlfn.IFNA(VLOOKUP($E538,[2]_accgrp!$A:$X,2+(3*(COLUMN(M538)-6)),FALSE),"")</f>
        <v>0</v>
      </c>
    </row>
    <row r="539" spans="6:13" x14ac:dyDescent="0.25">
      <c r="F539" s="242" t="str">
        <f>IF(ISBLANK(E539),"",VLOOKUP(E539,[2]_accgrp!A:B,2,FALSE))</f>
        <v/>
      </c>
      <c r="G539" s="226">
        <f>_xlfn.IFNA(VLOOKUP($E539,[2]_accgrp!$A:$X,2+(3*(COLUMN(G539)-6)),FALSE),"")</f>
        <v>0</v>
      </c>
      <c r="H539" s="226">
        <f>_xlfn.IFNA(VLOOKUP($E539,[2]_accgrp!$A:$X,2+(3*(COLUMN(H539)-6)),FALSE),"")</f>
        <v>0</v>
      </c>
      <c r="I539" s="226">
        <f>_xlfn.IFNA(VLOOKUP($E539,[2]_accgrp!$A:$X,2+(3*(COLUMN(I539)-6)),FALSE),"")</f>
        <v>0</v>
      </c>
      <c r="J539" s="226">
        <f>_xlfn.IFNA(VLOOKUP($E539,[2]_accgrp!$A:$X,2+(3*(COLUMN(J539)-6)),FALSE),"")</f>
        <v>0</v>
      </c>
      <c r="K539" s="226">
        <f>_xlfn.IFNA(VLOOKUP($E539,[2]_accgrp!$A:$X,2+(3*(COLUMN(K539)-6)),FALSE),"")</f>
        <v>0</v>
      </c>
      <c r="L539" s="226">
        <f>_xlfn.IFNA(VLOOKUP($E539,[2]_accgrp!$A:$X,2+(3*(COLUMN(L539)-6)),FALSE),"")</f>
        <v>0</v>
      </c>
      <c r="M539" s="226">
        <f>_xlfn.IFNA(VLOOKUP($E539,[2]_accgrp!$A:$X,2+(3*(COLUMN(M539)-6)),FALSE),"")</f>
        <v>0</v>
      </c>
    </row>
    <row r="540" spans="6:13" x14ac:dyDescent="0.25">
      <c r="F540" s="242" t="str">
        <f>IF(ISBLANK(E540),"",VLOOKUP(E540,[2]_accgrp!A:B,2,FALSE))</f>
        <v/>
      </c>
      <c r="G540" s="226">
        <f>_xlfn.IFNA(VLOOKUP($E540,[2]_accgrp!$A:$X,2+(3*(COLUMN(G540)-6)),FALSE),"")</f>
        <v>0</v>
      </c>
      <c r="H540" s="226">
        <f>_xlfn.IFNA(VLOOKUP($E540,[2]_accgrp!$A:$X,2+(3*(COLUMN(H540)-6)),FALSE),"")</f>
        <v>0</v>
      </c>
      <c r="I540" s="226">
        <f>_xlfn.IFNA(VLOOKUP($E540,[2]_accgrp!$A:$X,2+(3*(COLUMN(I540)-6)),FALSE),"")</f>
        <v>0</v>
      </c>
      <c r="J540" s="226">
        <f>_xlfn.IFNA(VLOOKUP($E540,[2]_accgrp!$A:$X,2+(3*(COLUMN(J540)-6)),FALSE),"")</f>
        <v>0</v>
      </c>
      <c r="K540" s="226">
        <f>_xlfn.IFNA(VLOOKUP($E540,[2]_accgrp!$A:$X,2+(3*(COLUMN(K540)-6)),FALSE),"")</f>
        <v>0</v>
      </c>
      <c r="L540" s="226">
        <f>_xlfn.IFNA(VLOOKUP($E540,[2]_accgrp!$A:$X,2+(3*(COLUMN(L540)-6)),FALSE),"")</f>
        <v>0</v>
      </c>
      <c r="M540" s="226">
        <f>_xlfn.IFNA(VLOOKUP($E540,[2]_accgrp!$A:$X,2+(3*(COLUMN(M540)-6)),FALSE),"")</f>
        <v>0</v>
      </c>
    </row>
    <row r="541" spans="6:13" x14ac:dyDescent="0.25">
      <c r="F541" s="242" t="str">
        <f>IF(ISBLANK(E541),"",VLOOKUP(E541,[2]_accgrp!A:B,2,FALSE))</f>
        <v/>
      </c>
      <c r="G541" s="226">
        <f>_xlfn.IFNA(VLOOKUP($E541,[2]_accgrp!$A:$X,2+(3*(COLUMN(G541)-6)),FALSE),"")</f>
        <v>0</v>
      </c>
      <c r="H541" s="226">
        <f>_xlfn.IFNA(VLOOKUP($E541,[2]_accgrp!$A:$X,2+(3*(COLUMN(H541)-6)),FALSE),"")</f>
        <v>0</v>
      </c>
      <c r="I541" s="226">
        <f>_xlfn.IFNA(VLOOKUP($E541,[2]_accgrp!$A:$X,2+(3*(COLUMN(I541)-6)),FALSE),"")</f>
        <v>0</v>
      </c>
      <c r="J541" s="226">
        <f>_xlfn.IFNA(VLOOKUP($E541,[2]_accgrp!$A:$X,2+(3*(COLUMN(J541)-6)),FALSE),"")</f>
        <v>0</v>
      </c>
      <c r="K541" s="226">
        <f>_xlfn.IFNA(VLOOKUP($E541,[2]_accgrp!$A:$X,2+(3*(COLUMN(K541)-6)),FALSE),"")</f>
        <v>0</v>
      </c>
      <c r="L541" s="226">
        <f>_xlfn.IFNA(VLOOKUP($E541,[2]_accgrp!$A:$X,2+(3*(COLUMN(L541)-6)),FALSE),"")</f>
        <v>0</v>
      </c>
      <c r="M541" s="226">
        <f>_xlfn.IFNA(VLOOKUP($E541,[2]_accgrp!$A:$X,2+(3*(COLUMN(M541)-6)),FALSE),"")</f>
        <v>0</v>
      </c>
    </row>
    <row r="542" spans="6:13" x14ac:dyDescent="0.25">
      <c r="F542" s="242" t="str">
        <f>IF(ISBLANK(E542),"",VLOOKUP(E542,[2]_accgrp!A:B,2,FALSE))</f>
        <v/>
      </c>
      <c r="G542" s="226">
        <f>_xlfn.IFNA(VLOOKUP($E542,[2]_accgrp!$A:$X,2+(3*(COLUMN(G542)-6)),FALSE),"")</f>
        <v>0</v>
      </c>
      <c r="H542" s="226">
        <f>_xlfn.IFNA(VLOOKUP($E542,[2]_accgrp!$A:$X,2+(3*(COLUMN(H542)-6)),FALSE),"")</f>
        <v>0</v>
      </c>
      <c r="I542" s="226">
        <f>_xlfn.IFNA(VLOOKUP($E542,[2]_accgrp!$A:$X,2+(3*(COLUMN(I542)-6)),FALSE),"")</f>
        <v>0</v>
      </c>
      <c r="J542" s="226">
        <f>_xlfn.IFNA(VLOOKUP($E542,[2]_accgrp!$A:$X,2+(3*(COLUMN(J542)-6)),FALSE),"")</f>
        <v>0</v>
      </c>
      <c r="K542" s="226">
        <f>_xlfn.IFNA(VLOOKUP($E542,[2]_accgrp!$A:$X,2+(3*(COLUMN(K542)-6)),FALSE),"")</f>
        <v>0</v>
      </c>
      <c r="L542" s="226">
        <f>_xlfn.IFNA(VLOOKUP($E542,[2]_accgrp!$A:$X,2+(3*(COLUMN(L542)-6)),FALSE),"")</f>
        <v>0</v>
      </c>
      <c r="M542" s="226">
        <f>_xlfn.IFNA(VLOOKUP($E542,[2]_accgrp!$A:$X,2+(3*(COLUMN(M542)-6)),FALSE),"")</f>
        <v>0</v>
      </c>
    </row>
    <row r="543" spans="6:13" x14ac:dyDescent="0.25">
      <c r="F543" s="242" t="str">
        <f>IF(ISBLANK(E543),"",VLOOKUP(E543,[2]_accgrp!A:B,2,FALSE))</f>
        <v/>
      </c>
      <c r="G543" s="226">
        <f>_xlfn.IFNA(VLOOKUP($E543,[2]_accgrp!$A:$X,2+(3*(COLUMN(G543)-6)),FALSE),"")</f>
        <v>0</v>
      </c>
      <c r="H543" s="226">
        <f>_xlfn.IFNA(VLOOKUP($E543,[2]_accgrp!$A:$X,2+(3*(COLUMN(H543)-6)),FALSE),"")</f>
        <v>0</v>
      </c>
      <c r="I543" s="226">
        <f>_xlfn.IFNA(VLOOKUP($E543,[2]_accgrp!$A:$X,2+(3*(COLUMN(I543)-6)),FALSE),"")</f>
        <v>0</v>
      </c>
      <c r="J543" s="226">
        <f>_xlfn.IFNA(VLOOKUP($E543,[2]_accgrp!$A:$X,2+(3*(COLUMN(J543)-6)),FALSE),"")</f>
        <v>0</v>
      </c>
      <c r="K543" s="226">
        <f>_xlfn.IFNA(VLOOKUP($E543,[2]_accgrp!$A:$X,2+(3*(COLUMN(K543)-6)),FALSE),"")</f>
        <v>0</v>
      </c>
      <c r="L543" s="226">
        <f>_xlfn.IFNA(VLOOKUP($E543,[2]_accgrp!$A:$X,2+(3*(COLUMN(L543)-6)),FALSE),"")</f>
        <v>0</v>
      </c>
      <c r="M543" s="226">
        <f>_xlfn.IFNA(VLOOKUP($E543,[2]_accgrp!$A:$X,2+(3*(COLUMN(M543)-6)),FALSE),"")</f>
        <v>0</v>
      </c>
    </row>
    <row r="544" spans="6:13" x14ac:dyDescent="0.25">
      <c r="F544" s="242" t="str">
        <f>IF(ISBLANK(E544),"",VLOOKUP(E544,[2]_accgrp!A:B,2,FALSE))</f>
        <v/>
      </c>
      <c r="G544" s="226">
        <f>_xlfn.IFNA(VLOOKUP($E544,[2]_accgrp!$A:$X,2+(3*(COLUMN(G544)-6)),FALSE),"")</f>
        <v>0</v>
      </c>
      <c r="H544" s="226">
        <f>_xlfn.IFNA(VLOOKUP($E544,[2]_accgrp!$A:$X,2+(3*(COLUMN(H544)-6)),FALSE),"")</f>
        <v>0</v>
      </c>
      <c r="I544" s="226">
        <f>_xlfn.IFNA(VLOOKUP($E544,[2]_accgrp!$A:$X,2+(3*(COLUMN(I544)-6)),FALSE),"")</f>
        <v>0</v>
      </c>
      <c r="J544" s="226">
        <f>_xlfn.IFNA(VLOOKUP($E544,[2]_accgrp!$A:$X,2+(3*(COLUMN(J544)-6)),FALSE),"")</f>
        <v>0</v>
      </c>
      <c r="K544" s="226">
        <f>_xlfn.IFNA(VLOOKUP($E544,[2]_accgrp!$A:$X,2+(3*(COLUMN(K544)-6)),FALSE),"")</f>
        <v>0</v>
      </c>
      <c r="L544" s="226">
        <f>_xlfn.IFNA(VLOOKUP($E544,[2]_accgrp!$A:$X,2+(3*(COLUMN(L544)-6)),FALSE),"")</f>
        <v>0</v>
      </c>
      <c r="M544" s="226">
        <f>_xlfn.IFNA(VLOOKUP($E544,[2]_accgrp!$A:$X,2+(3*(COLUMN(M544)-6)),FALSE),"")</f>
        <v>0</v>
      </c>
    </row>
    <row r="545" spans="6:13" x14ac:dyDescent="0.25">
      <c r="F545" s="242" t="str">
        <f>IF(ISBLANK(E545),"",VLOOKUP(E545,[2]_accgrp!A:B,2,FALSE))</f>
        <v/>
      </c>
      <c r="G545" s="226">
        <f>_xlfn.IFNA(VLOOKUP($E545,[2]_accgrp!$A:$X,2+(3*(COLUMN(G545)-6)),FALSE),"")</f>
        <v>0</v>
      </c>
      <c r="H545" s="226">
        <f>_xlfn.IFNA(VLOOKUP($E545,[2]_accgrp!$A:$X,2+(3*(COLUMN(H545)-6)),FALSE),"")</f>
        <v>0</v>
      </c>
      <c r="I545" s="226">
        <f>_xlfn.IFNA(VLOOKUP($E545,[2]_accgrp!$A:$X,2+(3*(COLUMN(I545)-6)),FALSE),"")</f>
        <v>0</v>
      </c>
      <c r="J545" s="226">
        <f>_xlfn.IFNA(VLOOKUP($E545,[2]_accgrp!$A:$X,2+(3*(COLUMN(J545)-6)),FALSE),"")</f>
        <v>0</v>
      </c>
      <c r="K545" s="226">
        <f>_xlfn.IFNA(VLOOKUP($E545,[2]_accgrp!$A:$X,2+(3*(COLUMN(K545)-6)),FALSE),"")</f>
        <v>0</v>
      </c>
      <c r="L545" s="226">
        <f>_xlfn.IFNA(VLOOKUP($E545,[2]_accgrp!$A:$X,2+(3*(COLUMN(L545)-6)),FALSE),"")</f>
        <v>0</v>
      </c>
      <c r="M545" s="226">
        <f>_xlfn.IFNA(VLOOKUP($E545,[2]_accgrp!$A:$X,2+(3*(COLUMN(M545)-6)),FALSE),"")</f>
        <v>0</v>
      </c>
    </row>
    <row r="546" spans="6:13" x14ac:dyDescent="0.25">
      <c r="F546" s="242" t="str">
        <f>IF(ISBLANK(E546),"",VLOOKUP(E546,[2]_accgrp!A:B,2,FALSE))</f>
        <v/>
      </c>
      <c r="G546" s="226">
        <f>_xlfn.IFNA(VLOOKUP($E546,[2]_accgrp!$A:$X,2+(3*(COLUMN(G546)-6)),FALSE),"")</f>
        <v>0</v>
      </c>
      <c r="H546" s="226">
        <f>_xlfn.IFNA(VLOOKUP($E546,[2]_accgrp!$A:$X,2+(3*(COLUMN(H546)-6)),FALSE),"")</f>
        <v>0</v>
      </c>
      <c r="I546" s="226">
        <f>_xlfn.IFNA(VLOOKUP($E546,[2]_accgrp!$A:$X,2+(3*(COLUMN(I546)-6)),FALSE),"")</f>
        <v>0</v>
      </c>
      <c r="J546" s="226">
        <f>_xlfn.IFNA(VLOOKUP($E546,[2]_accgrp!$A:$X,2+(3*(COLUMN(J546)-6)),FALSE),"")</f>
        <v>0</v>
      </c>
      <c r="K546" s="226">
        <f>_xlfn.IFNA(VLOOKUP($E546,[2]_accgrp!$A:$X,2+(3*(COLUMN(K546)-6)),FALSE),"")</f>
        <v>0</v>
      </c>
      <c r="L546" s="226">
        <f>_xlfn.IFNA(VLOOKUP($E546,[2]_accgrp!$A:$X,2+(3*(COLUMN(L546)-6)),FALSE),"")</f>
        <v>0</v>
      </c>
      <c r="M546" s="226">
        <f>_xlfn.IFNA(VLOOKUP($E546,[2]_accgrp!$A:$X,2+(3*(COLUMN(M546)-6)),FALSE),"")</f>
        <v>0</v>
      </c>
    </row>
    <row r="547" spans="6:13" x14ac:dyDescent="0.25">
      <c r="F547" s="242" t="str">
        <f>IF(ISBLANK(E547),"",VLOOKUP(E547,[2]_accgrp!A:B,2,FALSE))</f>
        <v/>
      </c>
      <c r="G547" s="226">
        <f>_xlfn.IFNA(VLOOKUP($E547,[2]_accgrp!$A:$X,2+(3*(COLUMN(G547)-6)),FALSE),"")</f>
        <v>0</v>
      </c>
      <c r="H547" s="226">
        <f>_xlfn.IFNA(VLOOKUP($E547,[2]_accgrp!$A:$X,2+(3*(COLUMN(H547)-6)),FALSE),"")</f>
        <v>0</v>
      </c>
      <c r="I547" s="226">
        <f>_xlfn.IFNA(VLOOKUP($E547,[2]_accgrp!$A:$X,2+(3*(COLUMN(I547)-6)),FALSE),"")</f>
        <v>0</v>
      </c>
      <c r="J547" s="226">
        <f>_xlfn.IFNA(VLOOKUP($E547,[2]_accgrp!$A:$X,2+(3*(COLUMN(J547)-6)),FALSE),"")</f>
        <v>0</v>
      </c>
      <c r="K547" s="226">
        <f>_xlfn.IFNA(VLOOKUP($E547,[2]_accgrp!$A:$X,2+(3*(COLUMN(K547)-6)),FALSE),"")</f>
        <v>0</v>
      </c>
      <c r="L547" s="226">
        <f>_xlfn.IFNA(VLOOKUP($E547,[2]_accgrp!$A:$X,2+(3*(COLUMN(L547)-6)),FALSE),"")</f>
        <v>0</v>
      </c>
      <c r="M547" s="226">
        <f>_xlfn.IFNA(VLOOKUP($E547,[2]_accgrp!$A:$X,2+(3*(COLUMN(M547)-6)),FALSE),"")</f>
        <v>0</v>
      </c>
    </row>
    <row r="548" spans="6:13" x14ac:dyDescent="0.25">
      <c r="F548" s="242" t="str">
        <f>IF(ISBLANK(E548),"",VLOOKUP(E548,[2]_accgrp!A:B,2,FALSE))</f>
        <v/>
      </c>
      <c r="G548" s="226">
        <f>_xlfn.IFNA(VLOOKUP($E548,[2]_accgrp!$A:$X,2+(3*(COLUMN(G548)-6)),FALSE),"")</f>
        <v>0</v>
      </c>
      <c r="H548" s="226">
        <f>_xlfn.IFNA(VLOOKUP($E548,[2]_accgrp!$A:$X,2+(3*(COLUMN(H548)-6)),FALSE),"")</f>
        <v>0</v>
      </c>
      <c r="I548" s="226">
        <f>_xlfn.IFNA(VLOOKUP($E548,[2]_accgrp!$A:$X,2+(3*(COLUMN(I548)-6)),FALSE),"")</f>
        <v>0</v>
      </c>
      <c r="J548" s="226">
        <f>_xlfn.IFNA(VLOOKUP($E548,[2]_accgrp!$A:$X,2+(3*(COLUMN(J548)-6)),FALSE),"")</f>
        <v>0</v>
      </c>
      <c r="K548" s="226">
        <f>_xlfn.IFNA(VLOOKUP($E548,[2]_accgrp!$A:$X,2+(3*(COLUMN(K548)-6)),FALSE),"")</f>
        <v>0</v>
      </c>
      <c r="L548" s="226">
        <f>_xlfn.IFNA(VLOOKUP($E548,[2]_accgrp!$A:$X,2+(3*(COLUMN(L548)-6)),FALSE),"")</f>
        <v>0</v>
      </c>
      <c r="M548" s="226">
        <f>_xlfn.IFNA(VLOOKUP($E548,[2]_accgrp!$A:$X,2+(3*(COLUMN(M548)-6)),FALSE),"")</f>
        <v>0</v>
      </c>
    </row>
    <row r="549" spans="6:13" x14ac:dyDescent="0.25">
      <c r="F549" s="242" t="str">
        <f>IF(ISBLANK(E549),"",VLOOKUP(E549,[2]_accgrp!A:B,2,FALSE))</f>
        <v/>
      </c>
      <c r="G549" s="226">
        <f>_xlfn.IFNA(VLOOKUP($E549,[2]_accgrp!$A:$X,2+(3*(COLUMN(G549)-6)),FALSE),"")</f>
        <v>0</v>
      </c>
      <c r="H549" s="226">
        <f>_xlfn.IFNA(VLOOKUP($E549,[2]_accgrp!$A:$X,2+(3*(COLUMN(H549)-6)),FALSE),"")</f>
        <v>0</v>
      </c>
      <c r="I549" s="226">
        <f>_xlfn.IFNA(VLOOKUP($E549,[2]_accgrp!$A:$X,2+(3*(COLUMN(I549)-6)),FALSE),"")</f>
        <v>0</v>
      </c>
      <c r="J549" s="226">
        <f>_xlfn.IFNA(VLOOKUP($E549,[2]_accgrp!$A:$X,2+(3*(COLUMN(J549)-6)),FALSE),"")</f>
        <v>0</v>
      </c>
      <c r="K549" s="226">
        <f>_xlfn.IFNA(VLOOKUP($E549,[2]_accgrp!$A:$X,2+(3*(COLUMN(K549)-6)),FALSE),"")</f>
        <v>0</v>
      </c>
      <c r="L549" s="226">
        <f>_xlfn.IFNA(VLOOKUP($E549,[2]_accgrp!$A:$X,2+(3*(COLUMN(L549)-6)),FALSE),"")</f>
        <v>0</v>
      </c>
      <c r="M549" s="226">
        <f>_xlfn.IFNA(VLOOKUP($E549,[2]_accgrp!$A:$X,2+(3*(COLUMN(M549)-6)),FALSE),"")</f>
        <v>0</v>
      </c>
    </row>
    <row r="550" spans="6:13" x14ac:dyDescent="0.25">
      <c r="F550" s="242" t="str">
        <f>IF(ISBLANK(E550),"",VLOOKUP(E550,[2]_accgrp!A:B,2,FALSE))</f>
        <v/>
      </c>
      <c r="G550" s="226">
        <f>_xlfn.IFNA(VLOOKUP($E550,[2]_accgrp!$A:$X,2+(3*(COLUMN(G550)-6)),FALSE),"")</f>
        <v>0</v>
      </c>
      <c r="H550" s="226">
        <f>_xlfn.IFNA(VLOOKUP($E550,[2]_accgrp!$A:$X,2+(3*(COLUMN(H550)-6)),FALSE),"")</f>
        <v>0</v>
      </c>
      <c r="I550" s="226">
        <f>_xlfn.IFNA(VLOOKUP($E550,[2]_accgrp!$A:$X,2+(3*(COLUMN(I550)-6)),FALSE),"")</f>
        <v>0</v>
      </c>
      <c r="J550" s="226">
        <f>_xlfn.IFNA(VLOOKUP($E550,[2]_accgrp!$A:$X,2+(3*(COLUMN(J550)-6)),FALSE),"")</f>
        <v>0</v>
      </c>
      <c r="K550" s="226">
        <f>_xlfn.IFNA(VLOOKUP($E550,[2]_accgrp!$A:$X,2+(3*(COLUMN(K550)-6)),FALSE),"")</f>
        <v>0</v>
      </c>
      <c r="L550" s="226">
        <f>_xlfn.IFNA(VLOOKUP($E550,[2]_accgrp!$A:$X,2+(3*(COLUMN(L550)-6)),FALSE),"")</f>
        <v>0</v>
      </c>
      <c r="M550" s="226">
        <f>_xlfn.IFNA(VLOOKUP($E550,[2]_accgrp!$A:$X,2+(3*(COLUMN(M550)-6)),FALSE),"")</f>
        <v>0</v>
      </c>
    </row>
    <row r="551" spans="6:13" x14ac:dyDescent="0.25">
      <c r="F551" s="242" t="str">
        <f>IF(ISBLANK(E551),"",VLOOKUP(E551,[2]_accgrp!A:B,2,FALSE))</f>
        <v/>
      </c>
      <c r="G551" s="226">
        <f>_xlfn.IFNA(VLOOKUP($E551,[2]_accgrp!$A:$X,2+(3*(COLUMN(G551)-6)),FALSE),"")</f>
        <v>0</v>
      </c>
      <c r="H551" s="226">
        <f>_xlfn.IFNA(VLOOKUP($E551,[2]_accgrp!$A:$X,2+(3*(COLUMN(H551)-6)),FALSE),"")</f>
        <v>0</v>
      </c>
      <c r="I551" s="226">
        <f>_xlfn.IFNA(VLOOKUP($E551,[2]_accgrp!$A:$X,2+(3*(COLUMN(I551)-6)),FALSE),"")</f>
        <v>0</v>
      </c>
      <c r="J551" s="226">
        <f>_xlfn.IFNA(VLOOKUP($E551,[2]_accgrp!$A:$X,2+(3*(COLUMN(J551)-6)),FALSE),"")</f>
        <v>0</v>
      </c>
      <c r="K551" s="226">
        <f>_xlfn.IFNA(VLOOKUP($E551,[2]_accgrp!$A:$X,2+(3*(COLUMN(K551)-6)),FALSE),"")</f>
        <v>0</v>
      </c>
      <c r="L551" s="226">
        <f>_xlfn.IFNA(VLOOKUP($E551,[2]_accgrp!$A:$X,2+(3*(COLUMN(L551)-6)),FALSE),"")</f>
        <v>0</v>
      </c>
      <c r="M551" s="226">
        <f>_xlfn.IFNA(VLOOKUP($E551,[2]_accgrp!$A:$X,2+(3*(COLUMN(M551)-6)),FALSE),"")</f>
        <v>0</v>
      </c>
    </row>
    <row r="552" spans="6:13" x14ac:dyDescent="0.25">
      <c r="F552" s="242" t="str">
        <f>IF(ISBLANK(E552),"",VLOOKUP(E552,[2]_accgrp!A:B,2,FALSE))</f>
        <v/>
      </c>
      <c r="G552" s="226">
        <f>_xlfn.IFNA(VLOOKUP($E552,[2]_accgrp!$A:$X,2+(3*(COLUMN(G552)-6)),FALSE),"")</f>
        <v>0</v>
      </c>
      <c r="H552" s="226">
        <f>_xlfn.IFNA(VLOOKUP($E552,[2]_accgrp!$A:$X,2+(3*(COLUMN(H552)-6)),FALSE),"")</f>
        <v>0</v>
      </c>
      <c r="I552" s="226">
        <f>_xlfn.IFNA(VLOOKUP($E552,[2]_accgrp!$A:$X,2+(3*(COLUMN(I552)-6)),FALSE),"")</f>
        <v>0</v>
      </c>
      <c r="J552" s="226">
        <f>_xlfn.IFNA(VLOOKUP($E552,[2]_accgrp!$A:$X,2+(3*(COLUMN(J552)-6)),FALSE),"")</f>
        <v>0</v>
      </c>
      <c r="K552" s="226">
        <f>_xlfn.IFNA(VLOOKUP($E552,[2]_accgrp!$A:$X,2+(3*(COLUMN(K552)-6)),FALSE),"")</f>
        <v>0</v>
      </c>
      <c r="L552" s="226">
        <f>_xlfn.IFNA(VLOOKUP($E552,[2]_accgrp!$A:$X,2+(3*(COLUMN(L552)-6)),FALSE),"")</f>
        <v>0</v>
      </c>
      <c r="M552" s="226">
        <f>_xlfn.IFNA(VLOOKUP($E552,[2]_accgrp!$A:$X,2+(3*(COLUMN(M552)-6)),FALSE),"")</f>
        <v>0</v>
      </c>
    </row>
    <row r="553" spans="6:13" x14ac:dyDescent="0.25">
      <c r="F553" s="242" t="str">
        <f>IF(ISBLANK(E553),"",VLOOKUP(E553,[2]_accgrp!A:B,2,FALSE))</f>
        <v/>
      </c>
      <c r="G553" s="226">
        <f>_xlfn.IFNA(VLOOKUP($E553,[2]_accgrp!$A:$X,2+(3*(COLUMN(G553)-6)),FALSE),"")</f>
        <v>0</v>
      </c>
      <c r="H553" s="226">
        <f>_xlfn.IFNA(VLOOKUP($E553,[2]_accgrp!$A:$X,2+(3*(COLUMN(H553)-6)),FALSE),"")</f>
        <v>0</v>
      </c>
      <c r="I553" s="226">
        <f>_xlfn.IFNA(VLOOKUP($E553,[2]_accgrp!$A:$X,2+(3*(COLUMN(I553)-6)),FALSE),"")</f>
        <v>0</v>
      </c>
      <c r="J553" s="226">
        <f>_xlfn.IFNA(VLOOKUP($E553,[2]_accgrp!$A:$X,2+(3*(COLUMN(J553)-6)),FALSE),"")</f>
        <v>0</v>
      </c>
      <c r="K553" s="226">
        <f>_xlfn.IFNA(VLOOKUP($E553,[2]_accgrp!$A:$X,2+(3*(COLUMN(K553)-6)),FALSE),"")</f>
        <v>0</v>
      </c>
      <c r="L553" s="226">
        <f>_xlfn.IFNA(VLOOKUP($E553,[2]_accgrp!$A:$X,2+(3*(COLUMN(L553)-6)),FALSE),"")</f>
        <v>0</v>
      </c>
      <c r="M553" s="226">
        <f>_xlfn.IFNA(VLOOKUP($E553,[2]_accgrp!$A:$X,2+(3*(COLUMN(M553)-6)),FALSE),"")</f>
        <v>0</v>
      </c>
    </row>
    <row r="554" spans="6:13" x14ac:dyDescent="0.25">
      <c r="F554" s="242" t="str">
        <f>IF(ISBLANK(E554),"",VLOOKUP(E554,[2]_accgrp!A:B,2,FALSE))</f>
        <v/>
      </c>
      <c r="G554" s="226">
        <f>_xlfn.IFNA(VLOOKUP($E554,[2]_accgrp!$A:$X,2+(3*(COLUMN(G554)-6)),FALSE),"")</f>
        <v>0</v>
      </c>
      <c r="H554" s="226">
        <f>_xlfn.IFNA(VLOOKUP($E554,[2]_accgrp!$A:$X,2+(3*(COLUMN(H554)-6)),FALSE),"")</f>
        <v>0</v>
      </c>
      <c r="I554" s="226">
        <f>_xlfn.IFNA(VLOOKUP($E554,[2]_accgrp!$A:$X,2+(3*(COLUMN(I554)-6)),FALSE),"")</f>
        <v>0</v>
      </c>
      <c r="J554" s="226">
        <f>_xlfn.IFNA(VLOOKUP($E554,[2]_accgrp!$A:$X,2+(3*(COLUMN(J554)-6)),FALSE),"")</f>
        <v>0</v>
      </c>
      <c r="K554" s="226">
        <f>_xlfn.IFNA(VLOOKUP($E554,[2]_accgrp!$A:$X,2+(3*(COLUMN(K554)-6)),FALSE),"")</f>
        <v>0</v>
      </c>
      <c r="L554" s="226">
        <f>_xlfn.IFNA(VLOOKUP($E554,[2]_accgrp!$A:$X,2+(3*(COLUMN(L554)-6)),FALSE),"")</f>
        <v>0</v>
      </c>
      <c r="M554" s="226">
        <f>_xlfn.IFNA(VLOOKUP($E554,[2]_accgrp!$A:$X,2+(3*(COLUMN(M554)-6)),FALSE),"")</f>
        <v>0</v>
      </c>
    </row>
    <row r="555" spans="6:13" x14ac:dyDescent="0.25">
      <c r="F555" s="242" t="str">
        <f>IF(ISBLANK(E555),"",VLOOKUP(E555,[2]_accgrp!A:B,2,FALSE))</f>
        <v/>
      </c>
      <c r="G555" s="226">
        <f>_xlfn.IFNA(VLOOKUP($E555,[2]_accgrp!$A:$X,2+(3*(COLUMN(G555)-6)),FALSE),"")</f>
        <v>0</v>
      </c>
      <c r="H555" s="226">
        <f>_xlfn.IFNA(VLOOKUP($E555,[2]_accgrp!$A:$X,2+(3*(COLUMN(H555)-6)),FALSE),"")</f>
        <v>0</v>
      </c>
      <c r="I555" s="226">
        <f>_xlfn.IFNA(VLOOKUP($E555,[2]_accgrp!$A:$X,2+(3*(COLUMN(I555)-6)),FALSE),"")</f>
        <v>0</v>
      </c>
      <c r="J555" s="226">
        <f>_xlfn.IFNA(VLOOKUP($E555,[2]_accgrp!$A:$X,2+(3*(COLUMN(J555)-6)),FALSE),"")</f>
        <v>0</v>
      </c>
      <c r="K555" s="226">
        <f>_xlfn.IFNA(VLOOKUP($E555,[2]_accgrp!$A:$X,2+(3*(COLUMN(K555)-6)),FALSE),"")</f>
        <v>0</v>
      </c>
      <c r="L555" s="226">
        <f>_xlfn.IFNA(VLOOKUP($E555,[2]_accgrp!$A:$X,2+(3*(COLUMN(L555)-6)),FALSE),"")</f>
        <v>0</v>
      </c>
      <c r="M555" s="226">
        <f>_xlfn.IFNA(VLOOKUP($E555,[2]_accgrp!$A:$X,2+(3*(COLUMN(M555)-6)),FALSE),"")</f>
        <v>0</v>
      </c>
    </row>
    <row r="556" spans="6:13" x14ac:dyDescent="0.25">
      <c r="F556" s="242" t="str">
        <f>IF(ISBLANK(E556),"",VLOOKUP(E556,[2]_accgrp!A:B,2,FALSE))</f>
        <v/>
      </c>
      <c r="G556" s="226">
        <f>_xlfn.IFNA(VLOOKUP($E556,[2]_accgrp!$A:$X,2+(3*(COLUMN(G556)-6)),FALSE),"")</f>
        <v>0</v>
      </c>
      <c r="H556" s="226">
        <f>_xlfn.IFNA(VLOOKUP($E556,[2]_accgrp!$A:$X,2+(3*(COLUMN(H556)-6)),FALSE),"")</f>
        <v>0</v>
      </c>
      <c r="I556" s="226">
        <f>_xlfn.IFNA(VLOOKUP($E556,[2]_accgrp!$A:$X,2+(3*(COLUMN(I556)-6)),FALSE),"")</f>
        <v>0</v>
      </c>
      <c r="J556" s="226">
        <f>_xlfn.IFNA(VLOOKUP($E556,[2]_accgrp!$A:$X,2+(3*(COLUMN(J556)-6)),FALSE),"")</f>
        <v>0</v>
      </c>
      <c r="K556" s="226">
        <f>_xlfn.IFNA(VLOOKUP($E556,[2]_accgrp!$A:$X,2+(3*(COLUMN(K556)-6)),FALSE),"")</f>
        <v>0</v>
      </c>
      <c r="L556" s="226">
        <f>_xlfn.IFNA(VLOOKUP($E556,[2]_accgrp!$A:$X,2+(3*(COLUMN(L556)-6)),FALSE),"")</f>
        <v>0</v>
      </c>
      <c r="M556" s="226">
        <f>_xlfn.IFNA(VLOOKUP($E556,[2]_accgrp!$A:$X,2+(3*(COLUMN(M556)-6)),FALSE),"")</f>
        <v>0</v>
      </c>
    </row>
    <row r="557" spans="6:13" x14ac:dyDescent="0.25">
      <c r="F557" s="242" t="str">
        <f>IF(ISBLANK(E557),"",VLOOKUP(E557,[2]_accgrp!A:B,2,FALSE))</f>
        <v/>
      </c>
      <c r="G557" s="226">
        <f>_xlfn.IFNA(VLOOKUP($E557,[2]_accgrp!$A:$X,2+(3*(COLUMN(G557)-6)),FALSE),"")</f>
        <v>0</v>
      </c>
      <c r="H557" s="226">
        <f>_xlfn.IFNA(VLOOKUP($E557,[2]_accgrp!$A:$X,2+(3*(COLUMN(H557)-6)),FALSE),"")</f>
        <v>0</v>
      </c>
      <c r="I557" s="226">
        <f>_xlfn.IFNA(VLOOKUP($E557,[2]_accgrp!$A:$X,2+(3*(COLUMN(I557)-6)),FALSE),"")</f>
        <v>0</v>
      </c>
      <c r="J557" s="226">
        <f>_xlfn.IFNA(VLOOKUP($E557,[2]_accgrp!$A:$X,2+(3*(COLUMN(J557)-6)),FALSE),"")</f>
        <v>0</v>
      </c>
      <c r="K557" s="226">
        <f>_xlfn.IFNA(VLOOKUP($E557,[2]_accgrp!$A:$X,2+(3*(COLUMN(K557)-6)),FALSE),"")</f>
        <v>0</v>
      </c>
      <c r="L557" s="226">
        <f>_xlfn.IFNA(VLOOKUP($E557,[2]_accgrp!$A:$X,2+(3*(COLUMN(L557)-6)),FALSE),"")</f>
        <v>0</v>
      </c>
      <c r="M557" s="226">
        <f>_xlfn.IFNA(VLOOKUP($E557,[2]_accgrp!$A:$X,2+(3*(COLUMN(M557)-6)),FALSE),"")</f>
        <v>0</v>
      </c>
    </row>
    <row r="558" spans="6:13" x14ac:dyDescent="0.25">
      <c r="F558" s="242" t="str">
        <f>IF(ISBLANK(E558),"",VLOOKUP(E558,[2]_accgrp!A:B,2,FALSE))</f>
        <v/>
      </c>
      <c r="G558" s="226">
        <f>_xlfn.IFNA(VLOOKUP($E558,[2]_accgrp!$A:$X,2+(3*(COLUMN(G558)-6)),FALSE),"")</f>
        <v>0</v>
      </c>
      <c r="H558" s="226">
        <f>_xlfn.IFNA(VLOOKUP($E558,[2]_accgrp!$A:$X,2+(3*(COLUMN(H558)-6)),FALSE),"")</f>
        <v>0</v>
      </c>
      <c r="I558" s="226">
        <f>_xlfn.IFNA(VLOOKUP($E558,[2]_accgrp!$A:$X,2+(3*(COLUMN(I558)-6)),FALSE),"")</f>
        <v>0</v>
      </c>
      <c r="J558" s="226">
        <f>_xlfn.IFNA(VLOOKUP($E558,[2]_accgrp!$A:$X,2+(3*(COLUMN(J558)-6)),FALSE),"")</f>
        <v>0</v>
      </c>
      <c r="K558" s="226">
        <f>_xlfn.IFNA(VLOOKUP($E558,[2]_accgrp!$A:$X,2+(3*(COLUMN(K558)-6)),FALSE),"")</f>
        <v>0</v>
      </c>
      <c r="L558" s="226">
        <f>_xlfn.IFNA(VLOOKUP($E558,[2]_accgrp!$A:$X,2+(3*(COLUMN(L558)-6)),FALSE),"")</f>
        <v>0</v>
      </c>
      <c r="M558" s="226">
        <f>_xlfn.IFNA(VLOOKUP($E558,[2]_accgrp!$A:$X,2+(3*(COLUMN(M558)-6)),FALSE),"")</f>
        <v>0</v>
      </c>
    </row>
    <row r="559" spans="6:13" x14ac:dyDescent="0.25">
      <c r="F559" s="242" t="str">
        <f>IF(ISBLANK(E559),"",VLOOKUP(E559,[2]_accgrp!A:B,2,FALSE))</f>
        <v/>
      </c>
      <c r="G559" s="226">
        <f>_xlfn.IFNA(VLOOKUP($E559,[2]_accgrp!$A:$X,2+(3*(COLUMN(G559)-6)),FALSE),"")</f>
        <v>0</v>
      </c>
      <c r="H559" s="226">
        <f>_xlfn.IFNA(VLOOKUP($E559,[2]_accgrp!$A:$X,2+(3*(COLUMN(H559)-6)),FALSE),"")</f>
        <v>0</v>
      </c>
      <c r="I559" s="226">
        <f>_xlfn.IFNA(VLOOKUP($E559,[2]_accgrp!$A:$X,2+(3*(COLUMN(I559)-6)),FALSE),"")</f>
        <v>0</v>
      </c>
      <c r="J559" s="226">
        <f>_xlfn.IFNA(VLOOKUP($E559,[2]_accgrp!$A:$X,2+(3*(COLUMN(J559)-6)),FALSE),"")</f>
        <v>0</v>
      </c>
      <c r="K559" s="226">
        <f>_xlfn.IFNA(VLOOKUP($E559,[2]_accgrp!$A:$X,2+(3*(COLUMN(K559)-6)),FALSE),"")</f>
        <v>0</v>
      </c>
      <c r="L559" s="226">
        <f>_xlfn.IFNA(VLOOKUP($E559,[2]_accgrp!$A:$X,2+(3*(COLUMN(L559)-6)),FALSE),"")</f>
        <v>0</v>
      </c>
      <c r="M559" s="226">
        <f>_xlfn.IFNA(VLOOKUP($E559,[2]_accgrp!$A:$X,2+(3*(COLUMN(M559)-6)),FALSE),"")</f>
        <v>0</v>
      </c>
    </row>
    <row r="560" spans="6:13" x14ac:dyDescent="0.25">
      <c r="F560" s="242" t="str">
        <f>IF(ISBLANK(E560),"",VLOOKUP(E560,[2]_accgrp!A:B,2,FALSE))</f>
        <v/>
      </c>
      <c r="G560" s="226">
        <f>_xlfn.IFNA(VLOOKUP($E560,[2]_accgrp!$A:$X,2+(3*(COLUMN(G560)-6)),FALSE),"")</f>
        <v>0</v>
      </c>
      <c r="H560" s="226">
        <f>_xlfn.IFNA(VLOOKUP($E560,[2]_accgrp!$A:$X,2+(3*(COLUMN(H560)-6)),FALSE),"")</f>
        <v>0</v>
      </c>
      <c r="I560" s="226">
        <f>_xlfn.IFNA(VLOOKUP($E560,[2]_accgrp!$A:$X,2+(3*(COLUMN(I560)-6)),FALSE),"")</f>
        <v>0</v>
      </c>
      <c r="J560" s="226">
        <f>_xlfn.IFNA(VLOOKUP($E560,[2]_accgrp!$A:$X,2+(3*(COLUMN(J560)-6)),FALSE),"")</f>
        <v>0</v>
      </c>
      <c r="K560" s="226">
        <f>_xlfn.IFNA(VLOOKUP($E560,[2]_accgrp!$A:$X,2+(3*(COLUMN(K560)-6)),FALSE),"")</f>
        <v>0</v>
      </c>
      <c r="L560" s="226">
        <f>_xlfn.IFNA(VLOOKUP($E560,[2]_accgrp!$A:$X,2+(3*(COLUMN(L560)-6)),FALSE),"")</f>
        <v>0</v>
      </c>
      <c r="M560" s="226">
        <f>_xlfn.IFNA(VLOOKUP($E560,[2]_accgrp!$A:$X,2+(3*(COLUMN(M560)-6)),FALSE),"")</f>
        <v>0</v>
      </c>
    </row>
    <row r="561" spans="6:13" x14ac:dyDescent="0.25">
      <c r="F561" s="242" t="str">
        <f>IF(ISBLANK(E561),"",VLOOKUP(E561,[2]_accgrp!A:B,2,FALSE))</f>
        <v/>
      </c>
      <c r="G561" s="226">
        <f>_xlfn.IFNA(VLOOKUP($E561,[2]_accgrp!$A:$X,2+(3*(COLUMN(G561)-6)),FALSE),"")</f>
        <v>0</v>
      </c>
      <c r="H561" s="226">
        <f>_xlfn.IFNA(VLOOKUP($E561,[2]_accgrp!$A:$X,2+(3*(COLUMN(H561)-6)),FALSE),"")</f>
        <v>0</v>
      </c>
      <c r="I561" s="226">
        <f>_xlfn.IFNA(VLOOKUP($E561,[2]_accgrp!$A:$X,2+(3*(COLUMN(I561)-6)),FALSE),"")</f>
        <v>0</v>
      </c>
      <c r="J561" s="226">
        <f>_xlfn.IFNA(VLOOKUP($E561,[2]_accgrp!$A:$X,2+(3*(COLUMN(J561)-6)),FALSE),"")</f>
        <v>0</v>
      </c>
      <c r="K561" s="226">
        <f>_xlfn.IFNA(VLOOKUP($E561,[2]_accgrp!$A:$X,2+(3*(COLUMN(K561)-6)),FALSE),"")</f>
        <v>0</v>
      </c>
      <c r="L561" s="226">
        <f>_xlfn.IFNA(VLOOKUP($E561,[2]_accgrp!$A:$X,2+(3*(COLUMN(L561)-6)),FALSE),"")</f>
        <v>0</v>
      </c>
      <c r="M561" s="226">
        <f>_xlfn.IFNA(VLOOKUP($E561,[2]_accgrp!$A:$X,2+(3*(COLUMN(M561)-6)),FALSE),"")</f>
        <v>0</v>
      </c>
    </row>
    <row r="562" spans="6:13" x14ac:dyDescent="0.25">
      <c r="F562" s="242" t="str">
        <f>IF(ISBLANK(E562),"",VLOOKUP(E562,[2]_accgrp!A:B,2,FALSE))</f>
        <v/>
      </c>
      <c r="G562" s="226">
        <f>_xlfn.IFNA(VLOOKUP($E562,[2]_accgrp!$A:$X,2+(3*(COLUMN(G562)-6)),FALSE),"")</f>
        <v>0</v>
      </c>
      <c r="H562" s="226">
        <f>_xlfn.IFNA(VLOOKUP($E562,[2]_accgrp!$A:$X,2+(3*(COLUMN(H562)-6)),FALSE),"")</f>
        <v>0</v>
      </c>
      <c r="I562" s="226">
        <f>_xlfn.IFNA(VLOOKUP($E562,[2]_accgrp!$A:$X,2+(3*(COLUMN(I562)-6)),FALSE),"")</f>
        <v>0</v>
      </c>
      <c r="J562" s="226">
        <f>_xlfn.IFNA(VLOOKUP($E562,[2]_accgrp!$A:$X,2+(3*(COLUMN(J562)-6)),FALSE),"")</f>
        <v>0</v>
      </c>
      <c r="K562" s="226">
        <f>_xlfn.IFNA(VLOOKUP($E562,[2]_accgrp!$A:$X,2+(3*(COLUMN(K562)-6)),FALSE),"")</f>
        <v>0</v>
      </c>
      <c r="L562" s="226">
        <f>_xlfn.IFNA(VLOOKUP($E562,[2]_accgrp!$A:$X,2+(3*(COLUMN(L562)-6)),FALSE),"")</f>
        <v>0</v>
      </c>
      <c r="M562" s="226">
        <f>_xlfn.IFNA(VLOOKUP($E562,[2]_accgrp!$A:$X,2+(3*(COLUMN(M562)-6)),FALSE),"")</f>
        <v>0</v>
      </c>
    </row>
    <row r="563" spans="6:13" x14ac:dyDescent="0.25">
      <c r="F563" s="242" t="str">
        <f>IF(ISBLANK(E563),"",VLOOKUP(E563,[2]_accgrp!A:B,2,FALSE))</f>
        <v/>
      </c>
      <c r="G563" s="226">
        <f>_xlfn.IFNA(VLOOKUP($E563,[2]_accgrp!$A:$X,2+(3*(COLUMN(G563)-6)),FALSE),"")</f>
        <v>0</v>
      </c>
      <c r="H563" s="226">
        <f>_xlfn.IFNA(VLOOKUP($E563,[2]_accgrp!$A:$X,2+(3*(COLUMN(H563)-6)),FALSE),"")</f>
        <v>0</v>
      </c>
      <c r="I563" s="226">
        <f>_xlfn.IFNA(VLOOKUP($E563,[2]_accgrp!$A:$X,2+(3*(COLUMN(I563)-6)),FALSE),"")</f>
        <v>0</v>
      </c>
      <c r="J563" s="226">
        <f>_xlfn.IFNA(VLOOKUP($E563,[2]_accgrp!$A:$X,2+(3*(COLUMN(J563)-6)),FALSE),"")</f>
        <v>0</v>
      </c>
      <c r="K563" s="226">
        <f>_xlfn.IFNA(VLOOKUP($E563,[2]_accgrp!$A:$X,2+(3*(COLUMN(K563)-6)),FALSE),"")</f>
        <v>0</v>
      </c>
      <c r="L563" s="226">
        <f>_xlfn.IFNA(VLOOKUP($E563,[2]_accgrp!$A:$X,2+(3*(COLUMN(L563)-6)),FALSE),"")</f>
        <v>0</v>
      </c>
      <c r="M563" s="226">
        <f>_xlfn.IFNA(VLOOKUP($E563,[2]_accgrp!$A:$X,2+(3*(COLUMN(M563)-6)),FALSE),"")</f>
        <v>0</v>
      </c>
    </row>
    <row r="564" spans="6:13" x14ac:dyDescent="0.25">
      <c r="F564" s="242" t="str">
        <f>IF(ISBLANK(E564),"",VLOOKUP(E564,[2]_accgrp!A:B,2,FALSE))</f>
        <v/>
      </c>
      <c r="G564" s="226">
        <f>_xlfn.IFNA(VLOOKUP($E564,[2]_accgrp!$A:$X,2+(3*(COLUMN(G564)-6)),FALSE),"")</f>
        <v>0</v>
      </c>
      <c r="H564" s="226">
        <f>_xlfn.IFNA(VLOOKUP($E564,[2]_accgrp!$A:$X,2+(3*(COLUMN(H564)-6)),FALSE),"")</f>
        <v>0</v>
      </c>
      <c r="I564" s="226">
        <f>_xlfn.IFNA(VLOOKUP($E564,[2]_accgrp!$A:$X,2+(3*(COLUMN(I564)-6)),FALSE),"")</f>
        <v>0</v>
      </c>
      <c r="J564" s="226">
        <f>_xlfn.IFNA(VLOOKUP($E564,[2]_accgrp!$A:$X,2+(3*(COLUMN(J564)-6)),FALSE),"")</f>
        <v>0</v>
      </c>
      <c r="K564" s="226">
        <f>_xlfn.IFNA(VLOOKUP($E564,[2]_accgrp!$A:$X,2+(3*(COLUMN(K564)-6)),FALSE),"")</f>
        <v>0</v>
      </c>
      <c r="L564" s="226">
        <f>_xlfn.IFNA(VLOOKUP($E564,[2]_accgrp!$A:$X,2+(3*(COLUMN(L564)-6)),FALSE),"")</f>
        <v>0</v>
      </c>
      <c r="M564" s="226">
        <f>_xlfn.IFNA(VLOOKUP($E564,[2]_accgrp!$A:$X,2+(3*(COLUMN(M564)-6)),FALSE),"")</f>
        <v>0</v>
      </c>
    </row>
    <row r="565" spans="6:13" x14ac:dyDescent="0.25">
      <c r="F565" s="242" t="str">
        <f>IF(ISBLANK(E565),"",VLOOKUP(E565,[2]_accgrp!A:B,2,FALSE))</f>
        <v/>
      </c>
      <c r="G565" s="226">
        <f>_xlfn.IFNA(VLOOKUP($E565,[2]_accgrp!$A:$X,2+(3*(COLUMN(G565)-6)),FALSE),"")</f>
        <v>0</v>
      </c>
      <c r="H565" s="226">
        <f>_xlfn.IFNA(VLOOKUP($E565,[2]_accgrp!$A:$X,2+(3*(COLUMN(H565)-6)),FALSE),"")</f>
        <v>0</v>
      </c>
      <c r="I565" s="226">
        <f>_xlfn.IFNA(VLOOKUP($E565,[2]_accgrp!$A:$X,2+(3*(COLUMN(I565)-6)),FALSE),"")</f>
        <v>0</v>
      </c>
      <c r="J565" s="226">
        <f>_xlfn.IFNA(VLOOKUP($E565,[2]_accgrp!$A:$X,2+(3*(COLUMN(J565)-6)),FALSE),"")</f>
        <v>0</v>
      </c>
      <c r="K565" s="226">
        <f>_xlfn.IFNA(VLOOKUP($E565,[2]_accgrp!$A:$X,2+(3*(COLUMN(K565)-6)),FALSE),"")</f>
        <v>0</v>
      </c>
      <c r="L565" s="226">
        <f>_xlfn.IFNA(VLOOKUP($E565,[2]_accgrp!$A:$X,2+(3*(COLUMN(L565)-6)),FALSE),"")</f>
        <v>0</v>
      </c>
      <c r="M565" s="226">
        <f>_xlfn.IFNA(VLOOKUP($E565,[2]_accgrp!$A:$X,2+(3*(COLUMN(M565)-6)),FALSE),"")</f>
        <v>0</v>
      </c>
    </row>
    <row r="566" spans="6:13" x14ac:dyDescent="0.25">
      <c r="F566" s="242" t="str">
        <f>IF(ISBLANK(E566),"",VLOOKUP(E566,[2]_accgrp!A:B,2,FALSE))</f>
        <v/>
      </c>
      <c r="G566" s="226">
        <f>_xlfn.IFNA(VLOOKUP($E566,[2]_accgrp!$A:$X,2+(3*(COLUMN(G566)-6)),FALSE),"")</f>
        <v>0</v>
      </c>
      <c r="H566" s="226">
        <f>_xlfn.IFNA(VLOOKUP($E566,[2]_accgrp!$A:$X,2+(3*(COLUMN(H566)-6)),FALSE),"")</f>
        <v>0</v>
      </c>
      <c r="I566" s="226">
        <f>_xlfn.IFNA(VLOOKUP($E566,[2]_accgrp!$A:$X,2+(3*(COLUMN(I566)-6)),FALSE),"")</f>
        <v>0</v>
      </c>
      <c r="J566" s="226">
        <f>_xlfn.IFNA(VLOOKUP($E566,[2]_accgrp!$A:$X,2+(3*(COLUMN(J566)-6)),FALSE),"")</f>
        <v>0</v>
      </c>
      <c r="K566" s="226">
        <f>_xlfn.IFNA(VLOOKUP($E566,[2]_accgrp!$A:$X,2+(3*(COLUMN(K566)-6)),FALSE),"")</f>
        <v>0</v>
      </c>
      <c r="L566" s="226">
        <f>_xlfn.IFNA(VLOOKUP($E566,[2]_accgrp!$A:$X,2+(3*(COLUMN(L566)-6)),FALSE),"")</f>
        <v>0</v>
      </c>
      <c r="M566" s="226">
        <f>_xlfn.IFNA(VLOOKUP($E566,[2]_accgrp!$A:$X,2+(3*(COLUMN(M566)-6)),FALSE),"")</f>
        <v>0</v>
      </c>
    </row>
    <row r="567" spans="6:13" x14ac:dyDescent="0.25">
      <c r="F567" s="242" t="str">
        <f>IF(ISBLANK(E567),"",VLOOKUP(E567,[2]_accgrp!A:B,2,FALSE))</f>
        <v/>
      </c>
      <c r="G567" s="226">
        <f>_xlfn.IFNA(VLOOKUP($E567,[2]_accgrp!$A:$X,2+(3*(COLUMN(G567)-6)),FALSE),"")</f>
        <v>0</v>
      </c>
      <c r="H567" s="226">
        <f>_xlfn.IFNA(VLOOKUP($E567,[2]_accgrp!$A:$X,2+(3*(COLUMN(H567)-6)),FALSE),"")</f>
        <v>0</v>
      </c>
      <c r="I567" s="226">
        <f>_xlfn.IFNA(VLOOKUP($E567,[2]_accgrp!$A:$X,2+(3*(COLUMN(I567)-6)),FALSE),"")</f>
        <v>0</v>
      </c>
      <c r="J567" s="226">
        <f>_xlfn.IFNA(VLOOKUP($E567,[2]_accgrp!$A:$X,2+(3*(COLUMN(J567)-6)),FALSE),"")</f>
        <v>0</v>
      </c>
      <c r="K567" s="226">
        <f>_xlfn.IFNA(VLOOKUP($E567,[2]_accgrp!$A:$X,2+(3*(COLUMN(K567)-6)),FALSE),"")</f>
        <v>0</v>
      </c>
      <c r="L567" s="226">
        <f>_xlfn.IFNA(VLOOKUP($E567,[2]_accgrp!$A:$X,2+(3*(COLUMN(L567)-6)),FALSE),"")</f>
        <v>0</v>
      </c>
      <c r="M567" s="226">
        <f>_xlfn.IFNA(VLOOKUP($E567,[2]_accgrp!$A:$X,2+(3*(COLUMN(M567)-6)),FALSE),"")</f>
        <v>0</v>
      </c>
    </row>
    <row r="568" spans="6:13" x14ac:dyDescent="0.25">
      <c r="F568" s="242" t="str">
        <f>IF(ISBLANK(E568),"",VLOOKUP(E568,[2]_accgrp!A:B,2,FALSE))</f>
        <v/>
      </c>
      <c r="G568" s="226">
        <f>_xlfn.IFNA(VLOOKUP($E568,[2]_accgrp!$A:$X,2+(3*(COLUMN(G568)-6)),FALSE),"")</f>
        <v>0</v>
      </c>
      <c r="H568" s="226">
        <f>_xlfn.IFNA(VLOOKUP($E568,[2]_accgrp!$A:$X,2+(3*(COLUMN(H568)-6)),FALSE),"")</f>
        <v>0</v>
      </c>
      <c r="I568" s="226">
        <f>_xlfn.IFNA(VLOOKUP($E568,[2]_accgrp!$A:$X,2+(3*(COLUMN(I568)-6)),FALSE),"")</f>
        <v>0</v>
      </c>
      <c r="J568" s="226">
        <f>_xlfn.IFNA(VLOOKUP($E568,[2]_accgrp!$A:$X,2+(3*(COLUMN(J568)-6)),FALSE),"")</f>
        <v>0</v>
      </c>
      <c r="K568" s="226">
        <f>_xlfn.IFNA(VLOOKUP($E568,[2]_accgrp!$A:$X,2+(3*(COLUMN(K568)-6)),FALSE),"")</f>
        <v>0</v>
      </c>
      <c r="L568" s="226">
        <f>_xlfn.IFNA(VLOOKUP($E568,[2]_accgrp!$A:$X,2+(3*(COLUMN(L568)-6)),FALSE),"")</f>
        <v>0</v>
      </c>
      <c r="M568" s="226">
        <f>_xlfn.IFNA(VLOOKUP($E568,[2]_accgrp!$A:$X,2+(3*(COLUMN(M568)-6)),FALSE),"")</f>
        <v>0</v>
      </c>
    </row>
    <row r="569" spans="6:13" x14ac:dyDescent="0.25">
      <c r="F569" s="242" t="str">
        <f>IF(ISBLANK(E569),"",VLOOKUP(E569,[2]_accgrp!A:B,2,FALSE))</f>
        <v/>
      </c>
      <c r="G569" s="226">
        <f>_xlfn.IFNA(VLOOKUP($E569,[2]_accgrp!$A:$X,2+(3*(COLUMN(G569)-6)),FALSE),"")</f>
        <v>0</v>
      </c>
      <c r="H569" s="226">
        <f>_xlfn.IFNA(VLOOKUP($E569,[2]_accgrp!$A:$X,2+(3*(COLUMN(H569)-6)),FALSE),"")</f>
        <v>0</v>
      </c>
      <c r="I569" s="226">
        <f>_xlfn.IFNA(VLOOKUP($E569,[2]_accgrp!$A:$X,2+(3*(COLUMN(I569)-6)),FALSE),"")</f>
        <v>0</v>
      </c>
      <c r="J569" s="226">
        <f>_xlfn.IFNA(VLOOKUP($E569,[2]_accgrp!$A:$X,2+(3*(COLUMN(J569)-6)),FALSE),"")</f>
        <v>0</v>
      </c>
      <c r="K569" s="226">
        <f>_xlfn.IFNA(VLOOKUP($E569,[2]_accgrp!$A:$X,2+(3*(COLUMN(K569)-6)),FALSE),"")</f>
        <v>0</v>
      </c>
      <c r="L569" s="226">
        <f>_xlfn.IFNA(VLOOKUP($E569,[2]_accgrp!$A:$X,2+(3*(COLUMN(L569)-6)),FALSE),"")</f>
        <v>0</v>
      </c>
      <c r="M569" s="226">
        <f>_xlfn.IFNA(VLOOKUP($E569,[2]_accgrp!$A:$X,2+(3*(COLUMN(M569)-6)),FALSE),"")</f>
        <v>0</v>
      </c>
    </row>
    <row r="570" spans="6:13" x14ac:dyDescent="0.25">
      <c r="F570" s="242" t="str">
        <f>IF(ISBLANK(E570),"",VLOOKUP(E570,[2]_accgrp!A:B,2,FALSE))</f>
        <v/>
      </c>
      <c r="G570" s="226">
        <f>_xlfn.IFNA(VLOOKUP($E570,[2]_accgrp!$A:$X,2+(3*(COLUMN(G570)-6)),FALSE),"")</f>
        <v>0</v>
      </c>
      <c r="H570" s="226">
        <f>_xlfn.IFNA(VLOOKUP($E570,[2]_accgrp!$A:$X,2+(3*(COLUMN(H570)-6)),FALSE),"")</f>
        <v>0</v>
      </c>
      <c r="I570" s="226">
        <f>_xlfn.IFNA(VLOOKUP($E570,[2]_accgrp!$A:$X,2+(3*(COLUMN(I570)-6)),FALSE),"")</f>
        <v>0</v>
      </c>
      <c r="J570" s="226">
        <f>_xlfn.IFNA(VLOOKUP($E570,[2]_accgrp!$A:$X,2+(3*(COLUMN(J570)-6)),FALSE),"")</f>
        <v>0</v>
      </c>
      <c r="K570" s="226">
        <f>_xlfn.IFNA(VLOOKUP($E570,[2]_accgrp!$A:$X,2+(3*(COLUMN(K570)-6)),FALSE),"")</f>
        <v>0</v>
      </c>
      <c r="L570" s="226">
        <f>_xlfn.IFNA(VLOOKUP($E570,[2]_accgrp!$A:$X,2+(3*(COLUMN(L570)-6)),FALSE),"")</f>
        <v>0</v>
      </c>
      <c r="M570" s="226">
        <f>_xlfn.IFNA(VLOOKUP($E570,[2]_accgrp!$A:$X,2+(3*(COLUMN(M570)-6)),FALSE),"")</f>
        <v>0</v>
      </c>
    </row>
    <row r="571" spans="6:13" x14ac:dyDescent="0.25">
      <c r="F571" s="242" t="str">
        <f>IF(ISBLANK(E571),"",VLOOKUP(E571,[2]_accgrp!A:B,2,FALSE))</f>
        <v/>
      </c>
      <c r="G571" s="226">
        <f>_xlfn.IFNA(VLOOKUP($E571,[2]_accgrp!$A:$X,2+(3*(COLUMN(G571)-6)),FALSE),"")</f>
        <v>0</v>
      </c>
      <c r="H571" s="226">
        <f>_xlfn.IFNA(VLOOKUP($E571,[2]_accgrp!$A:$X,2+(3*(COLUMN(H571)-6)),FALSE),"")</f>
        <v>0</v>
      </c>
      <c r="I571" s="226">
        <f>_xlfn.IFNA(VLOOKUP($E571,[2]_accgrp!$A:$X,2+(3*(COLUMN(I571)-6)),FALSE),"")</f>
        <v>0</v>
      </c>
      <c r="J571" s="226">
        <f>_xlfn.IFNA(VLOOKUP($E571,[2]_accgrp!$A:$X,2+(3*(COLUMN(J571)-6)),FALSE),"")</f>
        <v>0</v>
      </c>
      <c r="K571" s="226">
        <f>_xlfn.IFNA(VLOOKUP($E571,[2]_accgrp!$A:$X,2+(3*(COLUMN(K571)-6)),FALSE),"")</f>
        <v>0</v>
      </c>
      <c r="L571" s="226">
        <f>_xlfn.IFNA(VLOOKUP($E571,[2]_accgrp!$A:$X,2+(3*(COLUMN(L571)-6)),FALSE),"")</f>
        <v>0</v>
      </c>
      <c r="M571" s="226">
        <f>_xlfn.IFNA(VLOOKUP($E571,[2]_accgrp!$A:$X,2+(3*(COLUMN(M571)-6)),FALSE),"")</f>
        <v>0</v>
      </c>
    </row>
    <row r="572" spans="6:13" x14ac:dyDescent="0.25">
      <c r="F572" s="242" t="str">
        <f>IF(ISBLANK(E572),"",VLOOKUP(E572,[2]_accgrp!A:B,2,FALSE))</f>
        <v/>
      </c>
      <c r="G572" s="226">
        <f>_xlfn.IFNA(VLOOKUP($E572,[2]_accgrp!$A:$X,2+(3*(COLUMN(G572)-6)),FALSE),"")</f>
        <v>0</v>
      </c>
      <c r="H572" s="226">
        <f>_xlfn.IFNA(VLOOKUP($E572,[2]_accgrp!$A:$X,2+(3*(COLUMN(H572)-6)),FALSE),"")</f>
        <v>0</v>
      </c>
      <c r="I572" s="226">
        <f>_xlfn.IFNA(VLOOKUP($E572,[2]_accgrp!$A:$X,2+(3*(COLUMN(I572)-6)),FALSE),"")</f>
        <v>0</v>
      </c>
      <c r="J572" s="226">
        <f>_xlfn.IFNA(VLOOKUP($E572,[2]_accgrp!$A:$X,2+(3*(COLUMN(J572)-6)),FALSE),"")</f>
        <v>0</v>
      </c>
      <c r="K572" s="226">
        <f>_xlfn.IFNA(VLOOKUP($E572,[2]_accgrp!$A:$X,2+(3*(COLUMN(K572)-6)),FALSE),"")</f>
        <v>0</v>
      </c>
      <c r="L572" s="226">
        <f>_xlfn.IFNA(VLOOKUP($E572,[2]_accgrp!$A:$X,2+(3*(COLUMN(L572)-6)),FALSE),"")</f>
        <v>0</v>
      </c>
      <c r="M572" s="226">
        <f>_xlfn.IFNA(VLOOKUP($E572,[2]_accgrp!$A:$X,2+(3*(COLUMN(M572)-6)),FALSE),"")</f>
        <v>0</v>
      </c>
    </row>
    <row r="573" spans="6:13" x14ac:dyDescent="0.25">
      <c r="F573" s="242" t="str">
        <f>IF(ISBLANK(E573),"",VLOOKUP(E573,[2]_accgrp!A:B,2,FALSE))</f>
        <v/>
      </c>
      <c r="G573" s="226">
        <f>_xlfn.IFNA(VLOOKUP($E573,[2]_accgrp!$A:$X,2+(3*(COLUMN(G573)-6)),FALSE),"")</f>
        <v>0</v>
      </c>
      <c r="H573" s="226">
        <f>_xlfn.IFNA(VLOOKUP($E573,[2]_accgrp!$A:$X,2+(3*(COLUMN(H573)-6)),FALSE),"")</f>
        <v>0</v>
      </c>
      <c r="I573" s="226">
        <f>_xlfn.IFNA(VLOOKUP($E573,[2]_accgrp!$A:$X,2+(3*(COLUMN(I573)-6)),FALSE),"")</f>
        <v>0</v>
      </c>
      <c r="J573" s="226">
        <f>_xlfn.IFNA(VLOOKUP($E573,[2]_accgrp!$A:$X,2+(3*(COLUMN(J573)-6)),FALSE),"")</f>
        <v>0</v>
      </c>
      <c r="K573" s="226">
        <f>_xlfn.IFNA(VLOOKUP($E573,[2]_accgrp!$A:$X,2+(3*(COLUMN(K573)-6)),FALSE),"")</f>
        <v>0</v>
      </c>
      <c r="L573" s="226">
        <f>_xlfn.IFNA(VLOOKUP($E573,[2]_accgrp!$A:$X,2+(3*(COLUMN(L573)-6)),FALSE),"")</f>
        <v>0</v>
      </c>
      <c r="M573" s="226">
        <f>_xlfn.IFNA(VLOOKUP($E573,[2]_accgrp!$A:$X,2+(3*(COLUMN(M573)-6)),FALSE),"")</f>
        <v>0</v>
      </c>
    </row>
    <row r="574" spans="6:13" x14ac:dyDescent="0.25">
      <c r="F574" s="242" t="str">
        <f>IF(ISBLANK(E574),"",VLOOKUP(E574,[2]_accgrp!A:B,2,FALSE))</f>
        <v/>
      </c>
      <c r="G574" s="226">
        <f>_xlfn.IFNA(VLOOKUP($E574,[2]_accgrp!$A:$X,2+(3*(COLUMN(G574)-6)),FALSE),"")</f>
        <v>0</v>
      </c>
      <c r="H574" s="226">
        <f>_xlfn.IFNA(VLOOKUP($E574,[2]_accgrp!$A:$X,2+(3*(COLUMN(H574)-6)),FALSE),"")</f>
        <v>0</v>
      </c>
      <c r="I574" s="226">
        <f>_xlfn.IFNA(VLOOKUP($E574,[2]_accgrp!$A:$X,2+(3*(COLUMN(I574)-6)),FALSE),"")</f>
        <v>0</v>
      </c>
      <c r="J574" s="226">
        <f>_xlfn.IFNA(VLOOKUP($E574,[2]_accgrp!$A:$X,2+(3*(COLUMN(J574)-6)),FALSE),"")</f>
        <v>0</v>
      </c>
      <c r="K574" s="226">
        <f>_xlfn.IFNA(VLOOKUP($E574,[2]_accgrp!$A:$X,2+(3*(COLUMN(K574)-6)),FALSE),"")</f>
        <v>0</v>
      </c>
      <c r="L574" s="226">
        <f>_xlfn.IFNA(VLOOKUP($E574,[2]_accgrp!$A:$X,2+(3*(COLUMN(L574)-6)),FALSE),"")</f>
        <v>0</v>
      </c>
      <c r="M574" s="226">
        <f>_xlfn.IFNA(VLOOKUP($E574,[2]_accgrp!$A:$X,2+(3*(COLUMN(M574)-6)),FALSE),"")</f>
        <v>0</v>
      </c>
    </row>
    <row r="575" spans="6:13" x14ac:dyDescent="0.25">
      <c r="F575" s="242" t="str">
        <f>IF(ISBLANK(E575),"",VLOOKUP(E575,[2]_accgrp!A:B,2,FALSE))</f>
        <v/>
      </c>
      <c r="G575" s="226">
        <f>_xlfn.IFNA(VLOOKUP($E575,[2]_accgrp!$A:$X,2+(3*(COLUMN(G575)-6)),FALSE),"")</f>
        <v>0</v>
      </c>
      <c r="H575" s="226">
        <f>_xlfn.IFNA(VLOOKUP($E575,[2]_accgrp!$A:$X,2+(3*(COLUMN(H575)-6)),FALSE),"")</f>
        <v>0</v>
      </c>
      <c r="I575" s="226">
        <f>_xlfn.IFNA(VLOOKUP($E575,[2]_accgrp!$A:$X,2+(3*(COLUMN(I575)-6)),FALSE),"")</f>
        <v>0</v>
      </c>
      <c r="J575" s="226">
        <f>_xlfn.IFNA(VLOOKUP($E575,[2]_accgrp!$A:$X,2+(3*(COLUMN(J575)-6)),FALSE),"")</f>
        <v>0</v>
      </c>
      <c r="K575" s="226">
        <f>_xlfn.IFNA(VLOOKUP($E575,[2]_accgrp!$A:$X,2+(3*(COLUMN(K575)-6)),FALSE),"")</f>
        <v>0</v>
      </c>
      <c r="L575" s="226">
        <f>_xlfn.IFNA(VLOOKUP($E575,[2]_accgrp!$A:$X,2+(3*(COLUMN(L575)-6)),FALSE),"")</f>
        <v>0</v>
      </c>
      <c r="M575" s="226">
        <f>_xlfn.IFNA(VLOOKUP($E575,[2]_accgrp!$A:$X,2+(3*(COLUMN(M575)-6)),FALSE),"")</f>
        <v>0</v>
      </c>
    </row>
    <row r="576" spans="6:13" x14ac:dyDescent="0.25">
      <c r="F576" s="242" t="str">
        <f>IF(ISBLANK(E576),"",VLOOKUP(E576,[2]_accgrp!A:B,2,FALSE))</f>
        <v/>
      </c>
      <c r="G576" s="226">
        <f>_xlfn.IFNA(VLOOKUP($E576,[2]_accgrp!$A:$X,2+(3*(COLUMN(G576)-6)),FALSE),"")</f>
        <v>0</v>
      </c>
      <c r="H576" s="226">
        <f>_xlfn.IFNA(VLOOKUP($E576,[2]_accgrp!$A:$X,2+(3*(COLUMN(H576)-6)),FALSE),"")</f>
        <v>0</v>
      </c>
      <c r="I576" s="226">
        <f>_xlfn.IFNA(VLOOKUP($E576,[2]_accgrp!$A:$X,2+(3*(COLUMN(I576)-6)),FALSE),"")</f>
        <v>0</v>
      </c>
      <c r="J576" s="226">
        <f>_xlfn.IFNA(VLOOKUP($E576,[2]_accgrp!$A:$X,2+(3*(COLUMN(J576)-6)),FALSE),"")</f>
        <v>0</v>
      </c>
      <c r="K576" s="226">
        <f>_xlfn.IFNA(VLOOKUP($E576,[2]_accgrp!$A:$X,2+(3*(COLUMN(K576)-6)),FALSE),"")</f>
        <v>0</v>
      </c>
      <c r="L576" s="226">
        <f>_xlfn.IFNA(VLOOKUP($E576,[2]_accgrp!$A:$X,2+(3*(COLUMN(L576)-6)),FALSE),"")</f>
        <v>0</v>
      </c>
      <c r="M576" s="226">
        <f>_xlfn.IFNA(VLOOKUP($E576,[2]_accgrp!$A:$X,2+(3*(COLUMN(M576)-6)),FALSE),"")</f>
        <v>0</v>
      </c>
    </row>
    <row r="577" spans="6:13" x14ac:dyDescent="0.25">
      <c r="F577" s="242" t="str">
        <f>IF(ISBLANK(E577),"",VLOOKUP(E577,[2]_accgrp!A:B,2,FALSE))</f>
        <v/>
      </c>
      <c r="G577" s="226">
        <f>_xlfn.IFNA(VLOOKUP($E577,[2]_accgrp!$A:$X,2+(3*(COLUMN(G577)-6)),FALSE),"")</f>
        <v>0</v>
      </c>
      <c r="H577" s="226">
        <f>_xlfn.IFNA(VLOOKUP($E577,[2]_accgrp!$A:$X,2+(3*(COLUMN(H577)-6)),FALSE),"")</f>
        <v>0</v>
      </c>
      <c r="I577" s="226">
        <f>_xlfn.IFNA(VLOOKUP($E577,[2]_accgrp!$A:$X,2+(3*(COLUMN(I577)-6)),FALSE),"")</f>
        <v>0</v>
      </c>
      <c r="J577" s="226">
        <f>_xlfn.IFNA(VLOOKUP($E577,[2]_accgrp!$A:$X,2+(3*(COLUMN(J577)-6)),FALSE),"")</f>
        <v>0</v>
      </c>
      <c r="K577" s="226">
        <f>_xlfn.IFNA(VLOOKUP($E577,[2]_accgrp!$A:$X,2+(3*(COLUMN(K577)-6)),FALSE),"")</f>
        <v>0</v>
      </c>
      <c r="L577" s="226">
        <f>_xlfn.IFNA(VLOOKUP($E577,[2]_accgrp!$A:$X,2+(3*(COLUMN(L577)-6)),FALSE),"")</f>
        <v>0</v>
      </c>
      <c r="M577" s="226">
        <f>_xlfn.IFNA(VLOOKUP($E577,[2]_accgrp!$A:$X,2+(3*(COLUMN(M577)-6)),FALSE),"")</f>
        <v>0</v>
      </c>
    </row>
    <row r="578" spans="6:13" x14ac:dyDescent="0.25">
      <c r="F578" s="242" t="str">
        <f>IF(ISBLANK(E578),"",VLOOKUP(E578,[2]_accgrp!A:B,2,FALSE))</f>
        <v/>
      </c>
      <c r="G578" s="226">
        <f>_xlfn.IFNA(VLOOKUP($E578,[2]_accgrp!$A:$X,2+(3*(COLUMN(G578)-6)),FALSE),"")</f>
        <v>0</v>
      </c>
      <c r="H578" s="226">
        <f>_xlfn.IFNA(VLOOKUP($E578,[2]_accgrp!$A:$X,2+(3*(COLUMN(H578)-6)),FALSE),"")</f>
        <v>0</v>
      </c>
      <c r="I578" s="226">
        <f>_xlfn.IFNA(VLOOKUP($E578,[2]_accgrp!$A:$X,2+(3*(COLUMN(I578)-6)),FALSE),"")</f>
        <v>0</v>
      </c>
      <c r="J578" s="226">
        <f>_xlfn.IFNA(VLOOKUP($E578,[2]_accgrp!$A:$X,2+(3*(COLUMN(J578)-6)),FALSE),"")</f>
        <v>0</v>
      </c>
      <c r="K578" s="226">
        <f>_xlfn.IFNA(VLOOKUP($E578,[2]_accgrp!$A:$X,2+(3*(COLUMN(K578)-6)),FALSE),"")</f>
        <v>0</v>
      </c>
      <c r="L578" s="226">
        <f>_xlfn.IFNA(VLOOKUP($E578,[2]_accgrp!$A:$X,2+(3*(COLUMN(L578)-6)),FALSE),"")</f>
        <v>0</v>
      </c>
      <c r="M578" s="226">
        <f>_xlfn.IFNA(VLOOKUP($E578,[2]_accgrp!$A:$X,2+(3*(COLUMN(M578)-6)),FALSE),"")</f>
        <v>0</v>
      </c>
    </row>
    <row r="579" spans="6:13" x14ac:dyDescent="0.25">
      <c r="F579" s="242" t="str">
        <f>IF(ISBLANK(E579),"",VLOOKUP(E579,[2]_accgrp!A:B,2,FALSE))</f>
        <v/>
      </c>
      <c r="G579" s="226">
        <f>_xlfn.IFNA(VLOOKUP($E579,[2]_accgrp!$A:$X,2+(3*(COLUMN(G579)-6)),FALSE),"")</f>
        <v>0</v>
      </c>
      <c r="H579" s="226">
        <f>_xlfn.IFNA(VLOOKUP($E579,[2]_accgrp!$A:$X,2+(3*(COLUMN(H579)-6)),FALSE),"")</f>
        <v>0</v>
      </c>
      <c r="I579" s="226">
        <f>_xlfn.IFNA(VLOOKUP($E579,[2]_accgrp!$A:$X,2+(3*(COLUMN(I579)-6)),FALSE),"")</f>
        <v>0</v>
      </c>
      <c r="J579" s="226">
        <f>_xlfn.IFNA(VLOOKUP($E579,[2]_accgrp!$A:$X,2+(3*(COLUMN(J579)-6)),FALSE),"")</f>
        <v>0</v>
      </c>
      <c r="K579" s="226">
        <f>_xlfn.IFNA(VLOOKUP($E579,[2]_accgrp!$A:$X,2+(3*(COLUMN(K579)-6)),FALSE),"")</f>
        <v>0</v>
      </c>
      <c r="L579" s="226">
        <f>_xlfn.IFNA(VLOOKUP($E579,[2]_accgrp!$A:$X,2+(3*(COLUMN(L579)-6)),FALSE),"")</f>
        <v>0</v>
      </c>
      <c r="M579" s="226">
        <f>_xlfn.IFNA(VLOOKUP($E579,[2]_accgrp!$A:$X,2+(3*(COLUMN(M579)-6)),FALSE),"")</f>
        <v>0</v>
      </c>
    </row>
    <row r="580" spans="6:13" x14ac:dyDescent="0.25">
      <c r="F580" s="242" t="str">
        <f>IF(ISBLANK(E580),"",VLOOKUP(E580,[2]_accgrp!A:B,2,FALSE))</f>
        <v/>
      </c>
      <c r="G580" s="226">
        <f>_xlfn.IFNA(VLOOKUP($E580,[2]_accgrp!$A:$X,2+(3*(COLUMN(G580)-6)),FALSE),"")</f>
        <v>0</v>
      </c>
      <c r="H580" s="226">
        <f>_xlfn.IFNA(VLOOKUP($E580,[2]_accgrp!$A:$X,2+(3*(COLUMN(H580)-6)),FALSE),"")</f>
        <v>0</v>
      </c>
      <c r="I580" s="226">
        <f>_xlfn.IFNA(VLOOKUP($E580,[2]_accgrp!$A:$X,2+(3*(COLUMN(I580)-6)),FALSE),"")</f>
        <v>0</v>
      </c>
      <c r="J580" s="226">
        <f>_xlfn.IFNA(VLOOKUP($E580,[2]_accgrp!$A:$X,2+(3*(COLUMN(J580)-6)),FALSE),"")</f>
        <v>0</v>
      </c>
      <c r="K580" s="226">
        <f>_xlfn.IFNA(VLOOKUP($E580,[2]_accgrp!$A:$X,2+(3*(COLUMN(K580)-6)),FALSE),"")</f>
        <v>0</v>
      </c>
      <c r="L580" s="226">
        <f>_xlfn.IFNA(VLOOKUP($E580,[2]_accgrp!$A:$X,2+(3*(COLUMN(L580)-6)),FALSE),"")</f>
        <v>0</v>
      </c>
      <c r="M580" s="226">
        <f>_xlfn.IFNA(VLOOKUP($E580,[2]_accgrp!$A:$X,2+(3*(COLUMN(M580)-6)),FALSE),"")</f>
        <v>0</v>
      </c>
    </row>
    <row r="581" spans="6:13" x14ac:dyDescent="0.25">
      <c r="F581" s="242" t="str">
        <f>IF(ISBLANK(E581),"",VLOOKUP(E581,[2]_accgrp!A:B,2,FALSE))</f>
        <v/>
      </c>
      <c r="G581" s="226">
        <f>_xlfn.IFNA(VLOOKUP($E581,[2]_accgrp!$A:$X,2+(3*(COLUMN(G581)-6)),FALSE),"")</f>
        <v>0</v>
      </c>
      <c r="H581" s="226">
        <f>_xlfn.IFNA(VLOOKUP($E581,[2]_accgrp!$A:$X,2+(3*(COLUMN(H581)-6)),FALSE),"")</f>
        <v>0</v>
      </c>
      <c r="I581" s="226">
        <f>_xlfn.IFNA(VLOOKUP($E581,[2]_accgrp!$A:$X,2+(3*(COLUMN(I581)-6)),FALSE),"")</f>
        <v>0</v>
      </c>
      <c r="J581" s="226">
        <f>_xlfn.IFNA(VLOOKUP($E581,[2]_accgrp!$A:$X,2+(3*(COLUMN(J581)-6)),FALSE),"")</f>
        <v>0</v>
      </c>
      <c r="K581" s="226">
        <f>_xlfn.IFNA(VLOOKUP($E581,[2]_accgrp!$A:$X,2+(3*(COLUMN(K581)-6)),FALSE),"")</f>
        <v>0</v>
      </c>
      <c r="L581" s="226">
        <f>_xlfn.IFNA(VLOOKUP($E581,[2]_accgrp!$A:$X,2+(3*(COLUMN(L581)-6)),FALSE),"")</f>
        <v>0</v>
      </c>
      <c r="M581" s="226">
        <f>_xlfn.IFNA(VLOOKUP($E581,[2]_accgrp!$A:$X,2+(3*(COLUMN(M581)-6)),FALSE),"")</f>
        <v>0</v>
      </c>
    </row>
    <row r="582" spans="6:13" x14ac:dyDescent="0.25">
      <c r="F582" s="242" t="str">
        <f>IF(ISBLANK(E582),"",VLOOKUP(E582,[2]_accgrp!A:B,2,FALSE))</f>
        <v/>
      </c>
      <c r="G582" s="226">
        <f>_xlfn.IFNA(VLOOKUP($E582,[2]_accgrp!$A:$X,2+(3*(COLUMN(G582)-6)),FALSE),"")</f>
        <v>0</v>
      </c>
      <c r="H582" s="226">
        <f>_xlfn.IFNA(VLOOKUP($E582,[2]_accgrp!$A:$X,2+(3*(COLUMN(H582)-6)),FALSE),"")</f>
        <v>0</v>
      </c>
      <c r="I582" s="226">
        <f>_xlfn.IFNA(VLOOKUP($E582,[2]_accgrp!$A:$X,2+(3*(COLUMN(I582)-6)),FALSE),"")</f>
        <v>0</v>
      </c>
      <c r="J582" s="226">
        <f>_xlfn.IFNA(VLOOKUP($E582,[2]_accgrp!$A:$X,2+(3*(COLUMN(J582)-6)),FALSE),"")</f>
        <v>0</v>
      </c>
      <c r="K582" s="226">
        <f>_xlfn.IFNA(VLOOKUP($E582,[2]_accgrp!$A:$X,2+(3*(COLUMN(K582)-6)),FALSE),"")</f>
        <v>0</v>
      </c>
      <c r="L582" s="226">
        <f>_xlfn.IFNA(VLOOKUP($E582,[2]_accgrp!$A:$X,2+(3*(COLUMN(L582)-6)),FALSE),"")</f>
        <v>0</v>
      </c>
      <c r="M582" s="226">
        <f>_xlfn.IFNA(VLOOKUP($E582,[2]_accgrp!$A:$X,2+(3*(COLUMN(M582)-6)),FALSE),"")</f>
        <v>0</v>
      </c>
    </row>
    <row r="583" spans="6:13" x14ac:dyDescent="0.25">
      <c r="F583" s="242" t="str">
        <f>IF(ISBLANK(E583),"",VLOOKUP(E583,[2]_accgrp!A:B,2,FALSE))</f>
        <v/>
      </c>
      <c r="G583" s="226">
        <f>_xlfn.IFNA(VLOOKUP($E583,[2]_accgrp!$A:$X,2+(3*(COLUMN(G583)-6)),FALSE),"")</f>
        <v>0</v>
      </c>
      <c r="H583" s="226">
        <f>_xlfn.IFNA(VLOOKUP($E583,[2]_accgrp!$A:$X,2+(3*(COLUMN(H583)-6)),FALSE),"")</f>
        <v>0</v>
      </c>
      <c r="I583" s="226">
        <f>_xlfn.IFNA(VLOOKUP($E583,[2]_accgrp!$A:$X,2+(3*(COLUMN(I583)-6)),FALSE),"")</f>
        <v>0</v>
      </c>
      <c r="J583" s="226">
        <f>_xlfn.IFNA(VLOOKUP($E583,[2]_accgrp!$A:$X,2+(3*(COLUMN(J583)-6)),FALSE),"")</f>
        <v>0</v>
      </c>
      <c r="K583" s="226">
        <f>_xlfn.IFNA(VLOOKUP($E583,[2]_accgrp!$A:$X,2+(3*(COLUMN(K583)-6)),FALSE),"")</f>
        <v>0</v>
      </c>
      <c r="L583" s="226">
        <f>_xlfn.IFNA(VLOOKUP($E583,[2]_accgrp!$A:$X,2+(3*(COLUMN(L583)-6)),FALSE),"")</f>
        <v>0</v>
      </c>
      <c r="M583" s="226">
        <f>_xlfn.IFNA(VLOOKUP($E583,[2]_accgrp!$A:$X,2+(3*(COLUMN(M583)-6)),FALSE),"")</f>
        <v>0</v>
      </c>
    </row>
    <row r="584" spans="6:13" x14ac:dyDescent="0.25">
      <c r="F584" s="242" t="str">
        <f>IF(ISBLANK(E584),"",VLOOKUP(E584,[2]_accgrp!A:B,2,FALSE))</f>
        <v/>
      </c>
      <c r="G584" s="226">
        <f>_xlfn.IFNA(VLOOKUP($E584,[2]_accgrp!$A:$X,2+(3*(COLUMN(G584)-6)),FALSE),"")</f>
        <v>0</v>
      </c>
      <c r="H584" s="226">
        <f>_xlfn.IFNA(VLOOKUP($E584,[2]_accgrp!$A:$X,2+(3*(COLUMN(H584)-6)),FALSE),"")</f>
        <v>0</v>
      </c>
      <c r="I584" s="226">
        <f>_xlfn.IFNA(VLOOKUP($E584,[2]_accgrp!$A:$X,2+(3*(COLUMN(I584)-6)),FALSE),"")</f>
        <v>0</v>
      </c>
      <c r="J584" s="226">
        <f>_xlfn.IFNA(VLOOKUP($E584,[2]_accgrp!$A:$X,2+(3*(COLUMN(J584)-6)),FALSE),"")</f>
        <v>0</v>
      </c>
      <c r="K584" s="226">
        <f>_xlfn.IFNA(VLOOKUP($E584,[2]_accgrp!$A:$X,2+(3*(COLUMN(K584)-6)),FALSE),"")</f>
        <v>0</v>
      </c>
      <c r="L584" s="226">
        <f>_xlfn.IFNA(VLOOKUP($E584,[2]_accgrp!$A:$X,2+(3*(COLUMN(L584)-6)),FALSE),"")</f>
        <v>0</v>
      </c>
      <c r="M584" s="226">
        <f>_xlfn.IFNA(VLOOKUP($E584,[2]_accgrp!$A:$X,2+(3*(COLUMN(M584)-6)),FALSE),"")</f>
        <v>0</v>
      </c>
    </row>
    <row r="585" spans="6:13" x14ac:dyDescent="0.25">
      <c r="F585" s="242" t="str">
        <f>IF(ISBLANK(E585),"",VLOOKUP(E585,[2]_accgrp!A:B,2,FALSE))</f>
        <v/>
      </c>
      <c r="G585" s="226">
        <f>_xlfn.IFNA(VLOOKUP($E585,[2]_accgrp!$A:$X,2+(3*(COLUMN(G585)-6)),FALSE),"")</f>
        <v>0</v>
      </c>
      <c r="H585" s="226">
        <f>_xlfn.IFNA(VLOOKUP($E585,[2]_accgrp!$A:$X,2+(3*(COLUMN(H585)-6)),FALSE),"")</f>
        <v>0</v>
      </c>
      <c r="I585" s="226">
        <f>_xlfn.IFNA(VLOOKUP($E585,[2]_accgrp!$A:$X,2+(3*(COLUMN(I585)-6)),FALSE),"")</f>
        <v>0</v>
      </c>
      <c r="J585" s="226">
        <f>_xlfn.IFNA(VLOOKUP($E585,[2]_accgrp!$A:$X,2+(3*(COLUMN(J585)-6)),FALSE),"")</f>
        <v>0</v>
      </c>
      <c r="K585" s="226">
        <f>_xlfn.IFNA(VLOOKUP($E585,[2]_accgrp!$A:$X,2+(3*(COLUMN(K585)-6)),FALSE),"")</f>
        <v>0</v>
      </c>
      <c r="L585" s="226">
        <f>_xlfn.IFNA(VLOOKUP($E585,[2]_accgrp!$A:$X,2+(3*(COLUMN(L585)-6)),FALSE),"")</f>
        <v>0</v>
      </c>
      <c r="M585" s="226">
        <f>_xlfn.IFNA(VLOOKUP($E585,[2]_accgrp!$A:$X,2+(3*(COLUMN(M585)-6)),FALSE),"")</f>
        <v>0</v>
      </c>
    </row>
    <row r="586" spans="6:13" x14ac:dyDescent="0.25">
      <c r="F586" s="242" t="str">
        <f>IF(ISBLANK(E586),"",VLOOKUP(E586,[2]_accgrp!A:B,2,FALSE))</f>
        <v/>
      </c>
      <c r="G586" s="226">
        <f>_xlfn.IFNA(VLOOKUP($E586,[2]_accgrp!$A:$X,2+(3*(COLUMN(G586)-6)),FALSE),"")</f>
        <v>0</v>
      </c>
      <c r="H586" s="226">
        <f>_xlfn.IFNA(VLOOKUP($E586,[2]_accgrp!$A:$X,2+(3*(COLUMN(H586)-6)),FALSE),"")</f>
        <v>0</v>
      </c>
      <c r="I586" s="226">
        <f>_xlfn.IFNA(VLOOKUP($E586,[2]_accgrp!$A:$X,2+(3*(COLUMN(I586)-6)),FALSE),"")</f>
        <v>0</v>
      </c>
      <c r="J586" s="226">
        <f>_xlfn.IFNA(VLOOKUP($E586,[2]_accgrp!$A:$X,2+(3*(COLUMN(J586)-6)),FALSE),"")</f>
        <v>0</v>
      </c>
      <c r="K586" s="226">
        <f>_xlfn.IFNA(VLOOKUP($E586,[2]_accgrp!$A:$X,2+(3*(COLUMN(K586)-6)),FALSE),"")</f>
        <v>0</v>
      </c>
      <c r="L586" s="226">
        <f>_xlfn.IFNA(VLOOKUP($E586,[2]_accgrp!$A:$X,2+(3*(COLUMN(L586)-6)),FALSE),"")</f>
        <v>0</v>
      </c>
      <c r="M586" s="226">
        <f>_xlfn.IFNA(VLOOKUP($E586,[2]_accgrp!$A:$X,2+(3*(COLUMN(M586)-6)),FALSE),"")</f>
        <v>0</v>
      </c>
    </row>
    <row r="587" spans="6:13" x14ac:dyDescent="0.25">
      <c r="F587" s="242" t="str">
        <f>IF(ISBLANK(E587),"",VLOOKUP(E587,[2]_accgrp!A:B,2,FALSE))</f>
        <v/>
      </c>
      <c r="G587" s="226">
        <f>_xlfn.IFNA(VLOOKUP($E587,[2]_accgrp!$A:$X,2+(3*(COLUMN(G587)-6)),FALSE),"")</f>
        <v>0</v>
      </c>
      <c r="H587" s="226">
        <f>_xlfn.IFNA(VLOOKUP($E587,[2]_accgrp!$A:$X,2+(3*(COLUMN(H587)-6)),FALSE),"")</f>
        <v>0</v>
      </c>
      <c r="I587" s="226">
        <f>_xlfn.IFNA(VLOOKUP($E587,[2]_accgrp!$A:$X,2+(3*(COLUMN(I587)-6)),FALSE),"")</f>
        <v>0</v>
      </c>
      <c r="J587" s="226">
        <f>_xlfn.IFNA(VLOOKUP($E587,[2]_accgrp!$A:$X,2+(3*(COLUMN(J587)-6)),FALSE),"")</f>
        <v>0</v>
      </c>
      <c r="K587" s="226">
        <f>_xlfn.IFNA(VLOOKUP($E587,[2]_accgrp!$A:$X,2+(3*(COLUMN(K587)-6)),FALSE),"")</f>
        <v>0</v>
      </c>
      <c r="L587" s="226">
        <f>_xlfn.IFNA(VLOOKUP($E587,[2]_accgrp!$A:$X,2+(3*(COLUMN(L587)-6)),FALSE),"")</f>
        <v>0</v>
      </c>
      <c r="M587" s="226">
        <f>_xlfn.IFNA(VLOOKUP($E587,[2]_accgrp!$A:$X,2+(3*(COLUMN(M587)-6)),FALSE),"")</f>
        <v>0</v>
      </c>
    </row>
    <row r="588" spans="6:13" x14ac:dyDescent="0.25">
      <c r="F588" s="242" t="str">
        <f>IF(ISBLANK(E588),"",VLOOKUP(E588,[2]_accgrp!A:B,2,FALSE))</f>
        <v/>
      </c>
      <c r="G588" s="226">
        <f>_xlfn.IFNA(VLOOKUP($E588,[2]_accgrp!$A:$X,2+(3*(COLUMN(G588)-6)),FALSE),"")</f>
        <v>0</v>
      </c>
      <c r="H588" s="226">
        <f>_xlfn.IFNA(VLOOKUP($E588,[2]_accgrp!$A:$X,2+(3*(COLUMN(H588)-6)),FALSE),"")</f>
        <v>0</v>
      </c>
      <c r="I588" s="226">
        <f>_xlfn.IFNA(VLOOKUP($E588,[2]_accgrp!$A:$X,2+(3*(COLUMN(I588)-6)),FALSE),"")</f>
        <v>0</v>
      </c>
      <c r="J588" s="226">
        <f>_xlfn.IFNA(VLOOKUP($E588,[2]_accgrp!$A:$X,2+(3*(COLUMN(J588)-6)),FALSE),"")</f>
        <v>0</v>
      </c>
      <c r="K588" s="226">
        <f>_xlfn.IFNA(VLOOKUP($E588,[2]_accgrp!$A:$X,2+(3*(COLUMN(K588)-6)),FALSE),"")</f>
        <v>0</v>
      </c>
      <c r="L588" s="226">
        <f>_xlfn.IFNA(VLOOKUP($E588,[2]_accgrp!$A:$X,2+(3*(COLUMN(L588)-6)),FALSE),"")</f>
        <v>0</v>
      </c>
      <c r="M588" s="226">
        <f>_xlfn.IFNA(VLOOKUP($E588,[2]_accgrp!$A:$X,2+(3*(COLUMN(M588)-6)),FALSE),"")</f>
        <v>0</v>
      </c>
    </row>
    <row r="589" spans="6:13" x14ac:dyDescent="0.25">
      <c r="F589" s="242" t="str">
        <f>IF(ISBLANK(E589),"",VLOOKUP(E589,[2]_accgrp!A:B,2,FALSE))</f>
        <v/>
      </c>
      <c r="G589" s="226">
        <f>_xlfn.IFNA(VLOOKUP($E589,[2]_accgrp!$A:$X,2+(3*(COLUMN(G589)-6)),FALSE),"")</f>
        <v>0</v>
      </c>
      <c r="H589" s="226">
        <f>_xlfn.IFNA(VLOOKUP($E589,[2]_accgrp!$A:$X,2+(3*(COLUMN(H589)-6)),FALSE),"")</f>
        <v>0</v>
      </c>
      <c r="I589" s="226">
        <f>_xlfn.IFNA(VLOOKUP($E589,[2]_accgrp!$A:$X,2+(3*(COLUMN(I589)-6)),FALSE),"")</f>
        <v>0</v>
      </c>
      <c r="J589" s="226">
        <f>_xlfn.IFNA(VLOOKUP($E589,[2]_accgrp!$A:$X,2+(3*(COLUMN(J589)-6)),FALSE),"")</f>
        <v>0</v>
      </c>
      <c r="K589" s="226">
        <f>_xlfn.IFNA(VLOOKUP($E589,[2]_accgrp!$A:$X,2+(3*(COLUMN(K589)-6)),FALSE),"")</f>
        <v>0</v>
      </c>
      <c r="L589" s="226">
        <f>_xlfn.IFNA(VLOOKUP($E589,[2]_accgrp!$A:$X,2+(3*(COLUMN(L589)-6)),FALSE),"")</f>
        <v>0</v>
      </c>
      <c r="M589" s="226">
        <f>_xlfn.IFNA(VLOOKUP($E589,[2]_accgrp!$A:$X,2+(3*(COLUMN(M589)-6)),FALSE),"")</f>
        <v>0</v>
      </c>
    </row>
    <row r="590" spans="6:13" x14ac:dyDescent="0.25">
      <c r="F590" s="242" t="str">
        <f>IF(ISBLANK(E590),"",VLOOKUP(E590,[2]_accgrp!A:B,2,FALSE))</f>
        <v/>
      </c>
      <c r="G590" s="226">
        <f>_xlfn.IFNA(VLOOKUP($E590,[2]_accgrp!$A:$X,2+(3*(COLUMN(G590)-6)),FALSE),"")</f>
        <v>0</v>
      </c>
      <c r="H590" s="226">
        <f>_xlfn.IFNA(VLOOKUP($E590,[2]_accgrp!$A:$X,2+(3*(COLUMN(H590)-6)),FALSE),"")</f>
        <v>0</v>
      </c>
      <c r="I590" s="226">
        <f>_xlfn.IFNA(VLOOKUP($E590,[2]_accgrp!$A:$X,2+(3*(COLUMN(I590)-6)),FALSE),"")</f>
        <v>0</v>
      </c>
      <c r="J590" s="226">
        <f>_xlfn.IFNA(VLOOKUP($E590,[2]_accgrp!$A:$X,2+(3*(COLUMN(J590)-6)),FALSE),"")</f>
        <v>0</v>
      </c>
      <c r="K590" s="226">
        <f>_xlfn.IFNA(VLOOKUP($E590,[2]_accgrp!$A:$X,2+(3*(COLUMN(K590)-6)),FALSE),"")</f>
        <v>0</v>
      </c>
      <c r="L590" s="226">
        <f>_xlfn.IFNA(VLOOKUP($E590,[2]_accgrp!$A:$X,2+(3*(COLUMN(L590)-6)),FALSE),"")</f>
        <v>0</v>
      </c>
      <c r="M590" s="226">
        <f>_xlfn.IFNA(VLOOKUP($E590,[2]_accgrp!$A:$X,2+(3*(COLUMN(M590)-6)),FALSE),"")</f>
        <v>0</v>
      </c>
    </row>
    <row r="591" spans="6:13" x14ac:dyDescent="0.25">
      <c r="F591" s="242" t="str">
        <f>IF(ISBLANK(E591),"",VLOOKUP(E591,[2]_accgrp!A:B,2,FALSE))</f>
        <v/>
      </c>
      <c r="G591" s="226">
        <f>_xlfn.IFNA(VLOOKUP($E591,[2]_accgrp!$A:$X,2+(3*(COLUMN(G591)-6)),FALSE),"")</f>
        <v>0</v>
      </c>
      <c r="H591" s="226">
        <f>_xlfn.IFNA(VLOOKUP($E591,[2]_accgrp!$A:$X,2+(3*(COLUMN(H591)-6)),FALSE),"")</f>
        <v>0</v>
      </c>
      <c r="I591" s="226">
        <f>_xlfn.IFNA(VLOOKUP($E591,[2]_accgrp!$A:$X,2+(3*(COLUMN(I591)-6)),FALSE),"")</f>
        <v>0</v>
      </c>
      <c r="J591" s="226">
        <f>_xlfn.IFNA(VLOOKUP($E591,[2]_accgrp!$A:$X,2+(3*(COLUMN(J591)-6)),FALSE),"")</f>
        <v>0</v>
      </c>
      <c r="K591" s="226">
        <f>_xlfn.IFNA(VLOOKUP($E591,[2]_accgrp!$A:$X,2+(3*(COLUMN(K591)-6)),FALSE),"")</f>
        <v>0</v>
      </c>
      <c r="L591" s="226">
        <f>_xlfn.IFNA(VLOOKUP($E591,[2]_accgrp!$A:$X,2+(3*(COLUMN(L591)-6)),FALSE),"")</f>
        <v>0</v>
      </c>
      <c r="M591" s="226">
        <f>_xlfn.IFNA(VLOOKUP($E591,[2]_accgrp!$A:$X,2+(3*(COLUMN(M591)-6)),FALSE),"")</f>
        <v>0</v>
      </c>
    </row>
    <row r="592" spans="6:13" x14ac:dyDescent="0.25">
      <c r="F592" s="242" t="str">
        <f>IF(ISBLANK(E592),"",VLOOKUP(E592,[2]_accgrp!A:B,2,FALSE))</f>
        <v/>
      </c>
      <c r="G592" s="226">
        <f>_xlfn.IFNA(VLOOKUP($E592,[2]_accgrp!$A:$X,2+(3*(COLUMN(G592)-6)),FALSE),"")</f>
        <v>0</v>
      </c>
      <c r="H592" s="226">
        <f>_xlfn.IFNA(VLOOKUP($E592,[2]_accgrp!$A:$X,2+(3*(COLUMN(H592)-6)),FALSE),"")</f>
        <v>0</v>
      </c>
      <c r="I592" s="226">
        <f>_xlfn.IFNA(VLOOKUP($E592,[2]_accgrp!$A:$X,2+(3*(COLUMN(I592)-6)),FALSE),"")</f>
        <v>0</v>
      </c>
      <c r="J592" s="226">
        <f>_xlfn.IFNA(VLOOKUP($E592,[2]_accgrp!$A:$X,2+(3*(COLUMN(J592)-6)),FALSE),"")</f>
        <v>0</v>
      </c>
      <c r="K592" s="226">
        <f>_xlfn.IFNA(VLOOKUP($E592,[2]_accgrp!$A:$X,2+(3*(COLUMN(K592)-6)),FALSE),"")</f>
        <v>0</v>
      </c>
      <c r="L592" s="226">
        <f>_xlfn.IFNA(VLOOKUP($E592,[2]_accgrp!$A:$X,2+(3*(COLUMN(L592)-6)),FALSE),"")</f>
        <v>0</v>
      </c>
      <c r="M592" s="226">
        <f>_xlfn.IFNA(VLOOKUP($E592,[2]_accgrp!$A:$X,2+(3*(COLUMN(M592)-6)),FALSE),"")</f>
        <v>0</v>
      </c>
    </row>
    <row r="593" spans="6:13" x14ac:dyDescent="0.25">
      <c r="F593" s="242" t="str">
        <f>IF(ISBLANK(E593),"",VLOOKUP(E593,[2]_accgrp!A:B,2,FALSE))</f>
        <v/>
      </c>
      <c r="G593" s="226">
        <f>_xlfn.IFNA(VLOOKUP($E593,[2]_accgrp!$A:$X,2+(3*(COLUMN(G593)-6)),FALSE),"")</f>
        <v>0</v>
      </c>
      <c r="H593" s="226">
        <f>_xlfn.IFNA(VLOOKUP($E593,[2]_accgrp!$A:$X,2+(3*(COLUMN(H593)-6)),FALSE),"")</f>
        <v>0</v>
      </c>
      <c r="I593" s="226">
        <f>_xlfn.IFNA(VLOOKUP($E593,[2]_accgrp!$A:$X,2+(3*(COLUMN(I593)-6)),FALSE),"")</f>
        <v>0</v>
      </c>
      <c r="J593" s="226">
        <f>_xlfn.IFNA(VLOOKUP($E593,[2]_accgrp!$A:$X,2+(3*(COLUMN(J593)-6)),FALSE),"")</f>
        <v>0</v>
      </c>
      <c r="K593" s="226">
        <f>_xlfn.IFNA(VLOOKUP($E593,[2]_accgrp!$A:$X,2+(3*(COLUMN(K593)-6)),FALSE),"")</f>
        <v>0</v>
      </c>
      <c r="L593" s="226">
        <f>_xlfn.IFNA(VLOOKUP($E593,[2]_accgrp!$A:$X,2+(3*(COLUMN(L593)-6)),FALSE),"")</f>
        <v>0</v>
      </c>
      <c r="M593" s="226">
        <f>_xlfn.IFNA(VLOOKUP($E593,[2]_accgrp!$A:$X,2+(3*(COLUMN(M593)-6)),FALSE),"")</f>
        <v>0</v>
      </c>
    </row>
    <row r="594" spans="6:13" x14ac:dyDescent="0.25">
      <c r="F594" s="242" t="str">
        <f>IF(ISBLANK(E594),"",VLOOKUP(E594,[2]_accgrp!A:B,2,FALSE))</f>
        <v/>
      </c>
      <c r="G594" s="226">
        <f>_xlfn.IFNA(VLOOKUP($E594,[2]_accgrp!$A:$X,2+(3*(COLUMN(G594)-6)),FALSE),"")</f>
        <v>0</v>
      </c>
      <c r="H594" s="226">
        <f>_xlfn.IFNA(VLOOKUP($E594,[2]_accgrp!$A:$X,2+(3*(COLUMN(H594)-6)),FALSE),"")</f>
        <v>0</v>
      </c>
      <c r="I594" s="226">
        <f>_xlfn.IFNA(VLOOKUP($E594,[2]_accgrp!$A:$X,2+(3*(COLUMN(I594)-6)),FALSE),"")</f>
        <v>0</v>
      </c>
      <c r="J594" s="226">
        <f>_xlfn.IFNA(VLOOKUP($E594,[2]_accgrp!$A:$X,2+(3*(COLUMN(J594)-6)),FALSE),"")</f>
        <v>0</v>
      </c>
      <c r="K594" s="226">
        <f>_xlfn.IFNA(VLOOKUP($E594,[2]_accgrp!$A:$X,2+(3*(COLUMN(K594)-6)),FALSE),"")</f>
        <v>0</v>
      </c>
      <c r="L594" s="226">
        <f>_xlfn.IFNA(VLOOKUP($E594,[2]_accgrp!$A:$X,2+(3*(COLUMN(L594)-6)),FALSE),"")</f>
        <v>0</v>
      </c>
      <c r="M594" s="226">
        <f>_xlfn.IFNA(VLOOKUP($E594,[2]_accgrp!$A:$X,2+(3*(COLUMN(M594)-6)),FALSE),"")</f>
        <v>0</v>
      </c>
    </row>
    <row r="595" spans="6:13" x14ac:dyDescent="0.25">
      <c r="F595" s="242" t="str">
        <f>IF(ISBLANK(E595),"",VLOOKUP(E595,[2]_accgrp!A:B,2,FALSE))</f>
        <v/>
      </c>
      <c r="G595" s="226">
        <f>_xlfn.IFNA(VLOOKUP($E595,[2]_accgrp!$A:$X,2+(3*(COLUMN(G595)-6)),FALSE),"")</f>
        <v>0</v>
      </c>
      <c r="H595" s="226">
        <f>_xlfn.IFNA(VLOOKUP($E595,[2]_accgrp!$A:$X,2+(3*(COLUMN(H595)-6)),FALSE),"")</f>
        <v>0</v>
      </c>
      <c r="I595" s="226">
        <f>_xlfn.IFNA(VLOOKUP($E595,[2]_accgrp!$A:$X,2+(3*(COLUMN(I595)-6)),FALSE),"")</f>
        <v>0</v>
      </c>
      <c r="J595" s="226">
        <f>_xlfn.IFNA(VLOOKUP($E595,[2]_accgrp!$A:$X,2+(3*(COLUMN(J595)-6)),FALSE),"")</f>
        <v>0</v>
      </c>
      <c r="K595" s="226">
        <f>_xlfn.IFNA(VLOOKUP($E595,[2]_accgrp!$A:$X,2+(3*(COLUMN(K595)-6)),FALSE),"")</f>
        <v>0</v>
      </c>
      <c r="L595" s="226">
        <f>_xlfn.IFNA(VLOOKUP($E595,[2]_accgrp!$A:$X,2+(3*(COLUMN(L595)-6)),FALSE),"")</f>
        <v>0</v>
      </c>
      <c r="M595" s="226">
        <f>_xlfn.IFNA(VLOOKUP($E595,[2]_accgrp!$A:$X,2+(3*(COLUMN(M595)-6)),FALSE),"")</f>
        <v>0</v>
      </c>
    </row>
    <row r="596" spans="6:13" x14ac:dyDescent="0.25">
      <c r="F596" s="242" t="str">
        <f>IF(ISBLANK(E596),"",VLOOKUP(E596,[2]_accgrp!A:B,2,FALSE))</f>
        <v/>
      </c>
      <c r="G596" s="226">
        <f>_xlfn.IFNA(VLOOKUP($E596,[2]_accgrp!$A:$X,2+(3*(COLUMN(G596)-6)),FALSE),"")</f>
        <v>0</v>
      </c>
      <c r="H596" s="226">
        <f>_xlfn.IFNA(VLOOKUP($E596,[2]_accgrp!$A:$X,2+(3*(COLUMN(H596)-6)),FALSE),"")</f>
        <v>0</v>
      </c>
      <c r="I596" s="226">
        <f>_xlfn.IFNA(VLOOKUP($E596,[2]_accgrp!$A:$X,2+(3*(COLUMN(I596)-6)),FALSE),"")</f>
        <v>0</v>
      </c>
      <c r="J596" s="226">
        <f>_xlfn.IFNA(VLOOKUP($E596,[2]_accgrp!$A:$X,2+(3*(COLUMN(J596)-6)),FALSE),"")</f>
        <v>0</v>
      </c>
      <c r="K596" s="226">
        <f>_xlfn.IFNA(VLOOKUP($E596,[2]_accgrp!$A:$X,2+(3*(COLUMN(K596)-6)),FALSE),"")</f>
        <v>0</v>
      </c>
      <c r="L596" s="226">
        <f>_xlfn.IFNA(VLOOKUP($E596,[2]_accgrp!$A:$X,2+(3*(COLUMN(L596)-6)),FALSE),"")</f>
        <v>0</v>
      </c>
      <c r="M596" s="226">
        <f>_xlfn.IFNA(VLOOKUP($E596,[2]_accgrp!$A:$X,2+(3*(COLUMN(M596)-6)),FALSE),"")</f>
        <v>0</v>
      </c>
    </row>
    <row r="597" spans="6:13" x14ac:dyDescent="0.25">
      <c r="F597" s="242" t="str">
        <f>IF(ISBLANK(E597),"",VLOOKUP(E597,[2]_accgrp!A:B,2,FALSE))</f>
        <v/>
      </c>
      <c r="G597" s="226">
        <f>_xlfn.IFNA(VLOOKUP($E597,[2]_accgrp!$A:$X,2+(3*(COLUMN(G597)-6)),FALSE),"")</f>
        <v>0</v>
      </c>
      <c r="H597" s="226">
        <f>_xlfn.IFNA(VLOOKUP($E597,[2]_accgrp!$A:$X,2+(3*(COLUMN(H597)-6)),FALSE),"")</f>
        <v>0</v>
      </c>
      <c r="I597" s="226">
        <f>_xlfn.IFNA(VLOOKUP($E597,[2]_accgrp!$A:$X,2+(3*(COLUMN(I597)-6)),FALSE),"")</f>
        <v>0</v>
      </c>
      <c r="J597" s="226">
        <f>_xlfn.IFNA(VLOOKUP($E597,[2]_accgrp!$A:$X,2+(3*(COLUMN(J597)-6)),FALSE),"")</f>
        <v>0</v>
      </c>
      <c r="K597" s="226">
        <f>_xlfn.IFNA(VLOOKUP($E597,[2]_accgrp!$A:$X,2+(3*(COLUMN(K597)-6)),FALSE),"")</f>
        <v>0</v>
      </c>
      <c r="L597" s="226">
        <f>_xlfn.IFNA(VLOOKUP($E597,[2]_accgrp!$A:$X,2+(3*(COLUMN(L597)-6)),FALSE),"")</f>
        <v>0</v>
      </c>
      <c r="M597" s="226">
        <f>_xlfn.IFNA(VLOOKUP($E597,[2]_accgrp!$A:$X,2+(3*(COLUMN(M597)-6)),FALSE),"")</f>
        <v>0</v>
      </c>
    </row>
    <row r="598" spans="6:13" x14ac:dyDescent="0.25">
      <c r="F598" s="242" t="str">
        <f>IF(ISBLANK(E598),"",VLOOKUP(E598,[2]_accgrp!A:B,2,FALSE))</f>
        <v/>
      </c>
      <c r="G598" s="226">
        <f>_xlfn.IFNA(VLOOKUP($E598,[2]_accgrp!$A:$X,2+(3*(COLUMN(G598)-6)),FALSE),"")</f>
        <v>0</v>
      </c>
      <c r="H598" s="226">
        <f>_xlfn.IFNA(VLOOKUP($E598,[2]_accgrp!$A:$X,2+(3*(COLUMN(H598)-6)),FALSE),"")</f>
        <v>0</v>
      </c>
      <c r="I598" s="226">
        <f>_xlfn.IFNA(VLOOKUP($E598,[2]_accgrp!$A:$X,2+(3*(COLUMN(I598)-6)),FALSE),"")</f>
        <v>0</v>
      </c>
      <c r="J598" s="226">
        <f>_xlfn.IFNA(VLOOKUP($E598,[2]_accgrp!$A:$X,2+(3*(COLUMN(J598)-6)),FALSE),"")</f>
        <v>0</v>
      </c>
      <c r="K598" s="226">
        <f>_xlfn.IFNA(VLOOKUP($E598,[2]_accgrp!$A:$X,2+(3*(COLUMN(K598)-6)),FALSE),"")</f>
        <v>0</v>
      </c>
      <c r="L598" s="226">
        <f>_xlfn.IFNA(VLOOKUP($E598,[2]_accgrp!$A:$X,2+(3*(COLUMN(L598)-6)),FALSE),"")</f>
        <v>0</v>
      </c>
      <c r="M598" s="226">
        <f>_xlfn.IFNA(VLOOKUP($E598,[2]_accgrp!$A:$X,2+(3*(COLUMN(M598)-6)),FALSE),"")</f>
        <v>0</v>
      </c>
    </row>
    <row r="599" spans="6:13" x14ac:dyDescent="0.25">
      <c r="F599" s="242" t="str">
        <f>IF(ISBLANK(E599),"",VLOOKUP(E599,[2]_accgrp!A:B,2,FALSE))</f>
        <v/>
      </c>
      <c r="G599" s="226">
        <f>_xlfn.IFNA(VLOOKUP($E599,[2]_accgrp!$A:$X,2+(3*(COLUMN(G599)-6)),FALSE),"")</f>
        <v>0</v>
      </c>
      <c r="H599" s="226">
        <f>_xlfn.IFNA(VLOOKUP($E599,[2]_accgrp!$A:$X,2+(3*(COLUMN(H599)-6)),FALSE),"")</f>
        <v>0</v>
      </c>
      <c r="I599" s="226">
        <f>_xlfn.IFNA(VLOOKUP($E599,[2]_accgrp!$A:$X,2+(3*(COLUMN(I599)-6)),FALSE),"")</f>
        <v>0</v>
      </c>
      <c r="J599" s="226">
        <f>_xlfn.IFNA(VLOOKUP($E599,[2]_accgrp!$A:$X,2+(3*(COLUMN(J599)-6)),FALSE),"")</f>
        <v>0</v>
      </c>
      <c r="K599" s="226">
        <f>_xlfn.IFNA(VLOOKUP($E599,[2]_accgrp!$A:$X,2+(3*(COLUMN(K599)-6)),FALSE),"")</f>
        <v>0</v>
      </c>
      <c r="L599" s="226">
        <f>_xlfn.IFNA(VLOOKUP($E599,[2]_accgrp!$A:$X,2+(3*(COLUMN(L599)-6)),FALSE),"")</f>
        <v>0</v>
      </c>
      <c r="M599" s="226">
        <f>_xlfn.IFNA(VLOOKUP($E599,[2]_accgrp!$A:$X,2+(3*(COLUMN(M599)-6)),FALSE),"")</f>
        <v>0</v>
      </c>
    </row>
    <row r="600" spans="6:13" x14ac:dyDescent="0.25">
      <c r="F600" s="242" t="str">
        <f>IF(ISBLANK(E600),"",VLOOKUP(E600,[2]_accgrp!A:B,2,FALSE))</f>
        <v/>
      </c>
      <c r="G600" s="226">
        <f>_xlfn.IFNA(VLOOKUP($E600,[2]_accgrp!$A:$X,2+(3*(COLUMN(G600)-6)),FALSE),"")</f>
        <v>0</v>
      </c>
      <c r="H600" s="226">
        <f>_xlfn.IFNA(VLOOKUP($E600,[2]_accgrp!$A:$X,2+(3*(COLUMN(H600)-6)),FALSE),"")</f>
        <v>0</v>
      </c>
      <c r="I600" s="226">
        <f>_xlfn.IFNA(VLOOKUP($E600,[2]_accgrp!$A:$X,2+(3*(COLUMN(I600)-6)),FALSE),"")</f>
        <v>0</v>
      </c>
      <c r="J600" s="226">
        <f>_xlfn.IFNA(VLOOKUP($E600,[2]_accgrp!$A:$X,2+(3*(COLUMN(J600)-6)),FALSE),"")</f>
        <v>0</v>
      </c>
      <c r="K600" s="226">
        <f>_xlfn.IFNA(VLOOKUP($E600,[2]_accgrp!$A:$X,2+(3*(COLUMN(K600)-6)),FALSE),"")</f>
        <v>0</v>
      </c>
      <c r="L600" s="226">
        <f>_xlfn.IFNA(VLOOKUP($E600,[2]_accgrp!$A:$X,2+(3*(COLUMN(L600)-6)),FALSE),"")</f>
        <v>0</v>
      </c>
      <c r="M600" s="226">
        <f>_xlfn.IFNA(VLOOKUP($E600,[2]_accgrp!$A:$X,2+(3*(COLUMN(M600)-6)),FALSE),"")</f>
        <v>0</v>
      </c>
    </row>
    <row r="601" spans="6:13" x14ac:dyDescent="0.25">
      <c r="F601" s="242" t="str">
        <f>IF(ISBLANK(E601),"",VLOOKUP(E601,[2]_accgrp!A:B,2,FALSE))</f>
        <v/>
      </c>
      <c r="G601" s="226">
        <f>_xlfn.IFNA(VLOOKUP($E601,[2]_accgrp!$A:$X,2+(3*(COLUMN(G601)-6)),FALSE),"")</f>
        <v>0</v>
      </c>
      <c r="H601" s="226">
        <f>_xlfn.IFNA(VLOOKUP($E601,[2]_accgrp!$A:$X,2+(3*(COLUMN(H601)-6)),FALSE),"")</f>
        <v>0</v>
      </c>
      <c r="I601" s="226">
        <f>_xlfn.IFNA(VLOOKUP($E601,[2]_accgrp!$A:$X,2+(3*(COLUMN(I601)-6)),FALSE),"")</f>
        <v>0</v>
      </c>
      <c r="J601" s="226">
        <f>_xlfn.IFNA(VLOOKUP($E601,[2]_accgrp!$A:$X,2+(3*(COLUMN(J601)-6)),FALSE),"")</f>
        <v>0</v>
      </c>
      <c r="K601" s="226">
        <f>_xlfn.IFNA(VLOOKUP($E601,[2]_accgrp!$A:$X,2+(3*(COLUMN(K601)-6)),FALSE),"")</f>
        <v>0</v>
      </c>
      <c r="L601" s="226">
        <f>_xlfn.IFNA(VLOOKUP($E601,[2]_accgrp!$A:$X,2+(3*(COLUMN(L601)-6)),FALSE),"")</f>
        <v>0</v>
      </c>
      <c r="M601" s="226">
        <f>_xlfn.IFNA(VLOOKUP($E601,[2]_accgrp!$A:$X,2+(3*(COLUMN(M601)-6)),FALSE),"")</f>
        <v>0</v>
      </c>
    </row>
    <row r="602" spans="6:13" x14ac:dyDescent="0.25">
      <c r="F602" s="242" t="str">
        <f>IF(ISBLANK(E602),"",VLOOKUP(E602,[2]_accgrp!A:B,2,FALSE))</f>
        <v/>
      </c>
      <c r="G602" s="226">
        <f>_xlfn.IFNA(VLOOKUP($E602,[2]_accgrp!$A:$X,2+(3*(COLUMN(G602)-6)),FALSE),"")</f>
        <v>0</v>
      </c>
      <c r="H602" s="226">
        <f>_xlfn.IFNA(VLOOKUP($E602,[2]_accgrp!$A:$X,2+(3*(COLUMN(H602)-6)),FALSE),"")</f>
        <v>0</v>
      </c>
      <c r="I602" s="226">
        <f>_xlfn.IFNA(VLOOKUP($E602,[2]_accgrp!$A:$X,2+(3*(COLUMN(I602)-6)),FALSE),"")</f>
        <v>0</v>
      </c>
      <c r="J602" s="226">
        <f>_xlfn.IFNA(VLOOKUP($E602,[2]_accgrp!$A:$X,2+(3*(COLUMN(J602)-6)),FALSE),"")</f>
        <v>0</v>
      </c>
      <c r="K602" s="226">
        <f>_xlfn.IFNA(VLOOKUP($E602,[2]_accgrp!$A:$X,2+(3*(COLUMN(K602)-6)),FALSE),"")</f>
        <v>0</v>
      </c>
      <c r="L602" s="226">
        <f>_xlfn.IFNA(VLOOKUP($E602,[2]_accgrp!$A:$X,2+(3*(COLUMN(L602)-6)),FALSE),"")</f>
        <v>0</v>
      </c>
      <c r="M602" s="226">
        <f>_xlfn.IFNA(VLOOKUP($E602,[2]_accgrp!$A:$X,2+(3*(COLUMN(M602)-6)),FALSE),"")</f>
        <v>0</v>
      </c>
    </row>
    <row r="603" spans="6:13" x14ac:dyDescent="0.25">
      <c r="F603" s="242" t="str">
        <f>IF(ISBLANK(E603),"",VLOOKUP(E603,[2]_accgrp!A:B,2,FALSE))</f>
        <v/>
      </c>
      <c r="G603" s="226">
        <f>_xlfn.IFNA(VLOOKUP($E603,[2]_accgrp!$A:$X,2+(3*(COLUMN(G603)-6)),FALSE),"")</f>
        <v>0</v>
      </c>
      <c r="H603" s="226">
        <f>_xlfn.IFNA(VLOOKUP($E603,[2]_accgrp!$A:$X,2+(3*(COLUMN(H603)-6)),FALSE),"")</f>
        <v>0</v>
      </c>
      <c r="I603" s="226">
        <f>_xlfn.IFNA(VLOOKUP($E603,[2]_accgrp!$A:$X,2+(3*(COLUMN(I603)-6)),FALSE),"")</f>
        <v>0</v>
      </c>
      <c r="J603" s="226">
        <f>_xlfn.IFNA(VLOOKUP($E603,[2]_accgrp!$A:$X,2+(3*(COLUMN(J603)-6)),FALSE),"")</f>
        <v>0</v>
      </c>
      <c r="K603" s="226">
        <f>_xlfn.IFNA(VLOOKUP($E603,[2]_accgrp!$A:$X,2+(3*(COLUMN(K603)-6)),FALSE),"")</f>
        <v>0</v>
      </c>
      <c r="L603" s="226">
        <f>_xlfn.IFNA(VLOOKUP($E603,[2]_accgrp!$A:$X,2+(3*(COLUMN(L603)-6)),FALSE),"")</f>
        <v>0</v>
      </c>
      <c r="M603" s="226">
        <f>_xlfn.IFNA(VLOOKUP($E603,[2]_accgrp!$A:$X,2+(3*(COLUMN(M603)-6)),FALSE),"")</f>
        <v>0</v>
      </c>
    </row>
    <row r="604" spans="6:13" x14ac:dyDescent="0.25">
      <c r="F604" s="242" t="str">
        <f>IF(ISBLANK(E604),"",VLOOKUP(E604,[2]_accgrp!A:B,2,FALSE))</f>
        <v/>
      </c>
      <c r="G604" s="226">
        <f>_xlfn.IFNA(VLOOKUP($E604,[2]_accgrp!$A:$X,2+(3*(COLUMN(G604)-6)),FALSE),"")</f>
        <v>0</v>
      </c>
      <c r="H604" s="226">
        <f>_xlfn.IFNA(VLOOKUP($E604,[2]_accgrp!$A:$X,2+(3*(COLUMN(H604)-6)),FALSE),"")</f>
        <v>0</v>
      </c>
      <c r="I604" s="226">
        <f>_xlfn.IFNA(VLOOKUP($E604,[2]_accgrp!$A:$X,2+(3*(COLUMN(I604)-6)),FALSE),"")</f>
        <v>0</v>
      </c>
      <c r="J604" s="226">
        <f>_xlfn.IFNA(VLOOKUP($E604,[2]_accgrp!$A:$X,2+(3*(COLUMN(J604)-6)),FALSE),"")</f>
        <v>0</v>
      </c>
      <c r="K604" s="226">
        <f>_xlfn.IFNA(VLOOKUP($E604,[2]_accgrp!$A:$X,2+(3*(COLUMN(K604)-6)),FALSE),"")</f>
        <v>0</v>
      </c>
      <c r="L604" s="226">
        <f>_xlfn.IFNA(VLOOKUP($E604,[2]_accgrp!$A:$X,2+(3*(COLUMN(L604)-6)),FALSE),"")</f>
        <v>0</v>
      </c>
      <c r="M604" s="226">
        <f>_xlfn.IFNA(VLOOKUP($E604,[2]_accgrp!$A:$X,2+(3*(COLUMN(M604)-6)),FALSE),"")</f>
        <v>0</v>
      </c>
    </row>
    <row r="605" spans="6:13" x14ac:dyDescent="0.25">
      <c r="F605" s="242" t="str">
        <f>IF(ISBLANK(E605),"",VLOOKUP(E605,[2]_accgrp!A:B,2,FALSE))</f>
        <v/>
      </c>
      <c r="G605" s="226">
        <f>_xlfn.IFNA(VLOOKUP($E605,[2]_accgrp!$A:$X,2+(3*(COLUMN(G605)-6)),FALSE),"")</f>
        <v>0</v>
      </c>
      <c r="H605" s="226">
        <f>_xlfn.IFNA(VLOOKUP($E605,[2]_accgrp!$A:$X,2+(3*(COLUMN(H605)-6)),FALSE),"")</f>
        <v>0</v>
      </c>
      <c r="I605" s="226">
        <f>_xlfn.IFNA(VLOOKUP($E605,[2]_accgrp!$A:$X,2+(3*(COLUMN(I605)-6)),FALSE),"")</f>
        <v>0</v>
      </c>
      <c r="J605" s="226">
        <f>_xlfn.IFNA(VLOOKUP($E605,[2]_accgrp!$A:$X,2+(3*(COLUMN(J605)-6)),FALSE),"")</f>
        <v>0</v>
      </c>
      <c r="K605" s="226">
        <f>_xlfn.IFNA(VLOOKUP($E605,[2]_accgrp!$A:$X,2+(3*(COLUMN(K605)-6)),FALSE),"")</f>
        <v>0</v>
      </c>
      <c r="L605" s="226">
        <f>_xlfn.IFNA(VLOOKUP($E605,[2]_accgrp!$A:$X,2+(3*(COLUMN(L605)-6)),FALSE),"")</f>
        <v>0</v>
      </c>
      <c r="M605" s="226">
        <f>_xlfn.IFNA(VLOOKUP($E605,[2]_accgrp!$A:$X,2+(3*(COLUMN(M605)-6)),FALSE),"")</f>
        <v>0</v>
      </c>
    </row>
    <row r="606" spans="6:13" x14ac:dyDescent="0.25">
      <c r="F606" s="242" t="str">
        <f>IF(ISBLANK(E606),"",VLOOKUP(E606,[2]_accgrp!A:B,2,FALSE))</f>
        <v/>
      </c>
      <c r="G606" s="226">
        <f>_xlfn.IFNA(VLOOKUP($E606,[2]_accgrp!$A:$X,2+(3*(COLUMN(G606)-6)),FALSE),"")</f>
        <v>0</v>
      </c>
      <c r="H606" s="226">
        <f>_xlfn.IFNA(VLOOKUP($E606,[2]_accgrp!$A:$X,2+(3*(COLUMN(H606)-6)),FALSE),"")</f>
        <v>0</v>
      </c>
      <c r="I606" s="226">
        <f>_xlfn.IFNA(VLOOKUP($E606,[2]_accgrp!$A:$X,2+(3*(COLUMN(I606)-6)),FALSE),"")</f>
        <v>0</v>
      </c>
      <c r="J606" s="226">
        <f>_xlfn.IFNA(VLOOKUP($E606,[2]_accgrp!$A:$X,2+(3*(COLUMN(J606)-6)),FALSE),"")</f>
        <v>0</v>
      </c>
      <c r="K606" s="226">
        <f>_xlfn.IFNA(VLOOKUP($E606,[2]_accgrp!$A:$X,2+(3*(COLUMN(K606)-6)),FALSE),"")</f>
        <v>0</v>
      </c>
      <c r="L606" s="226">
        <f>_xlfn.IFNA(VLOOKUP($E606,[2]_accgrp!$A:$X,2+(3*(COLUMN(L606)-6)),FALSE),"")</f>
        <v>0</v>
      </c>
      <c r="M606" s="226">
        <f>_xlfn.IFNA(VLOOKUP($E606,[2]_accgrp!$A:$X,2+(3*(COLUMN(M606)-6)),FALSE),"")</f>
        <v>0</v>
      </c>
    </row>
    <row r="607" spans="6:13" x14ac:dyDescent="0.25">
      <c r="F607" s="242" t="str">
        <f>IF(ISBLANK(E607),"",VLOOKUP(E607,[2]_accgrp!A:B,2,FALSE))</f>
        <v/>
      </c>
      <c r="G607" s="226">
        <f>_xlfn.IFNA(VLOOKUP($E607,[2]_accgrp!$A:$X,2+(3*(COLUMN(G607)-6)),FALSE),"")</f>
        <v>0</v>
      </c>
      <c r="H607" s="226">
        <f>_xlfn.IFNA(VLOOKUP($E607,[2]_accgrp!$A:$X,2+(3*(COLUMN(H607)-6)),FALSE),"")</f>
        <v>0</v>
      </c>
      <c r="I607" s="226">
        <f>_xlfn.IFNA(VLOOKUP($E607,[2]_accgrp!$A:$X,2+(3*(COLUMN(I607)-6)),FALSE),"")</f>
        <v>0</v>
      </c>
      <c r="J607" s="226">
        <f>_xlfn.IFNA(VLOOKUP($E607,[2]_accgrp!$A:$X,2+(3*(COLUMN(J607)-6)),FALSE),"")</f>
        <v>0</v>
      </c>
      <c r="K607" s="226">
        <f>_xlfn.IFNA(VLOOKUP($E607,[2]_accgrp!$A:$X,2+(3*(COLUMN(K607)-6)),FALSE),"")</f>
        <v>0</v>
      </c>
      <c r="L607" s="226">
        <f>_xlfn.IFNA(VLOOKUP($E607,[2]_accgrp!$A:$X,2+(3*(COLUMN(L607)-6)),FALSE),"")</f>
        <v>0</v>
      </c>
      <c r="M607" s="226">
        <f>_xlfn.IFNA(VLOOKUP($E607,[2]_accgrp!$A:$X,2+(3*(COLUMN(M607)-6)),FALSE),"")</f>
        <v>0</v>
      </c>
    </row>
    <row r="608" spans="6:13" x14ac:dyDescent="0.25">
      <c r="F608" s="242" t="str">
        <f>IF(ISBLANK(E608),"",VLOOKUP(E608,[2]_accgrp!A:B,2,FALSE))</f>
        <v/>
      </c>
      <c r="G608" s="226">
        <f>_xlfn.IFNA(VLOOKUP($E608,[2]_accgrp!$A:$X,2+(3*(COLUMN(G608)-6)),FALSE),"")</f>
        <v>0</v>
      </c>
      <c r="H608" s="226">
        <f>_xlfn.IFNA(VLOOKUP($E608,[2]_accgrp!$A:$X,2+(3*(COLUMN(H608)-6)),FALSE),"")</f>
        <v>0</v>
      </c>
      <c r="I608" s="226">
        <f>_xlfn.IFNA(VLOOKUP($E608,[2]_accgrp!$A:$X,2+(3*(COLUMN(I608)-6)),FALSE),"")</f>
        <v>0</v>
      </c>
      <c r="J608" s="226">
        <f>_xlfn.IFNA(VLOOKUP($E608,[2]_accgrp!$A:$X,2+(3*(COLUMN(J608)-6)),FALSE),"")</f>
        <v>0</v>
      </c>
      <c r="K608" s="226">
        <f>_xlfn.IFNA(VLOOKUP($E608,[2]_accgrp!$A:$X,2+(3*(COLUMN(K608)-6)),FALSE),"")</f>
        <v>0</v>
      </c>
      <c r="L608" s="226">
        <f>_xlfn.IFNA(VLOOKUP($E608,[2]_accgrp!$A:$X,2+(3*(COLUMN(L608)-6)),FALSE),"")</f>
        <v>0</v>
      </c>
      <c r="M608" s="226">
        <f>_xlfn.IFNA(VLOOKUP($E608,[2]_accgrp!$A:$X,2+(3*(COLUMN(M608)-6)),FALSE),"")</f>
        <v>0</v>
      </c>
    </row>
    <row r="609" spans="6:13" x14ac:dyDescent="0.25">
      <c r="F609" s="242" t="str">
        <f>IF(ISBLANK(E609),"",VLOOKUP(E609,[2]_accgrp!A:B,2,FALSE))</f>
        <v/>
      </c>
      <c r="G609" s="226">
        <f>_xlfn.IFNA(VLOOKUP($E609,[2]_accgrp!$A:$X,2+(3*(COLUMN(G609)-6)),FALSE),"")</f>
        <v>0</v>
      </c>
      <c r="H609" s="226">
        <f>_xlfn.IFNA(VLOOKUP($E609,[2]_accgrp!$A:$X,2+(3*(COLUMN(H609)-6)),FALSE),"")</f>
        <v>0</v>
      </c>
      <c r="I609" s="226">
        <f>_xlfn.IFNA(VLOOKUP($E609,[2]_accgrp!$A:$X,2+(3*(COLUMN(I609)-6)),FALSE),"")</f>
        <v>0</v>
      </c>
      <c r="J609" s="226">
        <f>_xlfn.IFNA(VLOOKUP($E609,[2]_accgrp!$A:$X,2+(3*(COLUMN(J609)-6)),FALSE),"")</f>
        <v>0</v>
      </c>
      <c r="K609" s="226">
        <f>_xlfn.IFNA(VLOOKUP($E609,[2]_accgrp!$A:$X,2+(3*(COLUMN(K609)-6)),FALSE),"")</f>
        <v>0</v>
      </c>
      <c r="L609" s="226">
        <f>_xlfn.IFNA(VLOOKUP($E609,[2]_accgrp!$A:$X,2+(3*(COLUMN(L609)-6)),FALSE),"")</f>
        <v>0</v>
      </c>
      <c r="M609" s="226">
        <f>_xlfn.IFNA(VLOOKUP($E609,[2]_accgrp!$A:$X,2+(3*(COLUMN(M609)-6)),FALSE),"")</f>
        <v>0</v>
      </c>
    </row>
    <row r="610" spans="6:13" x14ac:dyDescent="0.25">
      <c r="F610" s="242" t="str">
        <f>IF(ISBLANK(E610),"",VLOOKUP(E610,[2]_accgrp!A:B,2,FALSE))</f>
        <v/>
      </c>
      <c r="G610" s="226">
        <f>_xlfn.IFNA(VLOOKUP($E610,[2]_accgrp!$A:$X,2+(3*(COLUMN(G610)-6)),FALSE),"")</f>
        <v>0</v>
      </c>
      <c r="H610" s="226">
        <f>_xlfn.IFNA(VLOOKUP($E610,[2]_accgrp!$A:$X,2+(3*(COLUMN(H610)-6)),FALSE),"")</f>
        <v>0</v>
      </c>
      <c r="I610" s="226">
        <f>_xlfn.IFNA(VLOOKUP($E610,[2]_accgrp!$A:$X,2+(3*(COLUMN(I610)-6)),FALSE),"")</f>
        <v>0</v>
      </c>
      <c r="J610" s="226">
        <f>_xlfn.IFNA(VLOOKUP($E610,[2]_accgrp!$A:$X,2+(3*(COLUMN(J610)-6)),FALSE),"")</f>
        <v>0</v>
      </c>
      <c r="K610" s="226">
        <f>_xlfn.IFNA(VLOOKUP($E610,[2]_accgrp!$A:$X,2+(3*(COLUMN(K610)-6)),FALSE),"")</f>
        <v>0</v>
      </c>
      <c r="L610" s="226">
        <f>_xlfn.IFNA(VLOOKUP($E610,[2]_accgrp!$A:$X,2+(3*(COLUMN(L610)-6)),FALSE),"")</f>
        <v>0</v>
      </c>
      <c r="M610" s="226">
        <f>_xlfn.IFNA(VLOOKUP($E610,[2]_accgrp!$A:$X,2+(3*(COLUMN(M610)-6)),FALSE),"")</f>
        <v>0</v>
      </c>
    </row>
    <row r="611" spans="6:13" x14ac:dyDescent="0.25">
      <c r="F611" s="242" t="str">
        <f>IF(ISBLANK(E611),"",VLOOKUP(E611,[2]_accgrp!A:B,2,FALSE))</f>
        <v/>
      </c>
      <c r="G611" s="226">
        <f>_xlfn.IFNA(VLOOKUP($E611,[2]_accgrp!$A:$X,2+(3*(COLUMN(G611)-6)),FALSE),"")</f>
        <v>0</v>
      </c>
      <c r="H611" s="226">
        <f>_xlfn.IFNA(VLOOKUP($E611,[2]_accgrp!$A:$X,2+(3*(COLUMN(H611)-6)),FALSE),"")</f>
        <v>0</v>
      </c>
      <c r="I611" s="226">
        <f>_xlfn.IFNA(VLOOKUP($E611,[2]_accgrp!$A:$X,2+(3*(COLUMN(I611)-6)),FALSE),"")</f>
        <v>0</v>
      </c>
      <c r="J611" s="226">
        <f>_xlfn.IFNA(VLOOKUP($E611,[2]_accgrp!$A:$X,2+(3*(COLUMN(J611)-6)),FALSE),"")</f>
        <v>0</v>
      </c>
      <c r="K611" s="226">
        <f>_xlfn.IFNA(VLOOKUP($E611,[2]_accgrp!$A:$X,2+(3*(COLUMN(K611)-6)),FALSE),"")</f>
        <v>0</v>
      </c>
      <c r="L611" s="226">
        <f>_xlfn.IFNA(VLOOKUP($E611,[2]_accgrp!$A:$X,2+(3*(COLUMN(L611)-6)),FALSE),"")</f>
        <v>0</v>
      </c>
      <c r="M611" s="226">
        <f>_xlfn.IFNA(VLOOKUP($E611,[2]_accgrp!$A:$X,2+(3*(COLUMN(M611)-6)),FALSE),"")</f>
        <v>0</v>
      </c>
    </row>
    <row r="612" spans="6:13" x14ac:dyDescent="0.25">
      <c r="F612" s="242" t="str">
        <f>IF(ISBLANK(E612),"",VLOOKUP(E612,[2]_accgrp!A:B,2,FALSE))</f>
        <v/>
      </c>
      <c r="G612" s="226">
        <f>_xlfn.IFNA(VLOOKUP($E612,[2]_accgrp!$A:$X,2+(3*(COLUMN(G612)-6)),FALSE),"")</f>
        <v>0</v>
      </c>
      <c r="H612" s="226">
        <f>_xlfn.IFNA(VLOOKUP($E612,[2]_accgrp!$A:$X,2+(3*(COLUMN(H612)-6)),FALSE),"")</f>
        <v>0</v>
      </c>
      <c r="I612" s="226">
        <f>_xlfn.IFNA(VLOOKUP($E612,[2]_accgrp!$A:$X,2+(3*(COLUMN(I612)-6)),FALSE),"")</f>
        <v>0</v>
      </c>
      <c r="J612" s="226">
        <f>_xlfn.IFNA(VLOOKUP($E612,[2]_accgrp!$A:$X,2+(3*(COLUMN(J612)-6)),FALSE),"")</f>
        <v>0</v>
      </c>
      <c r="K612" s="226">
        <f>_xlfn.IFNA(VLOOKUP($E612,[2]_accgrp!$A:$X,2+(3*(COLUMN(K612)-6)),FALSE),"")</f>
        <v>0</v>
      </c>
      <c r="L612" s="226">
        <f>_xlfn.IFNA(VLOOKUP($E612,[2]_accgrp!$A:$X,2+(3*(COLUMN(L612)-6)),FALSE),"")</f>
        <v>0</v>
      </c>
      <c r="M612" s="226">
        <f>_xlfn.IFNA(VLOOKUP($E612,[2]_accgrp!$A:$X,2+(3*(COLUMN(M612)-6)),FALSE),"")</f>
        <v>0</v>
      </c>
    </row>
    <row r="613" spans="6:13" x14ac:dyDescent="0.25">
      <c r="F613" s="242" t="str">
        <f>IF(ISBLANK(E613),"",VLOOKUP(E613,[2]_accgrp!A:B,2,FALSE))</f>
        <v/>
      </c>
      <c r="G613" s="226">
        <f>_xlfn.IFNA(VLOOKUP($E613,[2]_accgrp!$A:$X,2+(3*(COLUMN(G613)-6)),FALSE),"")</f>
        <v>0</v>
      </c>
      <c r="H613" s="226">
        <f>_xlfn.IFNA(VLOOKUP($E613,[2]_accgrp!$A:$X,2+(3*(COLUMN(H613)-6)),FALSE),"")</f>
        <v>0</v>
      </c>
      <c r="I613" s="226">
        <f>_xlfn.IFNA(VLOOKUP($E613,[2]_accgrp!$A:$X,2+(3*(COLUMN(I613)-6)),FALSE),"")</f>
        <v>0</v>
      </c>
      <c r="J613" s="226">
        <f>_xlfn.IFNA(VLOOKUP($E613,[2]_accgrp!$A:$X,2+(3*(COLUMN(J613)-6)),FALSE),"")</f>
        <v>0</v>
      </c>
      <c r="K613" s="226">
        <f>_xlfn.IFNA(VLOOKUP($E613,[2]_accgrp!$A:$X,2+(3*(COLUMN(K613)-6)),FALSE),"")</f>
        <v>0</v>
      </c>
      <c r="L613" s="226">
        <f>_xlfn.IFNA(VLOOKUP($E613,[2]_accgrp!$A:$X,2+(3*(COLUMN(L613)-6)),FALSE),"")</f>
        <v>0</v>
      </c>
      <c r="M613" s="226">
        <f>_xlfn.IFNA(VLOOKUP($E613,[2]_accgrp!$A:$X,2+(3*(COLUMN(M613)-6)),FALSE),"")</f>
        <v>0</v>
      </c>
    </row>
    <row r="614" spans="6:13" x14ac:dyDescent="0.25">
      <c r="F614" s="242" t="str">
        <f>IF(ISBLANK(E614),"",VLOOKUP(E614,[2]_accgrp!A:B,2,FALSE))</f>
        <v/>
      </c>
      <c r="G614" s="226">
        <f>_xlfn.IFNA(VLOOKUP($E614,[2]_accgrp!$A:$X,2+(3*(COLUMN(G614)-6)),FALSE),"")</f>
        <v>0</v>
      </c>
      <c r="H614" s="226">
        <f>_xlfn.IFNA(VLOOKUP($E614,[2]_accgrp!$A:$X,2+(3*(COLUMN(H614)-6)),FALSE),"")</f>
        <v>0</v>
      </c>
      <c r="I614" s="226">
        <f>_xlfn.IFNA(VLOOKUP($E614,[2]_accgrp!$A:$X,2+(3*(COLUMN(I614)-6)),FALSE),"")</f>
        <v>0</v>
      </c>
      <c r="J614" s="226">
        <f>_xlfn.IFNA(VLOOKUP($E614,[2]_accgrp!$A:$X,2+(3*(COLUMN(J614)-6)),FALSE),"")</f>
        <v>0</v>
      </c>
      <c r="K614" s="226">
        <f>_xlfn.IFNA(VLOOKUP($E614,[2]_accgrp!$A:$X,2+(3*(COLUMN(K614)-6)),FALSE),"")</f>
        <v>0</v>
      </c>
      <c r="L614" s="226">
        <f>_xlfn.IFNA(VLOOKUP($E614,[2]_accgrp!$A:$X,2+(3*(COLUMN(L614)-6)),FALSE),"")</f>
        <v>0</v>
      </c>
      <c r="M614" s="226">
        <f>_xlfn.IFNA(VLOOKUP($E614,[2]_accgrp!$A:$X,2+(3*(COLUMN(M614)-6)),FALSE),"")</f>
        <v>0</v>
      </c>
    </row>
    <row r="615" spans="6:13" x14ac:dyDescent="0.25">
      <c r="F615" s="242" t="str">
        <f>IF(ISBLANK(E615),"",VLOOKUP(E615,[2]_accgrp!A:B,2,FALSE))</f>
        <v/>
      </c>
      <c r="G615" s="226">
        <f>_xlfn.IFNA(VLOOKUP($E615,[2]_accgrp!$A:$X,2+(3*(COLUMN(G615)-6)),FALSE),"")</f>
        <v>0</v>
      </c>
      <c r="H615" s="226">
        <f>_xlfn.IFNA(VLOOKUP($E615,[2]_accgrp!$A:$X,2+(3*(COLUMN(H615)-6)),FALSE),"")</f>
        <v>0</v>
      </c>
      <c r="I615" s="226">
        <f>_xlfn.IFNA(VLOOKUP($E615,[2]_accgrp!$A:$X,2+(3*(COLUMN(I615)-6)),FALSE),"")</f>
        <v>0</v>
      </c>
      <c r="J615" s="226">
        <f>_xlfn.IFNA(VLOOKUP($E615,[2]_accgrp!$A:$X,2+(3*(COLUMN(J615)-6)),FALSE),"")</f>
        <v>0</v>
      </c>
      <c r="K615" s="226">
        <f>_xlfn.IFNA(VLOOKUP($E615,[2]_accgrp!$A:$X,2+(3*(COLUMN(K615)-6)),FALSE),"")</f>
        <v>0</v>
      </c>
      <c r="L615" s="226">
        <f>_xlfn.IFNA(VLOOKUP($E615,[2]_accgrp!$A:$X,2+(3*(COLUMN(L615)-6)),FALSE),"")</f>
        <v>0</v>
      </c>
      <c r="M615" s="226">
        <f>_xlfn.IFNA(VLOOKUP($E615,[2]_accgrp!$A:$X,2+(3*(COLUMN(M615)-6)),FALSE),"")</f>
        <v>0</v>
      </c>
    </row>
    <row r="616" spans="6:13" x14ac:dyDescent="0.25">
      <c r="F616" s="242" t="str">
        <f>IF(ISBLANK(E616),"",VLOOKUP(E616,[2]_accgrp!A:B,2,FALSE))</f>
        <v/>
      </c>
      <c r="G616" s="226">
        <f>_xlfn.IFNA(VLOOKUP($E616,[2]_accgrp!$A:$X,2+(3*(COLUMN(G616)-6)),FALSE),"")</f>
        <v>0</v>
      </c>
      <c r="H616" s="226">
        <f>_xlfn.IFNA(VLOOKUP($E616,[2]_accgrp!$A:$X,2+(3*(COLUMN(H616)-6)),FALSE),"")</f>
        <v>0</v>
      </c>
      <c r="I616" s="226">
        <f>_xlfn.IFNA(VLOOKUP($E616,[2]_accgrp!$A:$X,2+(3*(COLUMN(I616)-6)),FALSE),"")</f>
        <v>0</v>
      </c>
      <c r="J616" s="226">
        <f>_xlfn.IFNA(VLOOKUP($E616,[2]_accgrp!$A:$X,2+(3*(COLUMN(J616)-6)),FALSE),"")</f>
        <v>0</v>
      </c>
      <c r="K616" s="226">
        <f>_xlfn.IFNA(VLOOKUP($E616,[2]_accgrp!$A:$X,2+(3*(COLUMN(K616)-6)),FALSE),"")</f>
        <v>0</v>
      </c>
      <c r="L616" s="226">
        <f>_xlfn.IFNA(VLOOKUP($E616,[2]_accgrp!$A:$X,2+(3*(COLUMN(L616)-6)),FALSE),"")</f>
        <v>0</v>
      </c>
      <c r="M616" s="226">
        <f>_xlfn.IFNA(VLOOKUP($E616,[2]_accgrp!$A:$X,2+(3*(COLUMN(M616)-6)),FALSE),"")</f>
        <v>0</v>
      </c>
    </row>
    <row r="617" spans="6:13" x14ac:dyDescent="0.25">
      <c r="F617" s="242" t="str">
        <f>IF(ISBLANK(E617),"",VLOOKUP(E617,[2]_accgrp!A:B,2,FALSE))</f>
        <v/>
      </c>
      <c r="G617" s="226">
        <f>_xlfn.IFNA(VLOOKUP($E617,[2]_accgrp!$A:$X,2+(3*(COLUMN(G617)-6)),FALSE),"")</f>
        <v>0</v>
      </c>
      <c r="H617" s="226">
        <f>_xlfn.IFNA(VLOOKUP($E617,[2]_accgrp!$A:$X,2+(3*(COLUMN(H617)-6)),FALSE),"")</f>
        <v>0</v>
      </c>
      <c r="I617" s="226">
        <f>_xlfn.IFNA(VLOOKUP($E617,[2]_accgrp!$A:$X,2+(3*(COLUMN(I617)-6)),FALSE),"")</f>
        <v>0</v>
      </c>
      <c r="J617" s="226">
        <f>_xlfn.IFNA(VLOOKUP($E617,[2]_accgrp!$A:$X,2+(3*(COLUMN(J617)-6)),FALSE),"")</f>
        <v>0</v>
      </c>
      <c r="K617" s="226">
        <f>_xlfn.IFNA(VLOOKUP($E617,[2]_accgrp!$A:$X,2+(3*(COLUMN(K617)-6)),FALSE),"")</f>
        <v>0</v>
      </c>
      <c r="L617" s="226">
        <f>_xlfn.IFNA(VLOOKUP($E617,[2]_accgrp!$A:$X,2+(3*(COLUMN(L617)-6)),FALSE),"")</f>
        <v>0</v>
      </c>
      <c r="M617" s="226">
        <f>_xlfn.IFNA(VLOOKUP($E617,[2]_accgrp!$A:$X,2+(3*(COLUMN(M617)-6)),FALSE),"")</f>
        <v>0</v>
      </c>
    </row>
    <row r="618" spans="6:13" x14ac:dyDescent="0.25">
      <c r="F618" s="242" t="str">
        <f>IF(ISBLANK(E618),"",VLOOKUP(E618,[2]_accgrp!A:B,2,FALSE))</f>
        <v/>
      </c>
      <c r="G618" s="226">
        <f>_xlfn.IFNA(VLOOKUP($E618,[2]_accgrp!$A:$X,2+(3*(COLUMN(G618)-6)),FALSE),"")</f>
        <v>0</v>
      </c>
      <c r="H618" s="226">
        <f>_xlfn.IFNA(VLOOKUP($E618,[2]_accgrp!$A:$X,2+(3*(COLUMN(H618)-6)),FALSE),"")</f>
        <v>0</v>
      </c>
      <c r="I618" s="226">
        <f>_xlfn.IFNA(VLOOKUP($E618,[2]_accgrp!$A:$X,2+(3*(COLUMN(I618)-6)),FALSE),"")</f>
        <v>0</v>
      </c>
      <c r="J618" s="226">
        <f>_xlfn.IFNA(VLOOKUP($E618,[2]_accgrp!$A:$X,2+(3*(COLUMN(J618)-6)),FALSE),"")</f>
        <v>0</v>
      </c>
      <c r="K618" s="226">
        <f>_xlfn.IFNA(VLOOKUP($E618,[2]_accgrp!$A:$X,2+(3*(COLUMN(K618)-6)),FALSE),"")</f>
        <v>0</v>
      </c>
      <c r="L618" s="226">
        <f>_xlfn.IFNA(VLOOKUP($E618,[2]_accgrp!$A:$X,2+(3*(COLUMN(L618)-6)),FALSE),"")</f>
        <v>0</v>
      </c>
      <c r="M618" s="226">
        <f>_xlfn.IFNA(VLOOKUP($E618,[2]_accgrp!$A:$X,2+(3*(COLUMN(M618)-6)),FALSE),"")</f>
        <v>0</v>
      </c>
    </row>
    <row r="619" spans="6:13" x14ac:dyDescent="0.25">
      <c r="F619" s="242" t="str">
        <f>IF(ISBLANK(E619),"",VLOOKUP(E619,[2]_accgrp!A:B,2,FALSE))</f>
        <v/>
      </c>
      <c r="G619" s="226">
        <f>_xlfn.IFNA(VLOOKUP($E619,[2]_accgrp!$A:$X,2+(3*(COLUMN(G619)-6)),FALSE),"")</f>
        <v>0</v>
      </c>
      <c r="H619" s="226">
        <f>_xlfn.IFNA(VLOOKUP($E619,[2]_accgrp!$A:$X,2+(3*(COLUMN(H619)-6)),FALSE),"")</f>
        <v>0</v>
      </c>
      <c r="I619" s="226">
        <f>_xlfn.IFNA(VLOOKUP($E619,[2]_accgrp!$A:$X,2+(3*(COLUMN(I619)-6)),FALSE),"")</f>
        <v>0</v>
      </c>
      <c r="J619" s="226">
        <f>_xlfn.IFNA(VLOOKUP($E619,[2]_accgrp!$A:$X,2+(3*(COLUMN(J619)-6)),FALSE),"")</f>
        <v>0</v>
      </c>
      <c r="K619" s="226">
        <f>_xlfn.IFNA(VLOOKUP($E619,[2]_accgrp!$A:$X,2+(3*(COLUMN(K619)-6)),FALSE),"")</f>
        <v>0</v>
      </c>
      <c r="L619" s="226">
        <f>_xlfn.IFNA(VLOOKUP($E619,[2]_accgrp!$A:$X,2+(3*(COLUMN(L619)-6)),FALSE),"")</f>
        <v>0</v>
      </c>
      <c r="M619" s="226">
        <f>_xlfn.IFNA(VLOOKUP($E619,[2]_accgrp!$A:$X,2+(3*(COLUMN(M619)-6)),FALSE),"")</f>
        <v>0</v>
      </c>
    </row>
    <row r="620" spans="6:13" x14ac:dyDescent="0.25">
      <c r="F620" s="242" t="str">
        <f>IF(ISBLANK(E620),"",VLOOKUP(E620,[2]_accgrp!A:B,2,FALSE))</f>
        <v/>
      </c>
      <c r="G620" s="226">
        <f>_xlfn.IFNA(VLOOKUP($E620,[2]_accgrp!$A:$X,2+(3*(COLUMN(G620)-6)),FALSE),"")</f>
        <v>0</v>
      </c>
      <c r="H620" s="226">
        <f>_xlfn.IFNA(VLOOKUP($E620,[2]_accgrp!$A:$X,2+(3*(COLUMN(H620)-6)),FALSE),"")</f>
        <v>0</v>
      </c>
      <c r="I620" s="226">
        <f>_xlfn.IFNA(VLOOKUP($E620,[2]_accgrp!$A:$X,2+(3*(COLUMN(I620)-6)),FALSE),"")</f>
        <v>0</v>
      </c>
      <c r="J620" s="226">
        <f>_xlfn.IFNA(VLOOKUP($E620,[2]_accgrp!$A:$X,2+(3*(COLUMN(J620)-6)),FALSE),"")</f>
        <v>0</v>
      </c>
      <c r="K620" s="226">
        <f>_xlfn.IFNA(VLOOKUP($E620,[2]_accgrp!$A:$X,2+(3*(COLUMN(K620)-6)),FALSE),"")</f>
        <v>0</v>
      </c>
      <c r="L620" s="226">
        <f>_xlfn.IFNA(VLOOKUP($E620,[2]_accgrp!$A:$X,2+(3*(COLUMN(L620)-6)),FALSE),"")</f>
        <v>0</v>
      </c>
      <c r="M620" s="226">
        <f>_xlfn.IFNA(VLOOKUP($E620,[2]_accgrp!$A:$X,2+(3*(COLUMN(M620)-6)),FALSE),"")</f>
        <v>0</v>
      </c>
    </row>
    <row r="621" spans="6:13" x14ac:dyDescent="0.25">
      <c r="F621" s="242" t="str">
        <f>IF(ISBLANK(E621),"",VLOOKUP(E621,[2]_accgrp!A:B,2,FALSE))</f>
        <v/>
      </c>
      <c r="G621" s="226">
        <f>_xlfn.IFNA(VLOOKUP($E621,[2]_accgrp!$A:$X,2+(3*(COLUMN(G621)-6)),FALSE),"")</f>
        <v>0</v>
      </c>
      <c r="H621" s="226">
        <f>_xlfn.IFNA(VLOOKUP($E621,[2]_accgrp!$A:$X,2+(3*(COLUMN(H621)-6)),FALSE),"")</f>
        <v>0</v>
      </c>
      <c r="I621" s="226">
        <f>_xlfn.IFNA(VLOOKUP($E621,[2]_accgrp!$A:$X,2+(3*(COLUMN(I621)-6)),FALSE),"")</f>
        <v>0</v>
      </c>
      <c r="J621" s="226">
        <f>_xlfn.IFNA(VLOOKUP($E621,[2]_accgrp!$A:$X,2+(3*(COLUMN(J621)-6)),FALSE),"")</f>
        <v>0</v>
      </c>
      <c r="K621" s="226">
        <f>_xlfn.IFNA(VLOOKUP($E621,[2]_accgrp!$A:$X,2+(3*(COLUMN(K621)-6)),FALSE),"")</f>
        <v>0</v>
      </c>
      <c r="L621" s="226">
        <f>_xlfn.IFNA(VLOOKUP($E621,[2]_accgrp!$A:$X,2+(3*(COLUMN(L621)-6)),FALSE),"")</f>
        <v>0</v>
      </c>
      <c r="M621" s="226">
        <f>_xlfn.IFNA(VLOOKUP($E621,[2]_accgrp!$A:$X,2+(3*(COLUMN(M621)-6)),FALSE),"")</f>
        <v>0</v>
      </c>
    </row>
    <row r="622" spans="6:13" x14ac:dyDescent="0.25">
      <c r="F622" s="242" t="str">
        <f>IF(ISBLANK(E622),"",VLOOKUP(E622,[2]_accgrp!A:B,2,FALSE))</f>
        <v/>
      </c>
      <c r="G622" s="226">
        <f>_xlfn.IFNA(VLOOKUP($E622,[2]_accgrp!$A:$X,2+(3*(COLUMN(G622)-6)),FALSE),"")</f>
        <v>0</v>
      </c>
      <c r="H622" s="226">
        <f>_xlfn.IFNA(VLOOKUP($E622,[2]_accgrp!$A:$X,2+(3*(COLUMN(H622)-6)),FALSE),"")</f>
        <v>0</v>
      </c>
      <c r="I622" s="226">
        <f>_xlfn.IFNA(VLOOKUP($E622,[2]_accgrp!$A:$X,2+(3*(COLUMN(I622)-6)),FALSE),"")</f>
        <v>0</v>
      </c>
      <c r="J622" s="226">
        <f>_xlfn.IFNA(VLOOKUP($E622,[2]_accgrp!$A:$X,2+(3*(COLUMN(J622)-6)),FALSE),"")</f>
        <v>0</v>
      </c>
      <c r="K622" s="226">
        <f>_xlfn.IFNA(VLOOKUP($E622,[2]_accgrp!$A:$X,2+(3*(COLUMN(K622)-6)),FALSE),"")</f>
        <v>0</v>
      </c>
      <c r="L622" s="226">
        <f>_xlfn.IFNA(VLOOKUP($E622,[2]_accgrp!$A:$X,2+(3*(COLUMN(L622)-6)),FALSE),"")</f>
        <v>0</v>
      </c>
      <c r="M622" s="226">
        <f>_xlfn.IFNA(VLOOKUP($E622,[2]_accgrp!$A:$X,2+(3*(COLUMN(M622)-6)),FALSE),"")</f>
        <v>0</v>
      </c>
    </row>
    <row r="623" spans="6:13" x14ac:dyDescent="0.25">
      <c r="F623" s="242" t="str">
        <f>IF(ISBLANK(E623),"",VLOOKUP(E623,[2]_accgrp!A:B,2,FALSE))</f>
        <v/>
      </c>
      <c r="G623" s="226">
        <f>_xlfn.IFNA(VLOOKUP($E623,[2]_accgrp!$A:$X,2+(3*(COLUMN(G623)-6)),FALSE),"")</f>
        <v>0</v>
      </c>
      <c r="H623" s="226">
        <f>_xlfn.IFNA(VLOOKUP($E623,[2]_accgrp!$A:$X,2+(3*(COLUMN(H623)-6)),FALSE),"")</f>
        <v>0</v>
      </c>
      <c r="I623" s="226">
        <f>_xlfn.IFNA(VLOOKUP($E623,[2]_accgrp!$A:$X,2+(3*(COLUMN(I623)-6)),FALSE),"")</f>
        <v>0</v>
      </c>
      <c r="J623" s="226">
        <f>_xlfn.IFNA(VLOOKUP($E623,[2]_accgrp!$A:$X,2+(3*(COLUMN(J623)-6)),FALSE),"")</f>
        <v>0</v>
      </c>
      <c r="K623" s="226">
        <f>_xlfn.IFNA(VLOOKUP($E623,[2]_accgrp!$A:$X,2+(3*(COLUMN(K623)-6)),FALSE),"")</f>
        <v>0</v>
      </c>
      <c r="L623" s="226">
        <f>_xlfn.IFNA(VLOOKUP($E623,[2]_accgrp!$A:$X,2+(3*(COLUMN(L623)-6)),FALSE),"")</f>
        <v>0</v>
      </c>
      <c r="M623" s="226">
        <f>_xlfn.IFNA(VLOOKUP($E623,[2]_accgrp!$A:$X,2+(3*(COLUMN(M623)-6)),FALSE),"")</f>
        <v>0</v>
      </c>
    </row>
    <row r="624" spans="6:13" x14ac:dyDescent="0.25">
      <c r="F624" s="242" t="str">
        <f>IF(ISBLANK(E624),"",VLOOKUP(E624,[2]_accgrp!A:B,2,FALSE))</f>
        <v/>
      </c>
      <c r="G624" s="226">
        <f>_xlfn.IFNA(VLOOKUP($E624,[2]_accgrp!$A:$X,2+(3*(COLUMN(G624)-6)),FALSE),"")</f>
        <v>0</v>
      </c>
      <c r="H624" s="226">
        <f>_xlfn.IFNA(VLOOKUP($E624,[2]_accgrp!$A:$X,2+(3*(COLUMN(H624)-6)),FALSE),"")</f>
        <v>0</v>
      </c>
      <c r="I624" s="226">
        <f>_xlfn.IFNA(VLOOKUP($E624,[2]_accgrp!$A:$X,2+(3*(COLUMN(I624)-6)),FALSE),"")</f>
        <v>0</v>
      </c>
      <c r="J624" s="226">
        <f>_xlfn.IFNA(VLOOKUP($E624,[2]_accgrp!$A:$X,2+(3*(COLUMN(J624)-6)),FALSE),"")</f>
        <v>0</v>
      </c>
      <c r="K624" s="226">
        <f>_xlfn.IFNA(VLOOKUP($E624,[2]_accgrp!$A:$X,2+(3*(COLUMN(K624)-6)),FALSE),"")</f>
        <v>0</v>
      </c>
      <c r="L624" s="226">
        <f>_xlfn.IFNA(VLOOKUP($E624,[2]_accgrp!$A:$X,2+(3*(COLUMN(L624)-6)),FALSE),"")</f>
        <v>0</v>
      </c>
      <c r="M624" s="226">
        <f>_xlfn.IFNA(VLOOKUP($E624,[2]_accgrp!$A:$X,2+(3*(COLUMN(M624)-6)),FALSE),"")</f>
        <v>0</v>
      </c>
    </row>
    <row r="625" spans="6:13" x14ac:dyDescent="0.25">
      <c r="F625" s="242" t="str">
        <f>IF(ISBLANK(E625),"",VLOOKUP(E625,[2]_accgrp!A:B,2,FALSE))</f>
        <v/>
      </c>
      <c r="G625" s="226">
        <f>_xlfn.IFNA(VLOOKUP($E625,[2]_accgrp!$A:$X,2+(3*(COLUMN(G625)-6)),FALSE),"")</f>
        <v>0</v>
      </c>
      <c r="H625" s="226">
        <f>_xlfn.IFNA(VLOOKUP($E625,[2]_accgrp!$A:$X,2+(3*(COLUMN(H625)-6)),FALSE),"")</f>
        <v>0</v>
      </c>
      <c r="I625" s="226">
        <f>_xlfn.IFNA(VLOOKUP($E625,[2]_accgrp!$A:$X,2+(3*(COLUMN(I625)-6)),FALSE),"")</f>
        <v>0</v>
      </c>
      <c r="J625" s="226">
        <f>_xlfn.IFNA(VLOOKUP($E625,[2]_accgrp!$A:$X,2+(3*(COLUMN(J625)-6)),FALSE),"")</f>
        <v>0</v>
      </c>
      <c r="K625" s="226">
        <f>_xlfn.IFNA(VLOOKUP($E625,[2]_accgrp!$A:$X,2+(3*(COLUMN(K625)-6)),FALSE),"")</f>
        <v>0</v>
      </c>
      <c r="L625" s="226">
        <f>_xlfn.IFNA(VLOOKUP($E625,[2]_accgrp!$A:$X,2+(3*(COLUMN(L625)-6)),FALSE),"")</f>
        <v>0</v>
      </c>
      <c r="M625" s="226">
        <f>_xlfn.IFNA(VLOOKUP($E625,[2]_accgrp!$A:$X,2+(3*(COLUMN(M625)-6)),FALSE),"")</f>
        <v>0</v>
      </c>
    </row>
    <row r="626" spans="6:13" x14ac:dyDescent="0.25">
      <c r="F626" s="242" t="str">
        <f>IF(ISBLANK(E626),"",VLOOKUP(E626,[2]_accgrp!A:B,2,FALSE))</f>
        <v/>
      </c>
      <c r="G626" s="226">
        <f>_xlfn.IFNA(VLOOKUP($E626,[2]_accgrp!$A:$X,2+(3*(COLUMN(G626)-6)),FALSE),"")</f>
        <v>0</v>
      </c>
      <c r="H626" s="226">
        <f>_xlfn.IFNA(VLOOKUP($E626,[2]_accgrp!$A:$X,2+(3*(COLUMN(H626)-6)),FALSE),"")</f>
        <v>0</v>
      </c>
      <c r="I626" s="226">
        <f>_xlfn.IFNA(VLOOKUP($E626,[2]_accgrp!$A:$X,2+(3*(COLUMN(I626)-6)),FALSE),"")</f>
        <v>0</v>
      </c>
      <c r="J626" s="226">
        <f>_xlfn.IFNA(VLOOKUP($E626,[2]_accgrp!$A:$X,2+(3*(COLUMN(J626)-6)),FALSE),"")</f>
        <v>0</v>
      </c>
      <c r="K626" s="226">
        <f>_xlfn.IFNA(VLOOKUP($E626,[2]_accgrp!$A:$X,2+(3*(COLUMN(K626)-6)),FALSE),"")</f>
        <v>0</v>
      </c>
      <c r="L626" s="226">
        <f>_xlfn.IFNA(VLOOKUP($E626,[2]_accgrp!$A:$X,2+(3*(COLUMN(L626)-6)),FALSE),"")</f>
        <v>0</v>
      </c>
      <c r="M626" s="226">
        <f>_xlfn.IFNA(VLOOKUP($E626,[2]_accgrp!$A:$X,2+(3*(COLUMN(M626)-6)),FALSE),"")</f>
        <v>0</v>
      </c>
    </row>
    <row r="627" spans="6:13" x14ac:dyDescent="0.25">
      <c r="F627" s="242" t="str">
        <f>IF(ISBLANK(E627),"",VLOOKUP(E627,[2]_accgrp!A:B,2,FALSE))</f>
        <v/>
      </c>
      <c r="G627" s="226">
        <f>_xlfn.IFNA(VLOOKUP($E627,[2]_accgrp!$A:$X,2+(3*(COLUMN(G627)-6)),FALSE),"")</f>
        <v>0</v>
      </c>
      <c r="H627" s="226">
        <f>_xlfn.IFNA(VLOOKUP($E627,[2]_accgrp!$A:$X,2+(3*(COLUMN(H627)-6)),FALSE),"")</f>
        <v>0</v>
      </c>
      <c r="I627" s="226">
        <f>_xlfn.IFNA(VLOOKUP($E627,[2]_accgrp!$A:$X,2+(3*(COLUMN(I627)-6)),FALSE),"")</f>
        <v>0</v>
      </c>
      <c r="J627" s="226">
        <f>_xlfn.IFNA(VLOOKUP($E627,[2]_accgrp!$A:$X,2+(3*(COLUMN(J627)-6)),FALSE),"")</f>
        <v>0</v>
      </c>
      <c r="K627" s="226">
        <f>_xlfn.IFNA(VLOOKUP($E627,[2]_accgrp!$A:$X,2+(3*(COLUMN(K627)-6)),FALSE),"")</f>
        <v>0</v>
      </c>
      <c r="L627" s="226">
        <f>_xlfn.IFNA(VLOOKUP($E627,[2]_accgrp!$A:$X,2+(3*(COLUMN(L627)-6)),FALSE),"")</f>
        <v>0</v>
      </c>
      <c r="M627" s="226">
        <f>_xlfn.IFNA(VLOOKUP($E627,[2]_accgrp!$A:$X,2+(3*(COLUMN(M627)-6)),FALSE),"")</f>
        <v>0</v>
      </c>
    </row>
    <row r="628" spans="6:13" x14ac:dyDescent="0.25">
      <c r="F628" s="242" t="str">
        <f>IF(ISBLANK(E628),"",VLOOKUP(E628,[2]_accgrp!A:B,2,FALSE))</f>
        <v/>
      </c>
      <c r="G628" s="226">
        <f>_xlfn.IFNA(VLOOKUP($E628,[2]_accgrp!$A:$X,2+(3*(COLUMN(G628)-6)),FALSE),"")</f>
        <v>0</v>
      </c>
      <c r="H628" s="226">
        <f>_xlfn.IFNA(VLOOKUP($E628,[2]_accgrp!$A:$X,2+(3*(COLUMN(H628)-6)),FALSE),"")</f>
        <v>0</v>
      </c>
      <c r="I628" s="226">
        <f>_xlfn.IFNA(VLOOKUP($E628,[2]_accgrp!$A:$X,2+(3*(COLUMN(I628)-6)),FALSE),"")</f>
        <v>0</v>
      </c>
      <c r="J628" s="226">
        <f>_xlfn.IFNA(VLOOKUP($E628,[2]_accgrp!$A:$X,2+(3*(COLUMN(J628)-6)),FALSE),"")</f>
        <v>0</v>
      </c>
      <c r="K628" s="226">
        <f>_xlfn.IFNA(VLOOKUP($E628,[2]_accgrp!$A:$X,2+(3*(COLUMN(K628)-6)),FALSE),"")</f>
        <v>0</v>
      </c>
      <c r="L628" s="226">
        <f>_xlfn.IFNA(VLOOKUP($E628,[2]_accgrp!$A:$X,2+(3*(COLUMN(L628)-6)),FALSE),"")</f>
        <v>0</v>
      </c>
      <c r="M628" s="226">
        <f>_xlfn.IFNA(VLOOKUP($E628,[2]_accgrp!$A:$X,2+(3*(COLUMN(M628)-6)),FALSE),"")</f>
        <v>0</v>
      </c>
    </row>
    <row r="629" spans="6:13" x14ac:dyDescent="0.25">
      <c r="F629" s="242" t="str">
        <f>IF(ISBLANK(E629),"",VLOOKUP(E629,[2]_accgrp!A:B,2,FALSE))</f>
        <v/>
      </c>
      <c r="G629" s="226">
        <f>_xlfn.IFNA(VLOOKUP($E629,[2]_accgrp!$A:$X,2+(3*(COLUMN(G629)-6)),FALSE),"")</f>
        <v>0</v>
      </c>
      <c r="H629" s="226">
        <f>_xlfn.IFNA(VLOOKUP($E629,[2]_accgrp!$A:$X,2+(3*(COLUMN(H629)-6)),FALSE),"")</f>
        <v>0</v>
      </c>
      <c r="I629" s="226">
        <f>_xlfn.IFNA(VLOOKUP($E629,[2]_accgrp!$A:$X,2+(3*(COLUMN(I629)-6)),FALSE),"")</f>
        <v>0</v>
      </c>
      <c r="J629" s="226">
        <f>_xlfn.IFNA(VLOOKUP($E629,[2]_accgrp!$A:$X,2+(3*(COLUMN(J629)-6)),FALSE),"")</f>
        <v>0</v>
      </c>
      <c r="K629" s="226">
        <f>_xlfn.IFNA(VLOOKUP($E629,[2]_accgrp!$A:$X,2+(3*(COLUMN(K629)-6)),FALSE),"")</f>
        <v>0</v>
      </c>
      <c r="L629" s="226">
        <f>_xlfn.IFNA(VLOOKUP($E629,[2]_accgrp!$A:$X,2+(3*(COLUMN(L629)-6)),FALSE),"")</f>
        <v>0</v>
      </c>
      <c r="M629" s="226">
        <f>_xlfn.IFNA(VLOOKUP($E629,[2]_accgrp!$A:$X,2+(3*(COLUMN(M629)-6)),FALSE),"")</f>
        <v>0</v>
      </c>
    </row>
    <row r="630" spans="6:13" x14ac:dyDescent="0.25">
      <c r="F630" s="242" t="str">
        <f>IF(ISBLANK(E630),"",VLOOKUP(E630,[2]_accgrp!A:B,2,FALSE))</f>
        <v/>
      </c>
      <c r="G630" s="226">
        <f>_xlfn.IFNA(VLOOKUP($E630,[2]_accgrp!$A:$X,2+(3*(COLUMN(G630)-6)),FALSE),"")</f>
        <v>0</v>
      </c>
      <c r="H630" s="226">
        <f>_xlfn.IFNA(VLOOKUP($E630,[2]_accgrp!$A:$X,2+(3*(COLUMN(H630)-6)),FALSE),"")</f>
        <v>0</v>
      </c>
      <c r="I630" s="226">
        <f>_xlfn.IFNA(VLOOKUP($E630,[2]_accgrp!$A:$X,2+(3*(COLUMN(I630)-6)),FALSE),"")</f>
        <v>0</v>
      </c>
      <c r="J630" s="226">
        <f>_xlfn.IFNA(VLOOKUP($E630,[2]_accgrp!$A:$X,2+(3*(COLUMN(J630)-6)),FALSE),"")</f>
        <v>0</v>
      </c>
      <c r="K630" s="226">
        <f>_xlfn.IFNA(VLOOKUP($E630,[2]_accgrp!$A:$X,2+(3*(COLUMN(K630)-6)),FALSE),"")</f>
        <v>0</v>
      </c>
      <c r="L630" s="226">
        <f>_xlfn.IFNA(VLOOKUP($E630,[2]_accgrp!$A:$X,2+(3*(COLUMN(L630)-6)),FALSE),"")</f>
        <v>0</v>
      </c>
      <c r="M630" s="226">
        <f>_xlfn.IFNA(VLOOKUP($E630,[2]_accgrp!$A:$X,2+(3*(COLUMN(M630)-6)),FALSE),"")</f>
        <v>0</v>
      </c>
    </row>
    <row r="631" spans="6:13" x14ac:dyDescent="0.25">
      <c r="F631" s="242" t="str">
        <f>IF(ISBLANK(E631),"",VLOOKUP(E631,[2]_accgrp!A:B,2,FALSE))</f>
        <v/>
      </c>
      <c r="G631" s="226">
        <f>_xlfn.IFNA(VLOOKUP($E631,[2]_accgrp!$A:$X,2+(3*(COLUMN(G631)-6)),FALSE),"")</f>
        <v>0</v>
      </c>
      <c r="H631" s="226">
        <f>_xlfn.IFNA(VLOOKUP($E631,[2]_accgrp!$A:$X,2+(3*(COLUMN(H631)-6)),FALSE),"")</f>
        <v>0</v>
      </c>
      <c r="I631" s="226">
        <f>_xlfn.IFNA(VLOOKUP($E631,[2]_accgrp!$A:$X,2+(3*(COLUMN(I631)-6)),FALSE),"")</f>
        <v>0</v>
      </c>
      <c r="J631" s="226">
        <f>_xlfn.IFNA(VLOOKUP($E631,[2]_accgrp!$A:$X,2+(3*(COLUMN(J631)-6)),FALSE),"")</f>
        <v>0</v>
      </c>
      <c r="K631" s="226">
        <f>_xlfn.IFNA(VLOOKUP($E631,[2]_accgrp!$A:$X,2+(3*(COLUMN(K631)-6)),FALSE),"")</f>
        <v>0</v>
      </c>
      <c r="L631" s="226">
        <f>_xlfn.IFNA(VLOOKUP($E631,[2]_accgrp!$A:$X,2+(3*(COLUMN(L631)-6)),FALSE),"")</f>
        <v>0</v>
      </c>
      <c r="M631" s="226">
        <f>_xlfn.IFNA(VLOOKUP($E631,[2]_accgrp!$A:$X,2+(3*(COLUMN(M631)-6)),FALSE),"")</f>
        <v>0</v>
      </c>
    </row>
    <row r="632" spans="6:13" x14ac:dyDescent="0.25">
      <c r="F632" s="242" t="str">
        <f>IF(ISBLANK(E632),"",VLOOKUP(E632,[2]_accgrp!A:B,2,FALSE))</f>
        <v/>
      </c>
      <c r="G632" s="226">
        <f>_xlfn.IFNA(VLOOKUP($E632,[2]_accgrp!$A:$X,2+(3*(COLUMN(G632)-6)),FALSE),"")</f>
        <v>0</v>
      </c>
      <c r="H632" s="226">
        <f>_xlfn.IFNA(VLOOKUP($E632,[2]_accgrp!$A:$X,2+(3*(COLUMN(H632)-6)),FALSE),"")</f>
        <v>0</v>
      </c>
      <c r="I632" s="226">
        <f>_xlfn.IFNA(VLOOKUP($E632,[2]_accgrp!$A:$X,2+(3*(COLUMN(I632)-6)),FALSE),"")</f>
        <v>0</v>
      </c>
      <c r="J632" s="226">
        <f>_xlfn.IFNA(VLOOKUP($E632,[2]_accgrp!$A:$X,2+(3*(COLUMN(J632)-6)),FALSE),"")</f>
        <v>0</v>
      </c>
      <c r="K632" s="226">
        <f>_xlfn.IFNA(VLOOKUP($E632,[2]_accgrp!$A:$X,2+(3*(COLUMN(K632)-6)),FALSE),"")</f>
        <v>0</v>
      </c>
      <c r="L632" s="226">
        <f>_xlfn.IFNA(VLOOKUP($E632,[2]_accgrp!$A:$X,2+(3*(COLUMN(L632)-6)),FALSE),"")</f>
        <v>0</v>
      </c>
      <c r="M632" s="226">
        <f>_xlfn.IFNA(VLOOKUP($E632,[2]_accgrp!$A:$X,2+(3*(COLUMN(M632)-6)),FALSE),"")</f>
        <v>0</v>
      </c>
    </row>
    <row r="633" spans="6:13" x14ac:dyDescent="0.25">
      <c r="F633" s="242" t="str">
        <f>IF(ISBLANK(E633),"",VLOOKUP(E633,[2]_accgrp!A:B,2,FALSE))</f>
        <v/>
      </c>
      <c r="G633" s="226">
        <f>_xlfn.IFNA(VLOOKUP($E633,[2]_accgrp!$A:$X,2+(3*(COLUMN(G633)-6)),FALSE),"")</f>
        <v>0</v>
      </c>
      <c r="H633" s="226">
        <f>_xlfn.IFNA(VLOOKUP($E633,[2]_accgrp!$A:$X,2+(3*(COLUMN(H633)-6)),FALSE),"")</f>
        <v>0</v>
      </c>
      <c r="I633" s="226">
        <f>_xlfn.IFNA(VLOOKUP($E633,[2]_accgrp!$A:$X,2+(3*(COLUMN(I633)-6)),FALSE),"")</f>
        <v>0</v>
      </c>
      <c r="J633" s="226">
        <f>_xlfn.IFNA(VLOOKUP($E633,[2]_accgrp!$A:$X,2+(3*(COLUMN(J633)-6)),FALSE),"")</f>
        <v>0</v>
      </c>
      <c r="K633" s="226">
        <f>_xlfn.IFNA(VLOOKUP($E633,[2]_accgrp!$A:$X,2+(3*(COLUMN(K633)-6)),FALSE),"")</f>
        <v>0</v>
      </c>
      <c r="L633" s="226">
        <f>_xlfn.IFNA(VLOOKUP($E633,[2]_accgrp!$A:$X,2+(3*(COLUMN(L633)-6)),FALSE),"")</f>
        <v>0</v>
      </c>
      <c r="M633" s="226">
        <f>_xlfn.IFNA(VLOOKUP($E633,[2]_accgrp!$A:$X,2+(3*(COLUMN(M633)-6)),FALSE),"")</f>
        <v>0</v>
      </c>
    </row>
    <row r="634" spans="6:13" x14ac:dyDescent="0.25">
      <c r="F634" s="242" t="str">
        <f>IF(ISBLANK(E634),"",VLOOKUP(E634,[2]_accgrp!A:B,2,FALSE))</f>
        <v/>
      </c>
      <c r="G634" s="226">
        <f>_xlfn.IFNA(VLOOKUP($E634,[2]_accgrp!$A:$X,2+(3*(COLUMN(G634)-6)),FALSE),"")</f>
        <v>0</v>
      </c>
      <c r="H634" s="226">
        <f>_xlfn.IFNA(VLOOKUP($E634,[2]_accgrp!$A:$X,2+(3*(COLUMN(H634)-6)),FALSE),"")</f>
        <v>0</v>
      </c>
      <c r="I634" s="226">
        <f>_xlfn.IFNA(VLOOKUP($E634,[2]_accgrp!$A:$X,2+(3*(COLUMN(I634)-6)),FALSE),"")</f>
        <v>0</v>
      </c>
      <c r="J634" s="226">
        <f>_xlfn.IFNA(VLOOKUP($E634,[2]_accgrp!$A:$X,2+(3*(COLUMN(J634)-6)),FALSE),"")</f>
        <v>0</v>
      </c>
      <c r="K634" s="226">
        <f>_xlfn.IFNA(VLOOKUP($E634,[2]_accgrp!$A:$X,2+(3*(COLUMN(K634)-6)),FALSE),"")</f>
        <v>0</v>
      </c>
      <c r="L634" s="226">
        <f>_xlfn.IFNA(VLOOKUP($E634,[2]_accgrp!$A:$X,2+(3*(COLUMN(L634)-6)),FALSE),"")</f>
        <v>0</v>
      </c>
      <c r="M634" s="226">
        <f>_xlfn.IFNA(VLOOKUP($E634,[2]_accgrp!$A:$X,2+(3*(COLUMN(M634)-6)),FALSE),"")</f>
        <v>0</v>
      </c>
    </row>
    <row r="635" spans="6:13" x14ac:dyDescent="0.25">
      <c r="F635" s="242" t="str">
        <f>IF(ISBLANK(E635),"",VLOOKUP(E635,[2]_accgrp!A:B,2,FALSE))</f>
        <v/>
      </c>
      <c r="G635" s="226">
        <f>_xlfn.IFNA(VLOOKUP($E635,[2]_accgrp!$A:$X,2+(3*(COLUMN(G635)-6)),FALSE),"")</f>
        <v>0</v>
      </c>
      <c r="H635" s="226">
        <f>_xlfn.IFNA(VLOOKUP($E635,[2]_accgrp!$A:$X,2+(3*(COLUMN(H635)-6)),FALSE),"")</f>
        <v>0</v>
      </c>
      <c r="I635" s="226">
        <f>_xlfn.IFNA(VLOOKUP($E635,[2]_accgrp!$A:$X,2+(3*(COLUMN(I635)-6)),FALSE),"")</f>
        <v>0</v>
      </c>
      <c r="J635" s="226">
        <f>_xlfn.IFNA(VLOOKUP($E635,[2]_accgrp!$A:$X,2+(3*(COLUMN(J635)-6)),FALSE),"")</f>
        <v>0</v>
      </c>
      <c r="K635" s="226">
        <f>_xlfn.IFNA(VLOOKUP($E635,[2]_accgrp!$A:$X,2+(3*(COLUMN(K635)-6)),FALSE),"")</f>
        <v>0</v>
      </c>
      <c r="L635" s="226">
        <f>_xlfn.IFNA(VLOOKUP($E635,[2]_accgrp!$A:$X,2+(3*(COLUMN(L635)-6)),FALSE),"")</f>
        <v>0</v>
      </c>
      <c r="M635" s="226">
        <f>_xlfn.IFNA(VLOOKUP($E635,[2]_accgrp!$A:$X,2+(3*(COLUMN(M635)-6)),FALSE),"")</f>
        <v>0</v>
      </c>
    </row>
    <row r="636" spans="6:13" x14ac:dyDescent="0.25">
      <c r="F636" s="242" t="str">
        <f>IF(ISBLANK(E636),"",VLOOKUP(E636,[2]_accgrp!A:B,2,FALSE))</f>
        <v/>
      </c>
      <c r="G636" s="226">
        <f>_xlfn.IFNA(VLOOKUP($E636,[2]_accgrp!$A:$X,2+(3*(COLUMN(G636)-6)),FALSE),"")</f>
        <v>0</v>
      </c>
      <c r="H636" s="226">
        <f>_xlfn.IFNA(VLOOKUP($E636,[2]_accgrp!$A:$X,2+(3*(COLUMN(H636)-6)),FALSE),"")</f>
        <v>0</v>
      </c>
      <c r="I636" s="226">
        <f>_xlfn.IFNA(VLOOKUP($E636,[2]_accgrp!$A:$X,2+(3*(COLUMN(I636)-6)),FALSE),"")</f>
        <v>0</v>
      </c>
      <c r="J636" s="226">
        <f>_xlfn.IFNA(VLOOKUP($E636,[2]_accgrp!$A:$X,2+(3*(COLUMN(J636)-6)),FALSE),"")</f>
        <v>0</v>
      </c>
      <c r="K636" s="226">
        <f>_xlfn.IFNA(VLOOKUP($E636,[2]_accgrp!$A:$X,2+(3*(COLUMN(K636)-6)),FALSE),"")</f>
        <v>0</v>
      </c>
      <c r="L636" s="226">
        <f>_xlfn.IFNA(VLOOKUP($E636,[2]_accgrp!$A:$X,2+(3*(COLUMN(L636)-6)),FALSE),"")</f>
        <v>0</v>
      </c>
      <c r="M636" s="226">
        <f>_xlfn.IFNA(VLOOKUP($E636,[2]_accgrp!$A:$X,2+(3*(COLUMN(M636)-6)),FALSE),"")</f>
        <v>0</v>
      </c>
    </row>
    <row r="637" spans="6:13" x14ac:dyDescent="0.25">
      <c r="F637" s="242" t="str">
        <f>IF(ISBLANK(E637),"",VLOOKUP(E637,[2]_accgrp!A:B,2,FALSE))</f>
        <v/>
      </c>
      <c r="G637" s="226">
        <f>_xlfn.IFNA(VLOOKUP($E637,[2]_accgrp!$A:$X,2+(3*(COLUMN(G637)-6)),FALSE),"")</f>
        <v>0</v>
      </c>
      <c r="H637" s="226">
        <f>_xlfn.IFNA(VLOOKUP($E637,[2]_accgrp!$A:$X,2+(3*(COLUMN(H637)-6)),FALSE),"")</f>
        <v>0</v>
      </c>
      <c r="I637" s="226">
        <f>_xlfn.IFNA(VLOOKUP($E637,[2]_accgrp!$A:$X,2+(3*(COLUMN(I637)-6)),FALSE),"")</f>
        <v>0</v>
      </c>
      <c r="J637" s="226">
        <f>_xlfn.IFNA(VLOOKUP($E637,[2]_accgrp!$A:$X,2+(3*(COLUMN(J637)-6)),FALSE),"")</f>
        <v>0</v>
      </c>
      <c r="K637" s="226">
        <f>_xlfn.IFNA(VLOOKUP($E637,[2]_accgrp!$A:$X,2+(3*(COLUMN(K637)-6)),FALSE),"")</f>
        <v>0</v>
      </c>
      <c r="L637" s="226">
        <f>_xlfn.IFNA(VLOOKUP($E637,[2]_accgrp!$A:$X,2+(3*(COLUMN(L637)-6)),FALSE),"")</f>
        <v>0</v>
      </c>
      <c r="M637" s="226">
        <f>_xlfn.IFNA(VLOOKUP($E637,[2]_accgrp!$A:$X,2+(3*(COLUMN(M637)-6)),FALSE),"")</f>
        <v>0</v>
      </c>
    </row>
    <row r="638" spans="6:13" x14ac:dyDescent="0.25">
      <c r="F638" s="242" t="str">
        <f>IF(ISBLANK(E638),"",VLOOKUP(E638,[2]_accgrp!A:B,2,FALSE))</f>
        <v/>
      </c>
      <c r="G638" s="226">
        <f>_xlfn.IFNA(VLOOKUP($E638,[2]_accgrp!$A:$X,2+(3*(COLUMN(G638)-6)),FALSE),"")</f>
        <v>0</v>
      </c>
      <c r="H638" s="226">
        <f>_xlfn.IFNA(VLOOKUP($E638,[2]_accgrp!$A:$X,2+(3*(COLUMN(H638)-6)),FALSE),"")</f>
        <v>0</v>
      </c>
      <c r="I638" s="226">
        <f>_xlfn.IFNA(VLOOKUP($E638,[2]_accgrp!$A:$X,2+(3*(COLUMN(I638)-6)),FALSE),"")</f>
        <v>0</v>
      </c>
      <c r="J638" s="226">
        <f>_xlfn.IFNA(VLOOKUP($E638,[2]_accgrp!$A:$X,2+(3*(COLUMN(J638)-6)),FALSE),"")</f>
        <v>0</v>
      </c>
      <c r="K638" s="226">
        <f>_xlfn.IFNA(VLOOKUP($E638,[2]_accgrp!$A:$X,2+(3*(COLUMN(K638)-6)),FALSE),"")</f>
        <v>0</v>
      </c>
      <c r="L638" s="226">
        <f>_xlfn.IFNA(VLOOKUP($E638,[2]_accgrp!$A:$X,2+(3*(COLUMN(L638)-6)),FALSE),"")</f>
        <v>0</v>
      </c>
      <c r="M638" s="226">
        <f>_xlfn.IFNA(VLOOKUP($E638,[2]_accgrp!$A:$X,2+(3*(COLUMN(M638)-6)),FALSE),"")</f>
        <v>0</v>
      </c>
    </row>
    <row r="639" spans="6:13" x14ac:dyDescent="0.25">
      <c r="F639" s="242" t="str">
        <f>IF(ISBLANK(E639),"",VLOOKUP(E639,[2]_accgrp!A:B,2,FALSE))</f>
        <v/>
      </c>
      <c r="G639" s="226">
        <f>_xlfn.IFNA(VLOOKUP($E639,[2]_accgrp!$A:$X,2+(3*(COLUMN(G639)-6)),FALSE),"")</f>
        <v>0</v>
      </c>
      <c r="H639" s="226">
        <f>_xlfn.IFNA(VLOOKUP($E639,[2]_accgrp!$A:$X,2+(3*(COLUMN(H639)-6)),FALSE),"")</f>
        <v>0</v>
      </c>
      <c r="I639" s="226">
        <f>_xlfn.IFNA(VLOOKUP($E639,[2]_accgrp!$A:$X,2+(3*(COLUMN(I639)-6)),FALSE),"")</f>
        <v>0</v>
      </c>
      <c r="J639" s="226">
        <f>_xlfn.IFNA(VLOOKUP($E639,[2]_accgrp!$A:$X,2+(3*(COLUMN(J639)-6)),FALSE),"")</f>
        <v>0</v>
      </c>
      <c r="K639" s="226">
        <f>_xlfn.IFNA(VLOOKUP($E639,[2]_accgrp!$A:$X,2+(3*(COLUMN(K639)-6)),FALSE),"")</f>
        <v>0</v>
      </c>
      <c r="L639" s="226">
        <f>_xlfn.IFNA(VLOOKUP($E639,[2]_accgrp!$A:$X,2+(3*(COLUMN(L639)-6)),FALSE),"")</f>
        <v>0</v>
      </c>
      <c r="M639" s="226">
        <f>_xlfn.IFNA(VLOOKUP($E639,[2]_accgrp!$A:$X,2+(3*(COLUMN(M639)-6)),FALSE),"")</f>
        <v>0</v>
      </c>
    </row>
    <row r="640" spans="6:13" x14ac:dyDescent="0.25">
      <c r="F640" s="242" t="str">
        <f>IF(ISBLANK(E640),"",VLOOKUP(E640,[2]_accgrp!A:B,2,FALSE))</f>
        <v/>
      </c>
      <c r="G640" s="226">
        <f>_xlfn.IFNA(VLOOKUP($E640,[2]_accgrp!$A:$X,2+(3*(COLUMN(G640)-6)),FALSE),"")</f>
        <v>0</v>
      </c>
      <c r="H640" s="226">
        <f>_xlfn.IFNA(VLOOKUP($E640,[2]_accgrp!$A:$X,2+(3*(COLUMN(H640)-6)),FALSE),"")</f>
        <v>0</v>
      </c>
      <c r="I640" s="226">
        <f>_xlfn.IFNA(VLOOKUP($E640,[2]_accgrp!$A:$X,2+(3*(COLUMN(I640)-6)),FALSE),"")</f>
        <v>0</v>
      </c>
      <c r="J640" s="226">
        <f>_xlfn.IFNA(VLOOKUP($E640,[2]_accgrp!$A:$X,2+(3*(COLUMN(J640)-6)),FALSE),"")</f>
        <v>0</v>
      </c>
      <c r="K640" s="226">
        <f>_xlfn.IFNA(VLOOKUP($E640,[2]_accgrp!$A:$X,2+(3*(COLUMN(K640)-6)),FALSE),"")</f>
        <v>0</v>
      </c>
      <c r="L640" s="226">
        <f>_xlfn.IFNA(VLOOKUP($E640,[2]_accgrp!$A:$X,2+(3*(COLUMN(L640)-6)),FALSE),"")</f>
        <v>0</v>
      </c>
      <c r="M640" s="226">
        <f>_xlfn.IFNA(VLOOKUP($E640,[2]_accgrp!$A:$X,2+(3*(COLUMN(M640)-6)),FALSE),"")</f>
        <v>0</v>
      </c>
    </row>
    <row r="641" spans="6:13" x14ac:dyDescent="0.25">
      <c r="F641" s="242" t="str">
        <f>IF(ISBLANK(E641),"",VLOOKUP(E641,[2]_accgrp!A:B,2,FALSE))</f>
        <v/>
      </c>
      <c r="G641" s="226">
        <f>_xlfn.IFNA(VLOOKUP($E641,[2]_accgrp!$A:$X,2+(3*(COLUMN(G641)-6)),FALSE),"")</f>
        <v>0</v>
      </c>
      <c r="H641" s="226">
        <f>_xlfn.IFNA(VLOOKUP($E641,[2]_accgrp!$A:$X,2+(3*(COLUMN(H641)-6)),FALSE),"")</f>
        <v>0</v>
      </c>
      <c r="I641" s="226">
        <f>_xlfn.IFNA(VLOOKUP($E641,[2]_accgrp!$A:$X,2+(3*(COLUMN(I641)-6)),FALSE),"")</f>
        <v>0</v>
      </c>
      <c r="J641" s="226">
        <f>_xlfn.IFNA(VLOOKUP($E641,[2]_accgrp!$A:$X,2+(3*(COLUMN(J641)-6)),FALSE),"")</f>
        <v>0</v>
      </c>
      <c r="K641" s="226">
        <f>_xlfn.IFNA(VLOOKUP($E641,[2]_accgrp!$A:$X,2+(3*(COLUMN(K641)-6)),FALSE),"")</f>
        <v>0</v>
      </c>
      <c r="L641" s="226">
        <f>_xlfn.IFNA(VLOOKUP($E641,[2]_accgrp!$A:$X,2+(3*(COLUMN(L641)-6)),FALSE),"")</f>
        <v>0</v>
      </c>
      <c r="M641" s="226">
        <f>_xlfn.IFNA(VLOOKUP($E641,[2]_accgrp!$A:$X,2+(3*(COLUMN(M641)-6)),FALSE),"")</f>
        <v>0</v>
      </c>
    </row>
    <row r="642" spans="6:13" x14ac:dyDescent="0.25">
      <c r="F642" s="242" t="str">
        <f>IF(ISBLANK(E642),"",VLOOKUP(E642,[2]_accgrp!A:B,2,FALSE))</f>
        <v/>
      </c>
      <c r="G642" s="226">
        <f>_xlfn.IFNA(VLOOKUP($E642,[2]_accgrp!$A:$X,2+(3*(COLUMN(G642)-6)),FALSE),"")</f>
        <v>0</v>
      </c>
      <c r="H642" s="226">
        <f>_xlfn.IFNA(VLOOKUP($E642,[2]_accgrp!$A:$X,2+(3*(COLUMN(H642)-6)),FALSE),"")</f>
        <v>0</v>
      </c>
      <c r="I642" s="226">
        <f>_xlfn.IFNA(VLOOKUP($E642,[2]_accgrp!$A:$X,2+(3*(COLUMN(I642)-6)),FALSE),"")</f>
        <v>0</v>
      </c>
      <c r="J642" s="226">
        <f>_xlfn.IFNA(VLOOKUP($E642,[2]_accgrp!$A:$X,2+(3*(COLUMN(J642)-6)),FALSE),"")</f>
        <v>0</v>
      </c>
      <c r="K642" s="226">
        <f>_xlfn.IFNA(VLOOKUP($E642,[2]_accgrp!$A:$X,2+(3*(COLUMN(K642)-6)),FALSE),"")</f>
        <v>0</v>
      </c>
      <c r="L642" s="226">
        <f>_xlfn.IFNA(VLOOKUP($E642,[2]_accgrp!$A:$X,2+(3*(COLUMN(L642)-6)),FALSE),"")</f>
        <v>0</v>
      </c>
      <c r="M642" s="226">
        <f>_xlfn.IFNA(VLOOKUP($E642,[2]_accgrp!$A:$X,2+(3*(COLUMN(M642)-6)),FALSE),"")</f>
        <v>0</v>
      </c>
    </row>
    <row r="643" spans="6:13" x14ac:dyDescent="0.25">
      <c r="F643" s="242" t="str">
        <f>IF(ISBLANK(E643),"",VLOOKUP(E643,[2]_accgrp!A:B,2,FALSE))</f>
        <v/>
      </c>
      <c r="G643" s="226">
        <f>_xlfn.IFNA(VLOOKUP($E643,[2]_accgrp!$A:$X,2+(3*(COLUMN(G643)-6)),FALSE),"")</f>
        <v>0</v>
      </c>
      <c r="H643" s="226">
        <f>_xlfn.IFNA(VLOOKUP($E643,[2]_accgrp!$A:$X,2+(3*(COLUMN(H643)-6)),FALSE),"")</f>
        <v>0</v>
      </c>
      <c r="I643" s="226">
        <f>_xlfn.IFNA(VLOOKUP($E643,[2]_accgrp!$A:$X,2+(3*(COLUMN(I643)-6)),FALSE),"")</f>
        <v>0</v>
      </c>
      <c r="J643" s="226">
        <f>_xlfn.IFNA(VLOOKUP($E643,[2]_accgrp!$A:$X,2+(3*(COLUMN(J643)-6)),FALSE),"")</f>
        <v>0</v>
      </c>
      <c r="K643" s="226">
        <f>_xlfn.IFNA(VLOOKUP($E643,[2]_accgrp!$A:$X,2+(3*(COLUMN(K643)-6)),FALSE),"")</f>
        <v>0</v>
      </c>
      <c r="L643" s="226">
        <f>_xlfn.IFNA(VLOOKUP($E643,[2]_accgrp!$A:$X,2+(3*(COLUMN(L643)-6)),FALSE),"")</f>
        <v>0</v>
      </c>
      <c r="M643" s="226">
        <f>_xlfn.IFNA(VLOOKUP($E643,[2]_accgrp!$A:$X,2+(3*(COLUMN(M643)-6)),FALSE),"")</f>
        <v>0</v>
      </c>
    </row>
    <row r="644" spans="6:13" x14ac:dyDescent="0.25">
      <c r="F644" s="242" t="str">
        <f>IF(ISBLANK(E644),"",VLOOKUP(E644,[2]_accgrp!A:B,2,FALSE))</f>
        <v/>
      </c>
      <c r="G644" s="226">
        <f>_xlfn.IFNA(VLOOKUP($E644,[2]_accgrp!$A:$X,2+(3*(COLUMN(G644)-6)),FALSE),"")</f>
        <v>0</v>
      </c>
      <c r="H644" s="226">
        <f>_xlfn.IFNA(VLOOKUP($E644,[2]_accgrp!$A:$X,2+(3*(COLUMN(H644)-6)),FALSE),"")</f>
        <v>0</v>
      </c>
      <c r="I644" s="226">
        <f>_xlfn.IFNA(VLOOKUP($E644,[2]_accgrp!$A:$X,2+(3*(COLUMN(I644)-6)),FALSE),"")</f>
        <v>0</v>
      </c>
      <c r="J644" s="226">
        <f>_xlfn.IFNA(VLOOKUP($E644,[2]_accgrp!$A:$X,2+(3*(COLUMN(J644)-6)),FALSE),"")</f>
        <v>0</v>
      </c>
      <c r="K644" s="226">
        <f>_xlfn.IFNA(VLOOKUP($E644,[2]_accgrp!$A:$X,2+(3*(COLUMN(K644)-6)),FALSE),"")</f>
        <v>0</v>
      </c>
      <c r="L644" s="226">
        <f>_xlfn.IFNA(VLOOKUP($E644,[2]_accgrp!$A:$X,2+(3*(COLUMN(L644)-6)),FALSE),"")</f>
        <v>0</v>
      </c>
      <c r="M644" s="226">
        <f>_xlfn.IFNA(VLOOKUP($E644,[2]_accgrp!$A:$X,2+(3*(COLUMN(M644)-6)),FALSE),"")</f>
        <v>0</v>
      </c>
    </row>
    <row r="645" spans="6:13" x14ac:dyDescent="0.25">
      <c r="F645" s="242" t="str">
        <f>IF(ISBLANK(E645),"",VLOOKUP(E645,[2]_accgrp!A:B,2,FALSE))</f>
        <v/>
      </c>
      <c r="G645" s="226">
        <f>_xlfn.IFNA(VLOOKUP($E645,[2]_accgrp!$A:$X,2+(3*(COLUMN(G645)-6)),FALSE),"")</f>
        <v>0</v>
      </c>
      <c r="H645" s="226">
        <f>_xlfn.IFNA(VLOOKUP($E645,[2]_accgrp!$A:$X,2+(3*(COLUMN(H645)-6)),FALSE),"")</f>
        <v>0</v>
      </c>
      <c r="I645" s="226">
        <f>_xlfn.IFNA(VLOOKUP($E645,[2]_accgrp!$A:$X,2+(3*(COLUMN(I645)-6)),FALSE),"")</f>
        <v>0</v>
      </c>
      <c r="J645" s="226">
        <f>_xlfn.IFNA(VLOOKUP($E645,[2]_accgrp!$A:$X,2+(3*(COLUMN(J645)-6)),FALSE),"")</f>
        <v>0</v>
      </c>
      <c r="K645" s="226">
        <f>_xlfn.IFNA(VLOOKUP($E645,[2]_accgrp!$A:$X,2+(3*(COLUMN(K645)-6)),FALSE),"")</f>
        <v>0</v>
      </c>
      <c r="L645" s="226">
        <f>_xlfn.IFNA(VLOOKUP($E645,[2]_accgrp!$A:$X,2+(3*(COLUMN(L645)-6)),FALSE),"")</f>
        <v>0</v>
      </c>
      <c r="M645" s="226">
        <f>_xlfn.IFNA(VLOOKUP($E645,[2]_accgrp!$A:$X,2+(3*(COLUMN(M645)-6)),FALSE),"")</f>
        <v>0</v>
      </c>
    </row>
    <row r="646" spans="6:13" x14ac:dyDescent="0.25">
      <c r="F646" s="242" t="str">
        <f>IF(ISBLANK(E646),"",VLOOKUP(E646,[2]_accgrp!A:B,2,FALSE))</f>
        <v/>
      </c>
      <c r="G646" s="226">
        <f>_xlfn.IFNA(VLOOKUP($E646,[2]_accgrp!$A:$X,2+(3*(COLUMN(G646)-6)),FALSE),"")</f>
        <v>0</v>
      </c>
      <c r="H646" s="226">
        <f>_xlfn.IFNA(VLOOKUP($E646,[2]_accgrp!$A:$X,2+(3*(COLUMN(H646)-6)),FALSE),"")</f>
        <v>0</v>
      </c>
      <c r="I646" s="226">
        <f>_xlfn.IFNA(VLOOKUP($E646,[2]_accgrp!$A:$X,2+(3*(COLUMN(I646)-6)),FALSE),"")</f>
        <v>0</v>
      </c>
      <c r="J646" s="226">
        <f>_xlfn.IFNA(VLOOKUP($E646,[2]_accgrp!$A:$X,2+(3*(COLUMN(J646)-6)),FALSE),"")</f>
        <v>0</v>
      </c>
      <c r="K646" s="226">
        <f>_xlfn.IFNA(VLOOKUP($E646,[2]_accgrp!$A:$X,2+(3*(COLUMN(K646)-6)),FALSE),"")</f>
        <v>0</v>
      </c>
      <c r="L646" s="226">
        <f>_xlfn.IFNA(VLOOKUP($E646,[2]_accgrp!$A:$X,2+(3*(COLUMN(L646)-6)),FALSE),"")</f>
        <v>0</v>
      </c>
      <c r="M646" s="226">
        <f>_xlfn.IFNA(VLOOKUP($E646,[2]_accgrp!$A:$X,2+(3*(COLUMN(M646)-6)),FALSE),"")</f>
        <v>0</v>
      </c>
    </row>
    <row r="647" spans="6:13" x14ac:dyDescent="0.25">
      <c r="F647" s="242" t="str">
        <f>IF(ISBLANK(E647),"",VLOOKUP(E647,[2]_accgrp!A:B,2,FALSE))</f>
        <v/>
      </c>
      <c r="G647" s="226">
        <f>_xlfn.IFNA(VLOOKUP($E647,[2]_accgrp!$A:$X,2+(3*(COLUMN(G647)-6)),FALSE),"")</f>
        <v>0</v>
      </c>
      <c r="H647" s="226">
        <f>_xlfn.IFNA(VLOOKUP($E647,[2]_accgrp!$A:$X,2+(3*(COLUMN(H647)-6)),FALSE),"")</f>
        <v>0</v>
      </c>
      <c r="I647" s="226">
        <f>_xlfn.IFNA(VLOOKUP($E647,[2]_accgrp!$A:$X,2+(3*(COLUMN(I647)-6)),FALSE),"")</f>
        <v>0</v>
      </c>
      <c r="J647" s="226">
        <f>_xlfn.IFNA(VLOOKUP($E647,[2]_accgrp!$A:$X,2+(3*(COLUMN(J647)-6)),FALSE),"")</f>
        <v>0</v>
      </c>
      <c r="K647" s="226">
        <f>_xlfn.IFNA(VLOOKUP($E647,[2]_accgrp!$A:$X,2+(3*(COLUMN(K647)-6)),FALSE),"")</f>
        <v>0</v>
      </c>
      <c r="L647" s="226">
        <f>_xlfn.IFNA(VLOOKUP($E647,[2]_accgrp!$A:$X,2+(3*(COLUMN(L647)-6)),FALSE),"")</f>
        <v>0</v>
      </c>
      <c r="M647" s="226">
        <f>_xlfn.IFNA(VLOOKUP($E647,[2]_accgrp!$A:$X,2+(3*(COLUMN(M647)-6)),FALSE),"")</f>
        <v>0</v>
      </c>
    </row>
    <row r="648" spans="6:13" x14ac:dyDescent="0.25">
      <c r="F648" s="242" t="str">
        <f>IF(ISBLANK(E648),"",VLOOKUP(E648,[2]_accgrp!A:B,2,FALSE))</f>
        <v/>
      </c>
      <c r="G648" s="226">
        <f>_xlfn.IFNA(VLOOKUP($E648,[2]_accgrp!$A:$X,2+(3*(COLUMN(G648)-6)),FALSE),"")</f>
        <v>0</v>
      </c>
      <c r="H648" s="226">
        <f>_xlfn.IFNA(VLOOKUP($E648,[2]_accgrp!$A:$X,2+(3*(COLUMN(H648)-6)),FALSE),"")</f>
        <v>0</v>
      </c>
      <c r="I648" s="226">
        <f>_xlfn.IFNA(VLOOKUP($E648,[2]_accgrp!$A:$X,2+(3*(COLUMN(I648)-6)),FALSE),"")</f>
        <v>0</v>
      </c>
      <c r="J648" s="226">
        <f>_xlfn.IFNA(VLOOKUP($E648,[2]_accgrp!$A:$X,2+(3*(COLUMN(J648)-6)),FALSE),"")</f>
        <v>0</v>
      </c>
      <c r="K648" s="226">
        <f>_xlfn.IFNA(VLOOKUP($E648,[2]_accgrp!$A:$X,2+(3*(COLUMN(K648)-6)),FALSE),"")</f>
        <v>0</v>
      </c>
      <c r="L648" s="226">
        <f>_xlfn.IFNA(VLOOKUP($E648,[2]_accgrp!$A:$X,2+(3*(COLUMN(L648)-6)),FALSE),"")</f>
        <v>0</v>
      </c>
      <c r="M648" s="226">
        <f>_xlfn.IFNA(VLOOKUP($E648,[2]_accgrp!$A:$X,2+(3*(COLUMN(M648)-6)),FALSE),"")</f>
        <v>0</v>
      </c>
    </row>
    <row r="649" spans="6:13" x14ac:dyDescent="0.25">
      <c r="F649" s="242" t="str">
        <f>IF(ISBLANK(E649),"",VLOOKUP(E649,[2]_accgrp!A:B,2,FALSE))</f>
        <v/>
      </c>
      <c r="G649" s="226">
        <f>_xlfn.IFNA(VLOOKUP($E649,[2]_accgrp!$A:$X,2+(3*(COLUMN(G649)-6)),FALSE),"")</f>
        <v>0</v>
      </c>
      <c r="H649" s="226">
        <f>_xlfn.IFNA(VLOOKUP($E649,[2]_accgrp!$A:$X,2+(3*(COLUMN(H649)-6)),FALSE),"")</f>
        <v>0</v>
      </c>
      <c r="I649" s="226">
        <f>_xlfn.IFNA(VLOOKUP($E649,[2]_accgrp!$A:$X,2+(3*(COLUMN(I649)-6)),FALSE),"")</f>
        <v>0</v>
      </c>
      <c r="J649" s="226">
        <f>_xlfn.IFNA(VLOOKUP($E649,[2]_accgrp!$A:$X,2+(3*(COLUMN(J649)-6)),FALSE),"")</f>
        <v>0</v>
      </c>
      <c r="K649" s="226">
        <f>_xlfn.IFNA(VLOOKUP($E649,[2]_accgrp!$A:$X,2+(3*(COLUMN(K649)-6)),FALSE),"")</f>
        <v>0</v>
      </c>
      <c r="L649" s="226">
        <f>_xlfn.IFNA(VLOOKUP($E649,[2]_accgrp!$A:$X,2+(3*(COLUMN(L649)-6)),FALSE),"")</f>
        <v>0</v>
      </c>
      <c r="M649" s="226">
        <f>_xlfn.IFNA(VLOOKUP($E649,[2]_accgrp!$A:$X,2+(3*(COLUMN(M649)-6)),FALSE),"")</f>
        <v>0</v>
      </c>
    </row>
    <row r="650" spans="6:13" x14ac:dyDescent="0.25">
      <c r="F650" s="242" t="str">
        <f>IF(ISBLANK(E650),"",VLOOKUP(E650,[2]_accgrp!A:B,2,FALSE))</f>
        <v/>
      </c>
      <c r="G650" s="226">
        <f>_xlfn.IFNA(VLOOKUP($E650,[2]_accgrp!$A:$X,2+(3*(COLUMN(G650)-6)),FALSE),"")</f>
        <v>0</v>
      </c>
      <c r="H650" s="226">
        <f>_xlfn.IFNA(VLOOKUP($E650,[2]_accgrp!$A:$X,2+(3*(COLUMN(H650)-6)),FALSE),"")</f>
        <v>0</v>
      </c>
      <c r="I650" s="226">
        <f>_xlfn.IFNA(VLOOKUP($E650,[2]_accgrp!$A:$X,2+(3*(COLUMN(I650)-6)),FALSE),"")</f>
        <v>0</v>
      </c>
      <c r="J650" s="226">
        <f>_xlfn.IFNA(VLOOKUP($E650,[2]_accgrp!$A:$X,2+(3*(COLUMN(J650)-6)),FALSE),"")</f>
        <v>0</v>
      </c>
      <c r="K650" s="226">
        <f>_xlfn.IFNA(VLOOKUP($E650,[2]_accgrp!$A:$X,2+(3*(COLUMN(K650)-6)),FALSE),"")</f>
        <v>0</v>
      </c>
      <c r="L650" s="226">
        <f>_xlfn.IFNA(VLOOKUP($E650,[2]_accgrp!$A:$X,2+(3*(COLUMN(L650)-6)),FALSE),"")</f>
        <v>0</v>
      </c>
      <c r="M650" s="226">
        <f>_xlfn.IFNA(VLOOKUP($E650,[2]_accgrp!$A:$X,2+(3*(COLUMN(M650)-6)),FALSE),"")</f>
        <v>0</v>
      </c>
    </row>
    <row r="651" spans="6:13" x14ac:dyDescent="0.25">
      <c r="F651" s="242" t="str">
        <f>IF(ISBLANK(E651),"",VLOOKUP(E651,[2]_accgrp!A:B,2,FALSE))</f>
        <v/>
      </c>
      <c r="G651" s="226">
        <f>_xlfn.IFNA(VLOOKUP($E651,[2]_accgrp!$A:$X,2+(3*(COLUMN(G651)-6)),FALSE),"")</f>
        <v>0</v>
      </c>
      <c r="H651" s="226">
        <f>_xlfn.IFNA(VLOOKUP($E651,[2]_accgrp!$A:$X,2+(3*(COLUMN(H651)-6)),FALSE),"")</f>
        <v>0</v>
      </c>
      <c r="I651" s="226">
        <f>_xlfn.IFNA(VLOOKUP($E651,[2]_accgrp!$A:$X,2+(3*(COLUMN(I651)-6)),FALSE),"")</f>
        <v>0</v>
      </c>
      <c r="J651" s="226">
        <f>_xlfn.IFNA(VLOOKUP($E651,[2]_accgrp!$A:$X,2+(3*(COLUMN(J651)-6)),FALSE),"")</f>
        <v>0</v>
      </c>
      <c r="K651" s="226">
        <f>_xlfn.IFNA(VLOOKUP($E651,[2]_accgrp!$A:$X,2+(3*(COLUMN(K651)-6)),FALSE),"")</f>
        <v>0</v>
      </c>
      <c r="L651" s="226">
        <f>_xlfn.IFNA(VLOOKUP($E651,[2]_accgrp!$A:$X,2+(3*(COLUMN(L651)-6)),FALSE),"")</f>
        <v>0</v>
      </c>
      <c r="M651" s="226">
        <f>_xlfn.IFNA(VLOOKUP($E651,[2]_accgrp!$A:$X,2+(3*(COLUMN(M651)-6)),FALSE),"")</f>
        <v>0</v>
      </c>
    </row>
    <row r="652" spans="6:13" x14ac:dyDescent="0.25">
      <c r="F652" s="242" t="str">
        <f>IF(ISBLANK(E652),"",VLOOKUP(E652,[2]_accgrp!A:B,2,FALSE))</f>
        <v/>
      </c>
      <c r="G652" s="226">
        <f>_xlfn.IFNA(VLOOKUP($E652,[2]_accgrp!$A:$X,2+(3*(COLUMN(G652)-6)),FALSE),"")</f>
        <v>0</v>
      </c>
      <c r="H652" s="226">
        <f>_xlfn.IFNA(VLOOKUP($E652,[2]_accgrp!$A:$X,2+(3*(COLUMN(H652)-6)),FALSE),"")</f>
        <v>0</v>
      </c>
      <c r="I652" s="226">
        <f>_xlfn.IFNA(VLOOKUP($E652,[2]_accgrp!$A:$X,2+(3*(COLUMN(I652)-6)),FALSE),"")</f>
        <v>0</v>
      </c>
      <c r="J652" s="226">
        <f>_xlfn.IFNA(VLOOKUP($E652,[2]_accgrp!$A:$X,2+(3*(COLUMN(J652)-6)),FALSE),"")</f>
        <v>0</v>
      </c>
      <c r="K652" s="226">
        <f>_xlfn.IFNA(VLOOKUP($E652,[2]_accgrp!$A:$X,2+(3*(COLUMN(K652)-6)),FALSE),"")</f>
        <v>0</v>
      </c>
      <c r="L652" s="226">
        <f>_xlfn.IFNA(VLOOKUP($E652,[2]_accgrp!$A:$X,2+(3*(COLUMN(L652)-6)),FALSE),"")</f>
        <v>0</v>
      </c>
      <c r="M652" s="226">
        <f>_xlfn.IFNA(VLOOKUP($E652,[2]_accgrp!$A:$X,2+(3*(COLUMN(M652)-6)),FALSE),"")</f>
        <v>0</v>
      </c>
    </row>
    <row r="653" spans="6:13" x14ac:dyDescent="0.25">
      <c r="F653" s="242" t="str">
        <f>IF(ISBLANK(E653),"",VLOOKUP(E653,[2]_accgrp!A:B,2,FALSE))</f>
        <v/>
      </c>
      <c r="G653" s="226">
        <f>_xlfn.IFNA(VLOOKUP($E653,[2]_accgrp!$A:$X,2+(3*(COLUMN(G653)-6)),FALSE),"")</f>
        <v>0</v>
      </c>
      <c r="H653" s="226">
        <f>_xlfn.IFNA(VLOOKUP($E653,[2]_accgrp!$A:$X,2+(3*(COLUMN(H653)-6)),FALSE),"")</f>
        <v>0</v>
      </c>
      <c r="I653" s="226">
        <f>_xlfn.IFNA(VLOOKUP($E653,[2]_accgrp!$A:$X,2+(3*(COLUMN(I653)-6)),FALSE),"")</f>
        <v>0</v>
      </c>
      <c r="J653" s="226">
        <f>_xlfn.IFNA(VLOOKUP($E653,[2]_accgrp!$A:$X,2+(3*(COLUMN(J653)-6)),FALSE),"")</f>
        <v>0</v>
      </c>
      <c r="K653" s="226">
        <f>_xlfn.IFNA(VLOOKUP($E653,[2]_accgrp!$A:$X,2+(3*(COLUMN(K653)-6)),FALSE),"")</f>
        <v>0</v>
      </c>
      <c r="L653" s="226">
        <f>_xlfn.IFNA(VLOOKUP($E653,[2]_accgrp!$A:$X,2+(3*(COLUMN(L653)-6)),FALSE),"")</f>
        <v>0</v>
      </c>
      <c r="M653" s="226">
        <f>_xlfn.IFNA(VLOOKUP($E653,[2]_accgrp!$A:$X,2+(3*(COLUMN(M653)-6)),FALSE),"")</f>
        <v>0</v>
      </c>
    </row>
    <row r="654" spans="6:13" x14ac:dyDescent="0.25">
      <c r="F654" s="242" t="str">
        <f>IF(ISBLANK(E654),"",VLOOKUP(E654,[2]_accgrp!A:B,2,FALSE))</f>
        <v/>
      </c>
      <c r="G654" s="226">
        <f>_xlfn.IFNA(VLOOKUP($E654,[2]_accgrp!$A:$X,2+(3*(COLUMN(G654)-6)),FALSE),"")</f>
        <v>0</v>
      </c>
      <c r="H654" s="226">
        <f>_xlfn.IFNA(VLOOKUP($E654,[2]_accgrp!$A:$X,2+(3*(COLUMN(H654)-6)),FALSE),"")</f>
        <v>0</v>
      </c>
      <c r="I654" s="226">
        <f>_xlfn.IFNA(VLOOKUP($E654,[2]_accgrp!$A:$X,2+(3*(COLUMN(I654)-6)),FALSE),"")</f>
        <v>0</v>
      </c>
      <c r="J654" s="226">
        <f>_xlfn.IFNA(VLOOKUP($E654,[2]_accgrp!$A:$X,2+(3*(COLUMN(J654)-6)),FALSE),"")</f>
        <v>0</v>
      </c>
      <c r="K654" s="226">
        <f>_xlfn.IFNA(VLOOKUP($E654,[2]_accgrp!$A:$X,2+(3*(COLUMN(K654)-6)),FALSE),"")</f>
        <v>0</v>
      </c>
      <c r="L654" s="226">
        <f>_xlfn.IFNA(VLOOKUP($E654,[2]_accgrp!$A:$X,2+(3*(COLUMN(L654)-6)),FALSE),"")</f>
        <v>0</v>
      </c>
      <c r="M654" s="226">
        <f>_xlfn.IFNA(VLOOKUP($E654,[2]_accgrp!$A:$X,2+(3*(COLUMN(M654)-6)),FALSE),"")</f>
        <v>0</v>
      </c>
    </row>
    <row r="655" spans="6:13" x14ac:dyDescent="0.25">
      <c r="F655" s="242" t="str">
        <f>IF(ISBLANK(E655),"",VLOOKUP(E655,[2]_accgrp!A:B,2,FALSE))</f>
        <v/>
      </c>
      <c r="G655" s="226">
        <f>_xlfn.IFNA(VLOOKUP($E655,[2]_accgrp!$A:$X,2+(3*(COLUMN(G655)-6)),FALSE),"")</f>
        <v>0</v>
      </c>
      <c r="H655" s="226">
        <f>_xlfn.IFNA(VLOOKUP($E655,[2]_accgrp!$A:$X,2+(3*(COLUMN(H655)-6)),FALSE),"")</f>
        <v>0</v>
      </c>
      <c r="I655" s="226">
        <f>_xlfn.IFNA(VLOOKUP($E655,[2]_accgrp!$A:$X,2+(3*(COLUMN(I655)-6)),FALSE),"")</f>
        <v>0</v>
      </c>
      <c r="J655" s="226">
        <f>_xlfn.IFNA(VLOOKUP($E655,[2]_accgrp!$A:$X,2+(3*(COLUMN(J655)-6)),FALSE),"")</f>
        <v>0</v>
      </c>
      <c r="K655" s="226">
        <f>_xlfn.IFNA(VLOOKUP($E655,[2]_accgrp!$A:$X,2+(3*(COLUMN(K655)-6)),FALSE),"")</f>
        <v>0</v>
      </c>
      <c r="L655" s="226">
        <f>_xlfn.IFNA(VLOOKUP($E655,[2]_accgrp!$A:$X,2+(3*(COLUMN(L655)-6)),FALSE),"")</f>
        <v>0</v>
      </c>
      <c r="M655" s="226">
        <f>_xlfn.IFNA(VLOOKUP($E655,[2]_accgrp!$A:$X,2+(3*(COLUMN(M655)-6)),FALSE),"")</f>
        <v>0</v>
      </c>
    </row>
    <row r="656" spans="6:13" x14ac:dyDescent="0.25">
      <c r="F656" s="242" t="str">
        <f>IF(ISBLANK(E656),"",VLOOKUP(E656,[2]_accgrp!A:B,2,FALSE))</f>
        <v/>
      </c>
      <c r="G656" s="226">
        <f>_xlfn.IFNA(VLOOKUP($E656,[2]_accgrp!$A:$X,2+(3*(COLUMN(G656)-6)),FALSE),"")</f>
        <v>0</v>
      </c>
      <c r="H656" s="226">
        <f>_xlfn.IFNA(VLOOKUP($E656,[2]_accgrp!$A:$X,2+(3*(COLUMN(H656)-6)),FALSE),"")</f>
        <v>0</v>
      </c>
      <c r="I656" s="226">
        <f>_xlfn.IFNA(VLOOKUP($E656,[2]_accgrp!$A:$X,2+(3*(COLUMN(I656)-6)),FALSE),"")</f>
        <v>0</v>
      </c>
      <c r="J656" s="226">
        <f>_xlfn.IFNA(VLOOKUP($E656,[2]_accgrp!$A:$X,2+(3*(COLUMN(J656)-6)),FALSE),"")</f>
        <v>0</v>
      </c>
      <c r="K656" s="226">
        <f>_xlfn.IFNA(VLOOKUP($E656,[2]_accgrp!$A:$X,2+(3*(COLUMN(K656)-6)),FALSE),"")</f>
        <v>0</v>
      </c>
      <c r="L656" s="226">
        <f>_xlfn.IFNA(VLOOKUP($E656,[2]_accgrp!$A:$X,2+(3*(COLUMN(L656)-6)),FALSE),"")</f>
        <v>0</v>
      </c>
      <c r="M656" s="226">
        <f>_xlfn.IFNA(VLOOKUP($E656,[2]_accgrp!$A:$X,2+(3*(COLUMN(M656)-6)),FALSE),"")</f>
        <v>0</v>
      </c>
    </row>
    <row r="657" spans="6:13" x14ac:dyDescent="0.25">
      <c r="F657" s="242" t="str">
        <f>IF(ISBLANK(E657),"",VLOOKUP(E657,[2]_accgrp!A:B,2,FALSE))</f>
        <v/>
      </c>
      <c r="G657" s="226">
        <f>_xlfn.IFNA(VLOOKUP($E657,[2]_accgrp!$A:$X,2+(3*(COLUMN(G657)-6)),FALSE),"")</f>
        <v>0</v>
      </c>
      <c r="H657" s="226">
        <f>_xlfn.IFNA(VLOOKUP($E657,[2]_accgrp!$A:$X,2+(3*(COLUMN(H657)-6)),FALSE),"")</f>
        <v>0</v>
      </c>
      <c r="I657" s="226">
        <f>_xlfn.IFNA(VLOOKUP($E657,[2]_accgrp!$A:$X,2+(3*(COLUMN(I657)-6)),FALSE),"")</f>
        <v>0</v>
      </c>
      <c r="J657" s="226">
        <f>_xlfn.IFNA(VLOOKUP($E657,[2]_accgrp!$A:$X,2+(3*(COLUMN(J657)-6)),FALSE),"")</f>
        <v>0</v>
      </c>
      <c r="K657" s="226">
        <f>_xlfn.IFNA(VLOOKUP($E657,[2]_accgrp!$A:$X,2+(3*(COLUMN(K657)-6)),FALSE),"")</f>
        <v>0</v>
      </c>
      <c r="L657" s="226">
        <f>_xlfn.IFNA(VLOOKUP($E657,[2]_accgrp!$A:$X,2+(3*(COLUMN(L657)-6)),FALSE),"")</f>
        <v>0</v>
      </c>
      <c r="M657" s="226">
        <f>_xlfn.IFNA(VLOOKUP($E657,[2]_accgrp!$A:$X,2+(3*(COLUMN(M657)-6)),FALSE),"")</f>
        <v>0</v>
      </c>
    </row>
    <row r="658" spans="6:13" x14ac:dyDescent="0.25">
      <c r="F658" s="242" t="str">
        <f>IF(ISBLANK(E658),"",VLOOKUP(E658,[2]_accgrp!A:B,2,FALSE))</f>
        <v/>
      </c>
      <c r="G658" s="226">
        <f>_xlfn.IFNA(VLOOKUP($E658,[2]_accgrp!$A:$X,2+(3*(COLUMN(G658)-6)),FALSE),"")</f>
        <v>0</v>
      </c>
      <c r="H658" s="226">
        <f>_xlfn.IFNA(VLOOKUP($E658,[2]_accgrp!$A:$X,2+(3*(COLUMN(H658)-6)),FALSE),"")</f>
        <v>0</v>
      </c>
      <c r="I658" s="226">
        <f>_xlfn.IFNA(VLOOKUP($E658,[2]_accgrp!$A:$X,2+(3*(COLUMN(I658)-6)),FALSE),"")</f>
        <v>0</v>
      </c>
      <c r="J658" s="226">
        <f>_xlfn.IFNA(VLOOKUP($E658,[2]_accgrp!$A:$X,2+(3*(COLUMN(J658)-6)),FALSE),"")</f>
        <v>0</v>
      </c>
      <c r="K658" s="226">
        <f>_xlfn.IFNA(VLOOKUP($E658,[2]_accgrp!$A:$X,2+(3*(COLUMN(K658)-6)),FALSE),"")</f>
        <v>0</v>
      </c>
      <c r="L658" s="226">
        <f>_xlfn.IFNA(VLOOKUP($E658,[2]_accgrp!$A:$X,2+(3*(COLUMN(L658)-6)),FALSE),"")</f>
        <v>0</v>
      </c>
      <c r="M658" s="226">
        <f>_xlfn.IFNA(VLOOKUP($E658,[2]_accgrp!$A:$X,2+(3*(COLUMN(M658)-6)),FALSE),"")</f>
        <v>0</v>
      </c>
    </row>
    <row r="659" spans="6:13" x14ac:dyDescent="0.25">
      <c r="F659" s="242" t="str">
        <f>IF(ISBLANK(E659),"",VLOOKUP(E659,[2]_accgrp!A:B,2,FALSE))</f>
        <v/>
      </c>
      <c r="G659" s="226">
        <f>_xlfn.IFNA(VLOOKUP($E659,[2]_accgrp!$A:$X,2+(3*(COLUMN(G659)-6)),FALSE),"")</f>
        <v>0</v>
      </c>
      <c r="H659" s="226">
        <f>_xlfn.IFNA(VLOOKUP($E659,[2]_accgrp!$A:$X,2+(3*(COLUMN(H659)-6)),FALSE),"")</f>
        <v>0</v>
      </c>
      <c r="I659" s="226">
        <f>_xlfn.IFNA(VLOOKUP($E659,[2]_accgrp!$A:$X,2+(3*(COLUMN(I659)-6)),FALSE),"")</f>
        <v>0</v>
      </c>
      <c r="J659" s="226">
        <f>_xlfn.IFNA(VLOOKUP($E659,[2]_accgrp!$A:$X,2+(3*(COLUMN(J659)-6)),FALSE),"")</f>
        <v>0</v>
      </c>
      <c r="K659" s="226">
        <f>_xlfn.IFNA(VLOOKUP($E659,[2]_accgrp!$A:$X,2+(3*(COLUMN(K659)-6)),FALSE),"")</f>
        <v>0</v>
      </c>
      <c r="L659" s="226">
        <f>_xlfn.IFNA(VLOOKUP($E659,[2]_accgrp!$A:$X,2+(3*(COLUMN(L659)-6)),FALSE),"")</f>
        <v>0</v>
      </c>
      <c r="M659" s="226">
        <f>_xlfn.IFNA(VLOOKUP($E659,[2]_accgrp!$A:$X,2+(3*(COLUMN(M659)-6)),FALSE),"")</f>
        <v>0</v>
      </c>
    </row>
    <row r="660" spans="6:13" x14ac:dyDescent="0.25">
      <c r="F660" s="242" t="str">
        <f>IF(ISBLANK(E660),"",VLOOKUP(E660,[2]_accgrp!A:B,2,FALSE))</f>
        <v/>
      </c>
      <c r="G660" s="226">
        <f>_xlfn.IFNA(VLOOKUP($E660,[2]_accgrp!$A:$X,2+(3*(COLUMN(G660)-6)),FALSE),"")</f>
        <v>0</v>
      </c>
      <c r="H660" s="226">
        <f>_xlfn.IFNA(VLOOKUP($E660,[2]_accgrp!$A:$X,2+(3*(COLUMN(H660)-6)),FALSE),"")</f>
        <v>0</v>
      </c>
      <c r="I660" s="226">
        <f>_xlfn.IFNA(VLOOKUP($E660,[2]_accgrp!$A:$X,2+(3*(COLUMN(I660)-6)),FALSE),"")</f>
        <v>0</v>
      </c>
      <c r="J660" s="226">
        <f>_xlfn.IFNA(VLOOKUP($E660,[2]_accgrp!$A:$X,2+(3*(COLUMN(J660)-6)),FALSE),"")</f>
        <v>0</v>
      </c>
      <c r="K660" s="226">
        <f>_xlfn.IFNA(VLOOKUP($E660,[2]_accgrp!$A:$X,2+(3*(COLUMN(K660)-6)),FALSE),"")</f>
        <v>0</v>
      </c>
      <c r="L660" s="226">
        <f>_xlfn.IFNA(VLOOKUP($E660,[2]_accgrp!$A:$X,2+(3*(COLUMN(L660)-6)),FALSE),"")</f>
        <v>0</v>
      </c>
      <c r="M660" s="226">
        <f>_xlfn.IFNA(VLOOKUP($E660,[2]_accgrp!$A:$X,2+(3*(COLUMN(M660)-6)),FALSE),"")</f>
        <v>0</v>
      </c>
    </row>
    <row r="661" spans="6:13" x14ac:dyDescent="0.25">
      <c r="F661" s="242" t="str">
        <f>IF(ISBLANK(E661),"",VLOOKUP(E661,[2]_accgrp!A:B,2,FALSE))</f>
        <v/>
      </c>
      <c r="G661" s="226">
        <f>_xlfn.IFNA(VLOOKUP($E661,[2]_accgrp!$A:$X,2+(3*(COLUMN(G661)-6)),FALSE),"")</f>
        <v>0</v>
      </c>
      <c r="H661" s="226">
        <f>_xlfn.IFNA(VLOOKUP($E661,[2]_accgrp!$A:$X,2+(3*(COLUMN(H661)-6)),FALSE),"")</f>
        <v>0</v>
      </c>
      <c r="I661" s="226">
        <f>_xlfn.IFNA(VLOOKUP($E661,[2]_accgrp!$A:$X,2+(3*(COLUMN(I661)-6)),FALSE),"")</f>
        <v>0</v>
      </c>
      <c r="J661" s="226">
        <f>_xlfn.IFNA(VLOOKUP($E661,[2]_accgrp!$A:$X,2+(3*(COLUMN(J661)-6)),FALSE),"")</f>
        <v>0</v>
      </c>
      <c r="K661" s="226">
        <f>_xlfn.IFNA(VLOOKUP($E661,[2]_accgrp!$A:$X,2+(3*(COLUMN(K661)-6)),FALSE),"")</f>
        <v>0</v>
      </c>
      <c r="L661" s="226">
        <f>_xlfn.IFNA(VLOOKUP($E661,[2]_accgrp!$A:$X,2+(3*(COLUMN(L661)-6)),FALSE),"")</f>
        <v>0</v>
      </c>
      <c r="M661" s="226">
        <f>_xlfn.IFNA(VLOOKUP($E661,[2]_accgrp!$A:$X,2+(3*(COLUMN(M661)-6)),FALSE),"")</f>
        <v>0</v>
      </c>
    </row>
    <row r="662" spans="6:13" x14ac:dyDescent="0.25">
      <c r="F662" s="242" t="str">
        <f>IF(ISBLANK(E662),"",VLOOKUP(E662,[2]_accgrp!A:B,2,FALSE))</f>
        <v/>
      </c>
      <c r="G662" s="226">
        <f>_xlfn.IFNA(VLOOKUP($E662,[2]_accgrp!$A:$X,2+(3*(COLUMN(G662)-6)),FALSE),"")</f>
        <v>0</v>
      </c>
      <c r="H662" s="226">
        <f>_xlfn.IFNA(VLOOKUP($E662,[2]_accgrp!$A:$X,2+(3*(COLUMN(H662)-6)),FALSE),"")</f>
        <v>0</v>
      </c>
      <c r="I662" s="226">
        <f>_xlfn.IFNA(VLOOKUP($E662,[2]_accgrp!$A:$X,2+(3*(COLUMN(I662)-6)),FALSE),"")</f>
        <v>0</v>
      </c>
      <c r="J662" s="226">
        <f>_xlfn.IFNA(VLOOKUP($E662,[2]_accgrp!$A:$X,2+(3*(COLUMN(J662)-6)),FALSE),"")</f>
        <v>0</v>
      </c>
      <c r="K662" s="226">
        <f>_xlfn.IFNA(VLOOKUP($E662,[2]_accgrp!$A:$X,2+(3*(COLUMN(K662)-6)),FALSE),"")</f>
        <v>0</v>
      </c>
      <c r="L662" s="226">
        <f>_xlfn.IFNA(VLOOKUP($E662,[2]_accgrp!$A:$X,2+(3*(COLUMN(L662)-6)),FALSE),"")</f>
        <v>0</v>
      </c>
      <c r="M662" s="226">
        <f>_xlfn.IFNA(VLOOKUP($E662,[2]_accgrp!$A:$X,2+(3*(COLUMN(M662)-6)),FALSE),"")</f>
        <v>0</v>
      </c>
    </row>
    <row r="663" spans="6:13" x14ac:dyDescent="0.25">
      <c r="F663" s="242" t="str">
        <f>IF(ISBLANK(E663),"",VLOOKUP(E663,[2]_accgrp!A:B,2,FALSE))</f>
        <v/>
      </c>
      <c r="G663" s="226">
        <f>_xlfn.IFNA(VLOOKUP($E663,[2]_accgrp!$A:$X,2+(3*(COLUMN(G663)-6)),FALSE),"")</f>
        <v>0</v>
      </c>
      <c r="H663" s="226">
        <f>_xlfn.IFNA(VLOOKUP($E663,[2]_accgrp!$A:$X,2+(3*(COLUMN(H663)-6)),FALSE),"")</f>
        <v>0</v>
      </c>
      <c r="I663" s="226">
        <f>_xlfn.IFNA(VLOOKUP($E663,[2]_accgrp!$A:$X,2+(3*(COLUMN(I663)-6)),FALSE),"")</f>
        <v>0</v>
      </c>
      <c r="J663" s="226">
        <f>_xlfn.IFNA(VLOOKUP($E663,[2]_accgrp!$A:$X,2+(3*(COLUMN(J663)-6)),FALSE),"")</f>
        <v>0</v>
      </c>
      <c r="K663" s="226">
        <f>_xlfn.IFNA(VLOOKUP($E663,[2]_accgrp!$A:$X,2+(3*(COLUMN(K663)-6)),FALSE),"")</f>
        <v>0</v>
      </c>
      <c r="L663" s="226">
        <f>_xlfn.IFNA(VLOOKUP($E663,[2]_accgrp!$A:$X,2+(3*(COLUMN(L663)-6)),FALSE),"")</f>
        <v>0</v>
      </c>
      <c r="M663" s="226">
        <f>_xlfn.IFNA(VLOOKUP($E663,[2]_accgrp!$A:$X,2+(3*(COLUMN(M663)-6)),FALSE),"")</f>
        <v>0</v>
      </c>
    </row>
    <row r="664" spans="6:13" x14ac:dyDescent="0.25">
      <c r="F664" s="242" t="str">
        <f>IF(ISBLANK(E664),"",VLOOKUP(E664,[2]_accgrp!A:B,2,FALSE))</f>
        <v/>
      </c>
      <c r="G664" s="226">
        <f>_xlfn.IFNA(VLOOKUP($E664,[2]_accgrp!$A:$X,2+(3*(COLUMN(G664)-6)),FALSE),"")</f>
        <v>0</v>
      </c>
      <c r="H664" s="226">
        <f>_xlfn.IFNA(VLOOKUP($E664,[2]_accgrp!$A:$X,2+(3*(COLUMN(H664)-6)),FALSE),"")</f>
        <v>0</v>
      </c>
      <c r="I664" s="226">
        <f>_xlfn.IFNA(VLOOKUP($E664,[2]_accgrp!$A:$X,2+(3*(COLUMN(I664)-6)),FALSE),"")</f>
        <v>0</v>
      </c>
      <c r="J664" s="226">
        <f>_xlfn.IFNA(VLOOKUP($E664,[2]_accgrp!$A:$X,2+(3*(COLUMN(J664)-6)),FALSE),"")</f>
        <v>0</v>
      </c>
      <c r="K664" s="226">
        <f>_xlfn.IFNA(VLOOKUP($E664,[2]_accgrp!$A:$X,2+(3*(COLUMN(K664)-6)),FALSE),"")</f>
        <v>0</v>
      </c>
      <c r="L664" s="226">
        <f>_xlfn.IFNA(VLOOKUP($E664,[2]_accgrp!$A:$X,2+(3*(COLUMN(L664)-6)),FALSE),"")</f>
        <v>0</v>
      </c>
      <c r="M664" s="226">
        <f>_xlfn.IFNA(VLOOKUP($E664,[2]_accgrp!$A:$X,2+(3*(COLUMN(M664)-6)),FALSE),"")</f>
        <v>0</v>
      </c>
    </row>
    <row r="665" spans="6:13" x14ac:dyDescent="0.25">
      <c r="F665" s="242" t="str">
        <f>IF(ISBLANK(E665),"",VLOOKUP(E665,[2]_accgrp!A:B,2,FALSE))</f>
        <v/>
      </c>
      <c r="G665" s="226">
        <f>_xlfn.IFNA(VLOOKUP($E665,[2]_accgrp!$A:$X,2+(3*(COLUMN(G665)-6)),FALSE),"")</f>
        <v>0</v>
      </c>
      <c r="H665" s="226">
        <f>_xlfn.IFNA(VLOOKUP($E665,[2]_accgrp!$A:$X,2+(3*(COLUMN(H665)-6)),FALSE),"")</f>
        <v>0</v>
      </c>
      <c r="I665" s="226">
        <f>_xlfn.IFNA(VLOOKUP($E665,[2]_accgrp!$A:$X,2+(3*(COLUMN(I665)-6)),FALSE),"")</f>
        <v>0</v>
      </c>
      <c r="J665" s="226">
        <f>_xlfn.IFNA(VLOOKUP($E665,[2]_accgrp!$A:$X,2+(3*(COLUMN(J665)-6)),FALSE),"")</f>
        <v>0</v>
      </c>
      <c r="K665" s="226">
        <f>_xlfn.IFNA(VLOOKUP($E665,[2]_accgrp!$A:$X,2+(3*(COLUMN(K665)-6)),FALSE),"")</f>
        <v>0</v>
      </c>
      <c r="L665" s="226">
        <f>_xlfn.IFNA(VLOOKUP($E665,[2]_accgrp!$A:$X,2+(3*(COLUMN(L665)-6)),FALSE),"")</f>
        <v>0</v>
      </c>
      <c r="M665" s="226">
        <f>_xlfn.IFNA(VLOOKUP($E665,[2]_accgrp!$A:$X,2+(3*(COLUMN(M665)-6)),FALSE),"")</f>
        <v>0</v>
      </c>
    </row>
    <row r="666" spans="6:13" x14ac:dyDescent="0.25">
      <c r="F666" s="242" t="str">
        <f>IF(ISBLANK(E666),"",VLOOKUP(E666,[2]_accgrp!A:B,2,FALSE))</f>
        <v/>
      </c>
      <c r="G666" s="226">
        <f>_xlfn.IFNA(VLOOKUP($E666,[2]_accgrp!$A:$X,2+(3*(COLUMN(G666)-6)),FALSE),"")</f>
        <v>0</v>
      </c>
      <c r="H666" s="226">
        <f>_xlfn.IFNA(VLOOKUP($E666,[2]_accgrp!$A:$X,2+(3*(COLUMN(H666)-6)),FALSE),"")</f>
        <v>0</v>
      </c>
      <c r="I666" s="226">
        <f>_xlfn.IFNA(VLOOKUP($E666,[2]_accgrp!$A:$X,2+(3*(COLUMN(I666)-6)),FALSE),"")</f>
        <v>0</v>
      </c>
      <c r="J666" s="226">
        <f>_xlfn.IFNA(VLOOKUP($E666,[2]_accgrp!$A:$X,2+(3*(COLUMN(J666)-6)),FALSE),"")</f>
        <v>0</v>
      </c>
      <c r="K666" s="226">
        <f>_xlfn.IFNA(VLOOKUP($E666,[2]_accgrp!$A:$X,2+(3*(COLUMN(K666)-6)),FALSE),"")</f>
        <v>0</v>
      </c>
      <c r="L666" s="226">
        <f>_xlfn.IFNA(VLOOKUP($E666,[2]_accgrp!$A:$X,2+(3*(COLUMN(L666)-6)),FALSE),"")</f>
        <v>0</v>
      </c>
      <c r="M666" s="226">
        <f>_xlfn.IFNA(VLOOKUP($E666,[2]_accgrp!$A:$X,2+(3*(COLUMN(M666)-6)),FALSE),"")</f>
        <v>0</v>
      </c>
    </row>
    <row r="667" spans="6:13" x14ac:dyDescent="0.25">
      <c r="F667" s="242" t="str">
        <f>IF(ISBLANK(E667),"",VLOOKUP(E667,[2]_accgrp!A:B,2,FALSE))</f>
        <v/>
      </c>
      <c r="G667" s="226">
        <f>_xlfn.IFNA(VLOOKUP($E667,[2]_accgrp!$A:$X,2+(3*(COLUMN(G667)-6)),FALSE),"")</f>
        <v>0</v>
      </c>
      <c r="H667" s="226">
        <f>_xlfn.IFNA(VLOOKUP($E667,[2]_accgrp!$A:$X,2+(3*(COLUMN(H667)-6)),FALSE),"")</f>
        <v>0</v>
      </c>
      <c r="I667" s="226">
        <f>_xlfn.IFNA(VLOOKUP($E667,[2]_accgrp!$A:$X,2+(3*(COLUMN(I667)-6)),FALSE),"")</f>
        <v>0</v>
      </c>
      <c r="J667" s="226">
        <f>_xlfn.IFNA(VLOOKUP($E667,[2]_accgrp!$A:$X,2+(3*(COLUMN(J667)-6)),FALSE),"")</f>
        <v>0</v>
      </c>
      <c r="K667" s="226">
        <f>_xlfn.IFNA(VLOOKUP($E667,[2]_accgrp!$A:$X,2+(3*(COLUMN(K667)-6)),FALSE),"")</f>
        <v>0</v>
      </c>
      <c r="L667" s="226">
        <f>_xlfn.IFNA(VLOOKUP($E667,[2]_accgrp!$A:$X,2+(3*(COLUMN(L667)-6)),FALSE),"")</f>
        <v>0</v>
      </c>
      <c r="M667" s="226">
        <f>_xlfn.IFNA(VLOOKUP($E667,[2]_accgrp!$A:$X,2+(3*(COLUMN(M667)-6)),FALSE),"")</f>
        <v>0</v>
      </c>
    </row>
    <row r="668" spans="6:13" x14ac:dyDescent="0.25">
      <c r="F668" s="242" t="str">
        <f>IF(ISBLANK(E668),"",VLOOKUP(E668,[2]_accgrp!A:B,2,FALSE))</f>
        <v/>
      </c>
      <c r="G668" s="226">
        <f>_xlfn.IFNA(VLOOKUP($E668,[2]_accgrp!$A:$X,2+(3*(COLUMN(G668)-6)),FALSE),"")</f>
        <v>0</v>
      </c>
      <c r="H668" s="226">
        <f>_xlfn.IFNA(VLOOKUP($E668,[2]_accgrp!$A:$X,2+(3*(COLUMN(H668)-6)),FALSE),"")</f>
        <v>0</v>
      </c>
      <c r="I668" s="226">
        <f>_xlfn.IFNA(VLOOKUP($E668,[2]_accgrp!$A:$X,2+(3*(COLUMN(I668)-6)),FALSE),"")</f>
        <v>0</v>
      </c>
      <c r="J668" s="226">
        <f>_xlfn.IFNA(VLOOKUP($E668,[2]_accgrp!$A:$X,2+(3*(COLUMN(J668)-6)),FALSE),"")</f>
        <v>0</v>
      </c>
      <c r="K668" s="226">
        <f>_xlfn.IFNA(VLOOKUP($E668,[2]_accgrp!$A:$X,2+(3*(COLUMN(K668)-6)),FALSE),"")</f>
        <v>0</v>
      </c>
      <c r="L668" s="226">
        <f>_xlfn.IFNA(VLOOKUP($E668,[2]_accgrp!$A:$X,2+(3*(COLUMN(L668)-6)),FALSE),"")</f>
        <v>0</v>
      </c>
      <c r="M668" s="226">
        <f>_xlfn.IFNA(VLOOKUP($E668,[2]_accgrp!$A:$X,2+(3*(COLUMN(M668)-6)),FALSE),"")</f>
        <v>0</v>
      </c>
    </row>
    <row r="669" spans="6:13" x14ac:dyDescent="0.25">
      <c r="F669" s="242" t="str">
        <f>IF(ISBLANK(E669),"",VLOOKUP(E669,[2]_accgrp!A:B,2,FALSE))</f>
        <v/>
      </c>
      <c r="G669" s="226">
        <f>_xlfn.IFNA(VLOOKUP($E669,[2]_accgrp!$A:$X,2+(3*(COLUMN(G669)-6)),FALSE),"")</f>
        <v>0</v>
      </c>
      <c r="H669" s="226">
        <f>_xlfn.IFNA(VLOOKUP($E669,[2]_accgrp!$A:$X,2+(3*(COLUMN(H669)-6)),FALSE),"")</f>
        <v>0</v>
      </c>
      <c r="I669" s="226">
        <f>_xlfn.IFNA(VLOOKUP($E669,[2]_accgrp!$A:$X,2+(3*(COLUMN(I669)-6)),FALSE),"")</f>
        <v>0</v>
      </c>
      <c r="J669" s="226">
        <f>_xlfn.IFNA(VLOOKUP($E669,[2]_accgrp!$A:$X,2+(3*(COLUMN(J669)-6)),FALSE),"")</f>
        <v>0</v>
      </c>
      <c r="K669" s="226">
        <f>_xlfn.IFNA(VLOOKUP($E669,[2]_accgrp!$A:$X,2+(3*(COLUMN(K669)-6)),FALSE),"")</f>
        <v>0</v>
      </c>
      <c r="L669" s="226">
        <f>_xlfn.IFNA(VLOOKUP($E669,[2]_accgrp!$A:$X,2+(3*(COLUMN(L669)-6)),FALSE),"")</f>
        <v>0</v>
      </c>
      <c r="M669" s="226">
        <f>_xlfn.IFNA(VLOOKUP($E669,[2]_accgrp!$A:$X,2+(3*(COLUMN(M669)-6)),FALSE),"")</f>
        <v>0</v>
      </c>
    </row>
    <row r="670" spans="6:13" x14ac:dyDescent="0.25">
      <c r="F670" s="242" t="str">
        <f>IF(ISBLANK(E670),"",VLOOKUP(E670,[2]_accgrp!A:B,2,FALSE))</f>
        <v/>
      </c>
      <c r="G670" s="226">
        <f>_xlfn.IFNA(VLOOKUP($E670,[2]_accgrp!$A:$X,2+(3*(COLUMN(G670)-6)),FALSE),"")</f>
        <v>0</v>
      </c>
      <c r="H670" s="226">
        <f>_xlfn.IFNA(VLOOKUP($E670,[2]_accgrp!$A:$X,2+(3*(COLUMN(H670)-6)),FALSE),"")</f>
        <v>0</v>
      </c>
      <c r="I670" s="226">
        <f>_xlfn.IFNA(VLOOKUP($E670,[2]_accgrp!$A:$X,2+(3*(COLUMN(I670)-6)),FALSE),"")</f>
        <v>0</v>
      </c>
      <c r="J670" s="226">
        <f>_xlfn.IFNA(VLOOKUP($E670,[2]_accgrp!$A:$X,2+(3*(COLUMN(J670)-6)),FALSE),"")</f>
        <v>0</v>
      </c>
      <c r="K670" s="226">
        <f>_xlfn.IFNA(VLOOKUP($E670,[2]_accgrp!$A:$X,2+(3*(COLUMN(K670)-6)),FALSE),"")</f>
        <v>0</v>
      </c>
      <c r="L670" s="226">
        <f>_xlfn.IFNA(VLOOKUP($E670,[2]_accgrp!$A:$X,2+(3*(COLUMN(L670)-6)),FALSE),"")</f>
        <v>0</v>
      </c>
      <c r="M670" s="226">
        <f>_xlfn.IFNA(VLOOKUP($E670,[2]_accgrp!$A:$X,2+(3*(COLUMN(M670)-6)),FALSE),"")</f>
        <v>0</v>
      </c>
    </row>
    <row r="671" spans="6:13" x14ac:dyDescent="0.25">
      <c r="F671" s="242" t="str">
        <f>IF(ISBLANK(E671),"",VLOOKUP(E671,[2]_accgrp!A:B,2,FALSE))</f>
        <v/>
      </c>
      <c r="G671" s="226">
        <f>_xlfn.IFNA(VLOOKUP($E671,[2]_accgrp!$A:$X,2+(3*(COLUMN(G671)-6)),FALSE),"")</f>
        <v>0</v>
      </c>
      <c r="H671" s="226">
        <f>_xlfn.IFNA(VLOOKUP($E671,[2]_accgrp!$A:$X,2+(3*(COLUMN(H671)-6)),FALSE),"")</f>
        <v>0</v>
      </c>
      <c r="I671" s="226">
        <f>_xlfn.IFNA(VLOOKUP($E671,[2]_accgrp!$A:$X,2+(3*(COLUMN(I671)-6)),FALSE),"")</f>
        <v>0</v>
      </c>
      <c r="J671" s="226">
        <f>_xlfn.IFNA(VLOOKUP($E671,[2]_accgrp!$A:$X,2+(3*(COLUMN(J671)-6)),FALSE),"")</f>
        <v>0</v>
      </c>
      <c r="K671" s="226">
        <f>_xlfn.IFNA(VLOOKUP($E671,[2]_accgrp!$A:$X,2+(3*(COLUMN(K671)-6)),FALSE),"")</f>
        <v>0</v>
      </c>
      <c r="L671" s="226">
        <f>_xlfn.IFNA(VLOOKUP($E671,[2]_accgrp!$A:$X,2+(3*(COLUMN(L671)-6)),FALSE),"")</f>
        <v>0</v>
      </c>
      <c r="M671" s="226">
        <f>_xlfn.IFNA(VLOOKUP($E671,[2]_accgrp!$A:$X,2+(3*(COLUMN(M671)-6)),FALSE),"")</f>
        <v>0</v>
      </c>
    </row>
    <row r="672" spans="6:13" x14ac:dyDescent="0.25">
      <c r="F672" s="242" t="str">
        <f>IF(ISBLANK(E672),"",VLOOKUP(E672,[2]_accgrp!A:B,2,FALSE))</f>
        <v/>
      </c>
      <c r="G672" s="226">
        <f>_xlfn.IFNA(VLOOKUP($E672,[2]_accgrp!$A:$X,2+(3*(COLUMN(G672)-6)),FALSE),"")</f>
        <v>0</v>
      </c>
      <c r="H672" s="226">
        <f>_xlfn.IFNA(VLOOKUP($E672,[2]_accgrp!$A:$X,2+(3*(COLUMN(H672)-6)),FALSE),"")</f>
        <v>0</v>
      </c>
      <c r="I672" s="226">
        <f>_xlfn.IFNA(VLOOKUP($E672,[2]_accgrp!$A:$X,2+(3*(COLUMN(I672)-6)),FALSE),"")</f>
        <v>0</v>
      </c>
      <c r="J672" s="226">
        <f>_xlfn.IFNA(VLOOKUP($E672,[2]_accgrp!$A:$X,2+(3*(COLUMN(J672)-6)),FALSE),"")</f>
        <v>0</v>
      </c>
      <c r="K672" s="226">
        <f>_xlfn.IFNA(VLOOKUP($E672,[2]_accgrp!$A:$X,2+(3*(COLUMN(K672)-6)),FALSE),"")</f>
        <v>0</v>
      </c>
      <c r="L672" s="226">
        <f>_xlfn.IFNA(VLOOKUP($E672,[2]_accgrp!$A:$X,2+(3*(COLUMN(L672)-6)),FALSE),"")</f>
        <v>0</v>
      </c>
      <c r="M672" s="226">
        <f>_xlfn.IFNA(VLOOKUP($E672,[2]_accgrp!$A:$X,2+(3*(COLUMN(M672)-6)),FALSE),"")</f>
        <v>0</v>
      </c>
    </row>
    <row r="673" spans="6:13" x14ac:dyDescent="0.25">
      <c r="F673" s="242" t="str">
        <f>IF(ISBLANK(E673),"",VLOOKUP(E673,[2]_accgrp!A:B,2,FALSE))</f>
        <v/>
      </c>
      <c r="G673" s="226">
        <f>_xlfn.IFNA(VLOOKUP($E673,[2]_accgrp!$A:$X,2+(3*(COLUMN(G673)-6)),FALSE),"")</f>
        <v>0</v>
      </c>
      <c r="H673" s="226">
        <f>_xlfn.IFNA(VLOOKUP($E673,[2]_accgrp!$A:$X,2+(3*(COLUMN(H673)-6)),FALSE),"")</f>
        <v>0</v>
      </c>
      <c r="I673" s="226">
        <f>_xlfn.IFNA(VLOOKUP($E673,[2]_accgrp!$A:$X,2+(3*(COLUMN(I673)-6)),FALSE),"")</f>
        <v>0</v>
      </c>
      <c r="J673" s="226">
        <f>_xlfn.IFNA(VLOOKUP($E673,[2]_accgrp!$A:$X,2+(3*(COLUMN(J673)-6)),FALSE),"")</f>
        <v>0</v>
      </c>
      <c r="K673" s="226">
        <f>_xlfn.IFNA(VLOOKUP($E673,[2]_accgrp!$A:$X,2+(3*(COLUMN(K673)-6)),FALSE),"")</f>
        <v>0</v>
      </c>
      <c r="L673" s="226">
        <f>_xlfn.IFNA(VLOOKUP($E673,[2]_accgrp!$A:$X,2+(3*(COLUMN(L673)-6)),FALSE),"")</f>
        <v>0</v>
      </c>
      <c r="M673" s="226">
        <f>_xlfn.IFNA(VLOOKUP($E673,[2]_accgrp!$A:$X,2+(3*(COLUMN(M673)-6)),FALSE),"")</f>
        <v>0</v>
      </c>
    </row>
    <row r="674" spans="6:13" x14ac:dyDescent="0.25">
      <c r="F674" s="242" t="str">
        <f>IF(ISBLANK(E674),"",VLOOKUP(E674,[2]_accgrp!A:B,2,FALSE))</f>
        <v/>
      </c>
      <c r="G674" s="226">
        <f>_xlfn.IFNA(VLOOKUP($E674,[2]_accgrp!$A:$X,2+(3*(COLUMN(G674)-6)),FALSE),"")</f>
        <v>0</v>
      </c>
      <c r="H674" s="226">
        <f>_xlfn.IFNA(VLOOKUP($E674,[2]_accgrp!$A:$X,2+(3*(COLUMN(H674)-6)),FALSE),"")</f>
        <v>0</v>
      </c>
      <c r="I674" s="226">
        <f>_xlfn.IFNA(VLOOKUP($E674,[2]_accgrp!$A:$X,2+(3*(COLUMN(I674)-6)),FALSE),"")</f>
        <v>0</v>
      </c>
      <c r="J674" s="226">
        <f>_xlfn.IFNA(VLOOKUP($E674,[2]_accgrp!$A:$X,2+(3*(COLUMN(J674)-6)),FALSE),"")</f>
        <v>0</v>
      </c>
      <c r="K674" s="226">
        <f>_xlfn.IFNA(VLOOKUP($E674,[2]_accgrp!$A:$X,2+(3*(COLUMN(K674)-6)),FALSE),"")</f>
        <v>0</v>
      </c>
      <c r="L674" s="226">
        <f>_xlfn.IFNA(VLOOKUP($E674,[2]_accgrp!$A:$X,2+(3*(COLUMN(L674)-6)),FALSE),"")</f>
        <v>0</v>
      </c>
      <c r="M674" s="226">
        <f>_xlfn.IFNA(VLOOKUP($E674,[2]_accgrp!$A:$X,2+(3*(COLUMN(M674)-6)),FALSE),"")</f>
        <v>0</v>
      </c>
    </row>
    <row r="675" spans="6:13" x14ac:dyDescent="0.25">
      <c r="F675" s="242" t="str">
        <f>IF(ISBLANK(E675),"",VLOOKUP(E675,[2]_accgrp!A:B,2,FALSE))</f>
        <v/>
      </c>
      <c r="G675" s="226">
        <f>_xlfn.IFNA(VLOOKUP($E675,[2]_accgrp!$A:$X,2+(3*(COLUMN(G675)-6)),FALSE),"")</f>
        <v>0</v>
      </c>
      <c r="H675" s="226">
        <f>_xlfn.IFNA(VLOOKUP($E675,[2]_accgrp!$A:$X,2+(3*(COLUMN(H675)-6)),FALSE),"")</f>
        <v>0</v>
      </c>
      <c r="I675" s="226">
        <f>_xlfn.IFNA(VLOOKUP($E675,[2]_accgrp!$A:$X,2+(3*(COLUMN(I675)-6)),FALSE),"")</f>
        <v>0</v>
      </c>
      <c r="J675" s="226">
        <f>_xlfn.IFNA(VLOOKUP($E675,[2]_accgrp!$A:$X,2+(3*(COLUMN(J675)-6)),FALSE),"")</f>
        <v>0</v>
      </c>
      <c r="K675" s="226">
        <f>_xlfn.IFNA(VLOOKUP($E675,[2]_accgrp!$A:$X,2+(3*(COLUMN(K675)-6)),FALSE),"")</f>
        <v>0</v>
      </c>
      <c r="L675" s="226">
        <f>_xlfn.IFNA(VLOOKUP($E675,[2]_accgrp!$A:$X,2+(3*(COLUMN(L675)-6)),FALSE),"")</f>
        <v>0</v>
      </c>
      <c r="M675" s="226">
        <f>_xlfn.IFNA(VLOOKUP($E675,[2]_accgrp!$A:$X,2+(3*(COLUMN(M675)-6)),FALSE),"")</f>
        <v>0</v>
      </c>
    </row>
    <row r="676" spans="6:13" x14ac:dyDescent="0.25">
      <c r="F676" s="242" t="str">
        <f>IF(ISBLANK(E676),"",VLOOKUP(E676,[2]_accgrp!A:B,2,FALSE))</f>
        <v/>
      </c>
      <c r="G676" s="226">
        <f>_xlfn.IFNA(VLOOKUP($E676,[2]_accgrp!$A:$X,2+(3*(COLUMN(G676)-6)),FALSE),"")</f>
        <v>0</v>
      </c>
      <c r="H676" s="226">
        <f>_xlfn.IFNA(VLOOKUP($E676,[2]_accgrp!$A:$X,2+(3*(COLUMN(H676)-6)),FALSE),"")</f>
        <v>0</v>
      </c>
      <c r="I676" s="226">
        <f>_xlfn.IFNA(VLOOKUP($E676,[2]_accgrp!$A:$X,2+(3*(COLUMN(I676)-6)),FALSE),"")</f>
        <v>0</v>
      </c>
      <c r="J676" s="226">
        <f>_xlfn.IFNA(VLOOKUP($E676,[2]_accgrp!$A:$X,2+(3*(COLUMN(J676)-6)),FALSE),"")</f>
        <v>0</v>
      </c>
      <c r="K676" s="226">
        <f>_xlfn.IFNA(VLOOKUP($E676,[2]_accgrp!$A:$X,2+(3*(COLUMN(K676)-6)),FALSE),"")</f>
        <v>0</v>
      </c>
      <c r="L676" s="226">
        <f>_xlfn.IFNA(VLOOKUP($E676,[2]_accgrp!$A:$X,2+(3*(COLUMN(L676)-6)),FALSE),"")</f>
        <v>0</v>
      </c>
      <c r="M676" s="226">
        <f>_xlfn.IFNA(VLOOKUP($E676,[2]_accgrp!$A:$X,2+(3*(COLUMN(M676)-6)),FALSE),"")</f>
        <v>0</v>
      </c>
    </row>
    <row r="677" spans="6:13" x14ac:dyDescent="0.25">
      <c r="F677" s="242" t="str">
        <f>IF(ISBLANK(E677),"",VLOOKUP(E677,[2]_accgrp!A:B,2,FALSE))</f>
        <v/>
      </c>
      <c r="G677" s="226">
        <f>_xlfn.IFNA(VLOOKUP($E677,[2]_accgrp!$A:$X,2+(3*(COLUMN(G677)-6)),FALSE),"")</f>
        <v>0</v>
      </c>
      <c r="H677" s="226">
        <f>_xlfn.IFNA(VLOOKUP($E677,[2]_accgrp!$A:$X,2+(3*(COLUMN(H677)-6)),FALSE),"")</f>
        <v>0</v>
      </c>
      <c r="I677" s="226">
        <f>_xlfn.IFNA(VLOOKUP($E677,[2]_accgrp!$A:$X,2+(3*(COLUMN(I677)-6)),FALSE),"")</f>
        <v>0</v>
      </c>
      <c r="J677" s="226">
        <f>_xlfn.IFNA(VLOOKUP($E677,[2]_accgrp!$A:$X,2+(3*(COLUMN(J677)-6)),FALSE),"")</f>
        <v>0</v>
      </c>
      <c r="K677" s="226">
        <f>_xlfn.IFNA(VLOOKUP($E677,[2]_accgrp!$A:$X,2+(3*(COLUMN(K677)-6)),FALSE),"")</f>
        <v>0</v>
      </c>
      <c r="L677" s="226">
        <f>_xlfn.IFNA(VLOOKUP($E677,[2]_accgrp!$A:$X,2+(3*(COLUMN(L677)-6)),FALSE),"")</f>
        <v>0</v>
      </c>
      <c r="M677" s="226">
        <f>_xlfn.IFNA(VLOOKUP($E677,[2]_accgrp!$A:$X,2+(3*(COLUMN(M677)-6)),FALSE),"")</f>
        <v>0</v>
      </c>
    </row>
    <row r="678" spans="6:13" x14ac:dyDescent="0.25">
      <c r="F678" s="242" t="str">
        <f>IF(ISBLANK(E678),"",VLOOKUP(E678,[2]_accgrp!A:B,2,FALSE))</f>
        <v/>
      </c>
      <c r="G678" s="226">
        <f>_xlfn.IFNA(VLOOKUP($E678,[2]_accgrp!$A:$X,2+(3*(COLUMN(G678)-6)),FALSE),"")</f>
        <v>0</v>
      </c>
      <c r="H678" s="226">
        <f>_xlfn.IFNA(VLOOKUP($E678,[2]_accgrp!$A:$X,2+(3*(COLUMN(H678)-6)),FALSE),"")</f>
        <v>0</v>
      </c>
      <c r="I678" s="226">
        <f>_xlfn.IFNA(VLOOKUP($E678,[2]_accgrp!$A:$X,2+(3*(COLUMN(I678)-6)),FALSE),"")</f>
        <v>0</v>
      </c>
      <c r="J678" s="226">
        <f>_xlfn.IFNA(VLOOKUP($E678,[2]_accgrp!$A:$X,2+(3*(COLUMN(J678)-6)),FALSE),"")</f>
        <v>0</v>
      </c>
      <c r="K678" s="226">
        <f>_xlfn.IFNA(VLOOKUP($E678,[2]_accgrp!$A:$X,2+(3*(COLUMN(K678)-6)),FALSE),"")</f>
        <v>0</v>
      </c>
      <c r="L678" s="226">
        <f>_xlfn.IFNA(VLOOKUP($E678,[2]_accgrp!$A:$X,2+(3*(COLUMN(L678)-6)),FALSE),"")</f>
        <v>0</v>
      </c>
      <c r="M678" s="226">
        <f>_xlfn.IFNA(VLOOKUP($E678,[2]_accgrp!$A:$X,2+(3*(COLUMN(M678)-6)),FALSE),"")</f>
        <v>0</v>
      </c>
    </row>
    <row r="679" spans="6:13" x14ac:dyDescent="0.25">
      <c r="F679" s="242" t="str">
        <f>IF(ISBLANK(E679),"",VLOOKUP(E679,[2]_accgrp!A:B,2,FALSE))</f>
        <v/>
      </c>
      <c r="G679" s="226">
        <f>_xlfn.IFNA(VLOOKUP($E679,[2]_accgrp!$A:$X,2+(3*(COLUMN(G679)-6)),FALSE),"")</f>
        <v>0</v>
      </c>
      <c r="H679" s="226">
        <f>_xlfn.IFNA(VLOOKUP($E679,[2]_accgrp!$A:$X,2+(3*(COLUMN(H679)-6)),FALSE),"")</f>
        <v>0</v>
      </c>
      <c r="I679" s="226">
        <f>_xlfn.IFNA(VLOOKUP($E679,[2]_accgrp!$A:$X,2+(3*(COLUMN(I679)-6)),FALSE),"")</f>
        <v>0</v>
      </c>
      <c r="J679" s="226">
        <f>_xlfn.IFNA(VLOOKUP($E679,[2]_accgrp!$A:$X,2+(3*(COLUMN(J679)-6)),FALSE),"")</f>
        <v>0</v>
      </c>
      <c r="K679" s="226">
        <f>_xlfn.IFNA(VLOOKUP($E679,[2]_accgrp!$A:$X,2+(3*(COLUMN(K679)-6)),FALSE),"")</f>
        <v>0</v>
      </c>
      <c r="L679" s="226">
        <f>_xlfn.IFNA(VLOOKUP($E679,[2]_accgrp!$A:$X,2+(3*(COLUMN(L679)-6)),FALSE),"")</f>
        <v>0</v>
      </c>
      <c r="M679" s="226">
        <f>_xlfn.IFNA(VLOOKUP($E679,[2]_accgrp!$A:$X,2+(3*(COLUMN(M679)-6)),FALSE),"")</f>
        <v>0</v>
      </c>
    </row>
    <row r="680" spans="6:13" x14ac:dyDescent="0.25">
      <c r="F680" s="242" t="str">
        <f>IF(ISBLANK(E680),"",VLOOKUP(E680,[2]_accgrp!A:B,2,FALSE))</f>
        <v/>
      </c>
      <c r="G680" s="226">
        <f>_xlfn.IFNA(VLOOKUP($E680,[2]_accgrp!$A:$X,2+(3*(COLUMN(G680)-6)),FALSE),"")</f>
        <v>0</v>
      </c>
      <c r="H680" s="226">
        <f>_xlfn.IFNA(VLOOKUP($E680,[2]_accgrp!$A:$X,2+(3*(COLUMN(H680)-6)),FALSE),"")</f>
        <v>0</v>
      </c>
      <c r="I680" s="226">
        <f>_xlfn.IFNA(VLOOKUP($E680,[2]_accgrp!$A:$X,2+(3*(COLUMN(I680)-6)),FALSE),"")</f>
        <v>0</v>
      </c>
      <c r="J680" s="226">
        <f>_xlfn.IFNA(VLOOKUP($E680,[2]_accgrp!$A:$X,2+(3*(COLUMN(J680)-6)),FALSE),"")</f>
        <v>0</v>
      </c>
      <c r="K680" s="226">
        <f>_xlfn.IFNA(VLOOKUP($E680,[2]_accgrp!$A:$X,2+(3*(COLUMN(K680)-6)),FALSE),"")</f>
        <v>0</v>
      </c>
      <c r="L680" s="226">
        <f>_xlfn.IFNA(VLOOKUP($E680,[2]_accgrp!$A:$X,2+(3*(COLUMN(L680)-6)),FALSE),"")</f>
        <v>0</v>
      </c>
      <c r="M680" s="226">
        <f>_xlfn.IFNA(VLOOKUP($E680,[2]_accgrp!$A:$X,2+(3*(COLUMN(M680)-6)),FALSE),"")</f>
        <v>0</v>
      </c>
    </row>
    <row r="681" spans="6:13" x14ac:dyDescent="0.25">
      <c r="F681" s="242" t="str">
        <f>IF(ISBLANK(E681),"",VLOOKUP(E681,[2]_accgrp!A:B,2,FALSE))</f>
        <v/>
      </c>
      <c r="G681" s="226">
        <f>_xlfn.IFNA(VLOOKUP($E681,[2]_accgrp!$A:$X,2+(3*(COLUMN(G681)-6)),FALSE),"")</f>
        <v>0</v>
      </c>
      <c r="H681" s="226">
        <f>_xlfn.IFNA(VLOOKUP($E681,[2]_accgrp!$A:$X,2+(3*(COLUMN(H681)-6)),FALSE),"")</f>
        <v>0</v>
      </c>
      <c r="I681" s="226">
        <f>_xlfn.IFNA(VLOOKUP($E681,[2]_accgrp!$A:$X,2+(3*(COLUMN(I681)-6)),FALSE),"")</f>
        <v>0</v>
      </c>
      <c r="J681" s="226">
        <f>_xlfn.IFNA(VLOOKUP($E681,[2]_accgrp!$A:$X,2+(3*(COLUMN(J681)-6)),FALSE),"")</f>
        <v>0</v>
      </c>
      <c r="K681" s="226">
        <f>_xlfn.IFNA(VLOOKUP($E681,[2]_accgrp!$A:$X,2+(3*(COLUMN(K681)-6)),FALSE),"")</f>
        <v>0</v>
      </c>
      <c r="L681" s="226">
        <f>_xlfn.IFNA(VLOOKUP($E681,[2]_accgrp!$A:$X,2+(3*(COLUMN(L681)-6)),FALSE),"")</f>
        <v>0</v>
      </c>
      <c r="M681" s="226">
        <f>_xlfn.IFNA(VLOOKUP($E681,[2]_accgrp!$A:$X,2+(3*(COLUMN(M681)-6)),FALSE),"")</f>
        <v>0</v>
      </c>
    </row>
    <row r="682" spans="6:13" x14ac:dyDescent="0.25">
      <c r="F682" s="242" t="str">
        <f>IF(ISBLANK(E682),"",VLOOKUP(E682,[2]_accgrp!A:B,2,FALSE))</f>
        <v/>
      </c>
      <c r="G682" s="226">
        <f>_xlfn.IFNA(VLOOKUP($E682,[2]_accgrp!$A:$X,2+(3*(COLUMN(G682)-6)),FALSE),"")</f>
        <v>0</v>
      </c>
      <c r="H682" s="226">
        <f>_xlfn.IFNA(VLOOKUP($E682,[2]_accgrp!$A:$X,2+(3*(COLUMN(H682)-6)),FALSE),"")</f>
        <v>0</v>
      </c>
      <c r="I682" s="226">
        <f>_xlfn.IFNA(VLOOKUP($E682,[2]_accgrp!$A:$X,2+(3*(COLUMN(I682)-6)),FALSE),"")</f>
        <v>0</v>
      </c>
      <c r="J682" s="226">
        <f>_xlfn.IFNA(VLOOKUP($E682,[2]_accgrp!$A:$X,2+(3*(COLUMN(J682)-6)),FALSE),"")</f>
        <v>0</v>
      </c>
      <c r="K682" s="226">
        <f>_xlfn.IFNA(VLOOKUP($E682,[2]_accgrp!$A:$X,2+(3*(COLUMN(K682)-6)),FALSE),"")</f>
        <v>0</v>
      </c>
      <c r="L682" s="226">
        <f>_xlfn.IFNA(VLOOKUP($E682,[2]_accgrp!$A:$X,2+(3*(COLUMN(L682)-6)),FALSE),"")</f>
        <v>0</v>
      </c>
      <c r="M682" s="226">
        <f>_xlfn.IFNA(VLOOKUP($E682,[2]_accgrp!$A:$X,2+(3*(COLUMN(M682)-6)),FALSE),"")</f>
        <v>0</v>
      </c>
    </row>
    <row r="683" spans="6:13" x14ac:dyDescent="0.25">
      <c r="F683" s="242" t="str">
        <f>IF(ISBLANK(E683),"",VLOOKUP(E683,[2]_accgrp!A:B,2,FALSE))</f>
        <v/>
      </c>
      <c r="G683" s="226">
        <f>_xlfn.IFNA(VLOOKUP($E683,[2]_accgrp!$A:$X,2+(3*(COLUMN(G683)-6)),FALSE),"")</f>
        <v>0</v>
      </c>
      <c r="H683" s="226">
        <f>_xlfn.IFNA(VLOOKUP($E683,[2]_accgrp!$A:$X,2+(3*(COLUMN(H683)-6)),FALSE),"")</f>
        <v>0</v>
      </c>
      <c r="I683" s="226">
        <f>_xlfn.IFNA(VLOOKUP($E683,[2]_accgrp!$A:$X,2+(3*(COLUMN(I683)-6)),FALSE),"")</f>
        <v>0</v>
      </c>
      <c r="J683" s="226">
        <f>_xlfn.IFNA(VLOOKUP($E683,[2]_accgrp!$A:$X,2+(3*(COLUMN(J683)-6)),FALSE),"")</f>
        <v>0</v>
      </c>
      <c r="K683" s="226">
        <f>_xlfn.IFNA(VLOOKUP($E683,[2]_accgrp!$A:$X,2+(3*(COLUMN(K683)-6)),FALSE),"")</f>
        <v>0</v>
      </c>
      <c r="L683" s="226">
        <f>_xlfn.IFNA(VLOOKUP($E683,[2]_accgrp!$A:$X,2+(3*(COLUMN(L683)-6)),FALSE),"")</f>
        <v>0</v>
      </c>
      <c r="M683" s="226">
        <f>_xlfn.IFNA(VLOOKUP($E683,[2]_accgrp!$A:$X,2+(3*(COLUMN(M683)-6)),FALSE),"")</f>
        <v>0</v>
      </c>
    </row>
    <row r="684" spans="6:13" x14ac:dyDescent="0.25">
      <c r="F684" s="242" t="str">
        <f>IF(ISBLANK(E684),"",VLOOKUP(E684,[2]_accgrp!A:B,2,FALSE))</f>
        <v/>
      </c>
      <c r="G684" s="226">
        <f>_xlfn.IFNA(VLOOKUP($E684,[2]_accgrp!$A:$X,2+(3*(COLUMN(G684)-6)),FALSE),"")</f>
        <v>0</v>
      </c>
      <c r="H684" s="226">
        <f>_xlfn.IFNA(VLOOKUP($E684,[2]_accgrp!$A:$X,2+(3*(COLUMN(H684)-6)),FALSE),"")</f>
        <v>0</v>
      </c>
      <c r="I684" s="226">
        <f>_xlfn.IFNA(VLOOKUP($E684,[2]_accgrp!$A:$X,2+(3*(COLUMN(I684)-6)),FALSE),"")</f>
        <v>0</v>
      </c>
      <c r="J684" s="226">
        <f>_xlfn.IFNA(VLOOKUP($E684,[2]_accgrp!$A:$X,2+(3*(COLUMN(J684)-6)),FALSE),"")</f>
        <v>0</v>
      </c>
      <c r="K684" s="226">
        <f>_xlfn.IFNA(VLOOKUP($E684,[2]_accgrp!$A:$X,2+(3*(COLUMN(K684)-6)),FALSE),"")</f>
        <v>0</v>
      </c>
      <c r="L684" s="226">
        <f>_xlfn.IFNA(VLOOKUP($E684,[2]_accgrp!$A:$X,2+(3*(COLUMN(L684)-6)),FALSE),"")</f>
        <v>0</v>
      </c>
      <c r="M684" s="226">
        <f>_xlfn.IFNA(VLOOKUP($E684,[2]_accgrp!$A:$X,2+(3*(COLUMN(M684)-6)),FALSE),"")</f>
        <v>0</v>
      </c>
    </row>
    <row r="685" spans="6:13" x14ac:dyDescent="0.25">
      <c r="F685" s="242" t="str">
        <f>IF(ISBLANK(E685),"",VLOOKUP(E685,[2]_accgrp!A:B,2,FALSE))</f>
        <v/>
      </c>
      <c r="G685" s="226">
        <f>_xlfn.IFNA(VLOOKUP($E685,[2]_accgrp!$A:$X,2+(3*(COLUMN(G685)-6)),FALSE),"")</f>
        <v>0</v>
      </c>
      <c r="H685" s="226">
        <f>_xlfn.IFNA(VLOOKUP($E685,[2]_accgrp!$A:$X,2+(3*(COLUMN(H685)-6)),FALSE),"")</f>
        <v>0</v>
      </c>
      <c r="I685" s="226">
        <f>_xlfn.IFNA(VLOOKUP($E685,[2]_accgrp!$A:$X,2+(3*(COLUMN(I685)-6)),FALSE),"")</f>
        <v>0</v>
      </c>
      <c r="J685" s="226">
        <f>_xlfn.IFNA(VLOOKUP($E685,[2]_accgrp!$A:$X,2+(3*(COLUMN(J685)-6)),FALSE),"")</f>
        <v>0</v>
      </c>
      <c r="K685" s="226">
        <f>_xlfn.IFNA(VLOOKUP($E685,[2]_accgrp!$A:$X,2+(3*(COLUMN(K685)-6)),FALSE),"")</f>
        <v>0</v>
      </c>
      <c r="L685" s="226">
        <f>_xlfn.IFNA(VLOOKUP($E685,[2]_accgrp!$A:$X,2+(3*(COLUMN(L685)-6)),FALSE),"")</f>
        <v>0</v>
      </c>
      <c r="M685" s="226">
        <f>_xlfn.IFNA(VLOOKUP($E685,[2]_accgrp!$A:$X,2+(3*(COLUMN(M685)-6)),FALSE),"")</f>
        <v>0</v>
      </c>
    </row>
    <row r="686" spans="6:13" x14ac:dyDescent="0.25">
      <c r="F686" s="242" t="str">
        <f>IF(ISBLANK(E686),"",VLOOKUP(E686,[2]_accgrp!A:B,2,FALSE))</f>
        <v/>
      </c>
      <c r="G686" s="226">
        <f>_xlfn.IFNA(VLOOKUP($E686,[2]_accgrp!$A:$X,2+(3*(COLUMN(G686)-6)),FALSE),"")</f>
        <v>0</v>
      </c>
      <c r="H686" s="226">
        <f>_xlfn.IFNA(VLOOKUP($E686,[2]_accgrp!$A:$X,2+(3*(COLUMN(H686)-6)),FALSE),"")</f>
        <v>0</v>
      </c>
      <c r="I686" s="226">
        <f>_xlfn.IFNA(VLOOKUP($E686,[2]_accgrp!$A:$X,2+(3*(COLUMN(I686)-6)),FALSE),"")</f>
        <v>0</v>
      </c>
      <c r="J686" s="226">
        <f>_xlfn.IFNA(VLOOKUP($E686,[2]_accgrp!$A:$X,2+(3*(COLUMN(J686)-6)),FALSE),"")</f>
        <v>0</v>
      </c>
      <c r="K686" s="226">
        <f>_xlfn.IFNA(VLOOKUP($E686,[2]_accgrp!$A:$X,2+(3*(COLUMN(K686)-6)),FALSE),"")</f>
        <v>0</v>
      </c>
      <c r="L686" s="226">
        <f>_xlfn.IFNA(VLOOKUP($E686,[2]_accgrp!$A:$X,2+(3*(COLUMN(L686)-6)),FALSE),"")</f>
        <v>0</v>
      </c>
      <c r="M686" s="226">
        <f>_xlfn.IFNA(VLOOKUP($E686,[2]_accgrp!$A:$X,2+(3*(COLUMN(M686)-6)),FALSE),"")</f>
        <v>0</v>
      </c>
    </row>
    <row r="687" spans="6:13" x14ac:dyDescent="0.25">
      <c r="F687" s="242" t="str">
        <f>IF(ISBLANK(E687),"",VLOOKUP(E687,[2]_accgrp!A:B,2,FALSE))</f>
        <v/>
      </c>
      <c r="G687" s="226">
        <f>_xlfn.IFNA(VLOOKUP($E687,[2]_accgrp!$A:$X,2+(3*(COLUMN(G687)-6)),FALSE),"")</f>
        <v>0</v>
      </c>
      <c r="H687" s="226">
        <f>_xlfn.IFNA(VLOOKUP($E687,[2]_accgrp!$A:$X,2+(3*(COLUMN(H687)-6)),FALSE),"")</f>
        <v>0</v>
      </c>
      <c r="I687" s="226">
        <f>_xlfn.IFNA(VLOOKUP($E687,[2]_accgrp!$A:$X,2+(3*(COLUMN(I687)-6)),FALSE),"")</f>
        <v>0</v>
      </c>
      <c r="J687" s="226">
        <f>_xlfn.IFNA(VLOOKUP($E687,[2]_accgrp!$A:$X,2+(3*(COLUMN(J687)-6)),FALSE),"")</f>
        <v>0</v>
      </c>
      <c r="K687" s="226">
        <f>_xlfn.IFNA(VLOOKUP($E687,[2]_accgrp!$A:$X,2+(3*(COLUMN(K687)-6)),FALSE),"")</f>
        <v>0</v>
      </c>
      <c r="L687" s="226">
        <f>_xlfn.IFNA(VLOOKUP($E687,[2]_accgrp!$A:$X,2+(3*(COLUMN(L687)-6)),FALSE),"")</f>
        <v>0</v>
      </c>
      <c r="M687" s="226">
        <f>_xlfn.IFNA(VLOOKUP($E687,[2]_accgrp!$A:$X,2+(3*(COLUMN(M687)-6)),FALSE),"")</f>
        <v>0</v>
      </c>
    </row>
    <row r="688" spans="6:13" x14ac:dyDescent="0.25">
      <c r="F688" s="242" t="str">
        <f>IF(ISBLANK(E688),"",VLOOKUP(E688,[2]_accgrp!A:B,2,FALSE))</f>
        <v/>
      </c>
      <c r="G688" s="226">
        <f>_xlfn.IFNA(VLOOKUP($E688,[2]_accgrp!$A:$X,2+(3*(COLUMN(G688)-6)),FALSE),"")</f>
        <v>0</v>
      </c>
      <c r="H688" s="226">
        <f>_xlfn.IFNA(VLOOKUP($E688,[2]_accgrp!$A:$X,2+(3*(COLUMN(H688)-6)),FALSE),"")</f>
        <v>0</v>
      </c>
      <c r="I688" s="226">
        <f>_xlfn.IFNA(VLOOKUP($E688,[2]_accgrp!$A:$X,2+(3*(COLUMN(I688)-6)),FALSE),"")</f>
        <v>0</v>
      </c>
      <c r="J688" s="226">
        <f>_xlfn.IFNA(VLOOKUP($E688,[2]_accgrp!$A:$X,2+(3*(COLUMN(J688)-6)),FALSE),"")</f>
        <v>0</v>
      </c>
      <c r="K688" s="226">
        <f>_xlfn.IFNA(VLOOKUP($E688,[2]_accgrp!$A:$X,2+(3*(COLUMN(K688)-6)),FALSE),"")</f>
        <v>0</v>
      </c>
      <c r="L688" s="226">
        <f>_xlfn.IFNA(VLOOKUP($E688,[2]_accgrp!$A:$X,2+(3*(COLUMN(L688)-6)),FALSE),"")</f>
        <v>0</v>
      </c>
      <c r="M688" s="226">
        <f>_xlfn.IFNA(VLOOKUP($E688,[2]_accgrp!$A:$X,2+(3*(COLUMN(M688)-6)),FALSE),"")</f>
        <v>0</v>
      </c>
    </row>
    <row r="689" spans="6:13" x14ac:dyDescent="0.25">
      <c r="F689" s="242" t="str">
        <f>IF(ISBLANK(E689),"",VLOOKUP(E689,[2]_accgrp!A:B,2,FALSE))</f>
        <v/>
      </c>
      <c r="G689" s="226">
        <f>_xlfn.IFNA(VLOOKUP($E689,[2]_accgrp!$A:$X,2+(3*(COLUMN(G689)-6)),FALSE),"")</f>
        <v>0</v>
      </c>
      <c r="H689" s="226">
        <f>_xlfn.IFNA(VLOOKUP($E689,[2]_accgrp!$A:$X,2+(3*(COLUMN(H689)-6)),FALSE),"")</f>
        <v>0</v>
      </c>
      <c r="I689" s="226">
        <f>_xlfn.IFNA(VLOOKUP($E689,[2]_accgrp!$A:$X,2+(3*(COLUMN(I689)-6)),FALSE),"")</f>
        <v>0</v>
      </c>
      <c r="J689" s="226">
        <f>_xlfn.IFNA(VLOOKUP($E689,[2]_accgrp!$A:$X,2+(3*(COLUMN(J689)-6)),FALSE),"")</f>
        <v>0</v>
      </c>
      <c r="K689" s="226">
        <f>_xlfn.IFNA(VLOOKUP($E689,[2]_accgrp!$A:$X,2+(3*(COLUMN(K689)-6)),FALSE),"")</f>
        <v>0</v>
      </c>
      <c r="L689" s="226">
        <f>_xlfn.IFNA(VLOOKUP($E689,[2]_accgrp!$A:$X,2+(3*(COLUMN(L689)-6)),FALSE),"")</f>
        <v>0</v>
      </c>
      <c r="M689" s="226">
        <f>_xlfn.IFNA(VLOOKUP($E689,[2]_accgrp!$A:$X,2+(3*(COLUMN(M689)-6)),FALSE),"")</f>
        <v>0</v>
      </c>
    </row>
    <row r="690" spans="6:13" x14ac:dyDescent="0.25">
      <c r="F690" s="242" t="str">
        <f>IF(ISBLANK(E690),"",VLOOKUP(E690,[2]_accgrp!A:B,2,FALSE))</f>
        <v/>
      </c>
      <c r="G690" s="226">
        <f>_xlfn.IFNA(VLOOKUP($E690,[2]_accgrp!$A:$X,2+(3*(COLUMN(G690)-6)),FALSE),"")</f>
        <v>0</v>
      </c>
      <c r="H690" s="226">
        <f>_xlfn.IFNA(VLOOKUP($E690,[2]_accgrp!$A:$X,2+(3*(COLUMN(H690)-6)),FALSE),"")</f>
        <v>0</v>
      </c>
      <c r="I690" s="226">
        <f>_xlfn.IFNA(VLOOKUP($E690,[2]_accgrp!$A:$X,2+(3*(COLUMN(I690)-6)),FALSE),"")</f>
        <v>0</v>
      </c>
      <c r="J690" s="226">
        <f>_xlfn.IFNA(VLOOKUP($E690,[2]_accgrp!$A:$X,2+(3*(COLUMN(J690)-6)),FALSE),"")</f>
        <v>0</v>
      </c>
      <c r="K690" s="226">
        <f>_xlfn.IFNA(VLOOKUP($E690,[2]_accgrp!$A:$X,2+(3*(COLUMN(K690)-6)),FALSE),"")</f>
        <v>0</v>
      </c>
      <c r="L690" s="226">
        <f>_xlfn.IFNA(VLOOKUP($E690,[2]_accgrp!$A:$X,2+(3*(COLUMN(L690)-6)),FALSE),"")</f>
        <v>0</v>
      </c>
      <c r="M690" s="226">
        <f>_xlfn.IFNA(VLOOKUP($E690,[2]_accgrp!$A:$X,2+(3*(COLUMN(M690)-6)),FALSE),"")</f>
        <v>0</v>
      </c>
    </row>
    <row r="691" spans="6:13" x14ac:dyDescent="0.25">
      <c r="F691" s="242" t="str">
        <f>IF(ISBLANK(E691),"",VLOOKUP(E691,[2]_accgrp!A:B,2,FALSE))</f>
        <v/>
      </c>
      <c r="G691" s="226">
        <f>_xlfn.IFNA(VLOOKUP($E691,[2]_accgrp!$A:$X,2+(3*(COLUMN(G691)-6)),FALSE),"")</f>
        <v>0</v>
      </c>
      <c r="H691" s="226">
        <f>_xlfn.IFNA(VLOOKUP($E691,[2]_accgrp!$A:$X,2+(3*(COLUMN(H691)-6)),FALSE),"")</f>
        <v>0</v>
      </c>
      <c r="I691" s="226">
        <f>_xlfn.IFNA(VLOOKUP($E691,[2]_accgrp!$A:$X,2+(3*(COLUMN(I691)-6)),FALSE),"")</f>
        <v>0</v>
      </c>
      <c r="J691" s="226">
        <f>_xlfn.IFNA(VLOOKUP($E691,[2]_accgrp!$A:$X,2+(3*(COLUMN(J691)-6)),FALSE),"")</f>
        <v>0</v>
      </c>
      <c r="K691" s="226">
        <f>_xlfn.IFNA(VLOOKUP($E691,[2]_accgrp!$A:$X,2+(3*(COLUMN(K691)-6)),FALSE),"")</f>
        <v>0</v>
      </c>
      <c r="L691" s="226">
        <f>_xlfn.IFNA(VLOOKUP($E691,[2]_accgrp!$A:$X,2+(3*(COLUMN(L691)-6)),FALSE),"")</f>
        <v>0</v>
      </c>
      <c r="M691" s="226">
        <f>_xlfn.IFNA(VLOOKUP($E691,[2]_accgrp!$A:$X,2+(3*(COLUMN(M691)-6)),FALSE),"")</f>
        <v>0</v>
      </c>
    </row>
    <row r="692" spans="6:13" x14ac:dyDescent="0.25">
      <c r="F692" s="242" t="str">
        <f>IF(ISBLANK(E692),"",VLOOKUP(E692,[2]_accgrp!A:B,2,FALSE))</f>
        <v/>
      </c>
      <c r="G692" s="226">
        <f>_xlfn.IFNA(VLOOKUP($E692,[2]_accgrp!$A:$X,2+(3*(COLUMN(G692)-6)),FALSE),"")</f>
        <v>0</v>
      </c>
      <c r="H692" s="226">
        <f>_xlfn.IFNA(VLOOKUP($E692,[2]_accgrp!$A:$X,2+(3*(COLUMN(H692)-6)),FALSE),"")</f>
        <v>0</v>
      </c>
      <c r="I692" s="226">
        <f>_xlfn.IFNA(VLOOKUP($E692,[2]_accgrp!$A:$X,2+(3*(COLUMN(I692)-6)),FALSE),"")</f>
        <v>0</v>
      </c>
      <c r="J692" s="226">
        <f>_xlfn.IFNA(VLOOKUP($E692,[2]_accgrp!$A:$X,2+(3*(COLUMN(J692)-6)),FALSE),"")</f>
        <v>0</v>
      </c>
      <c r="K692" s="226">
        <f>_xlfn.IFNA(VLOOKUP($E692,[2]_accgrp!$A:$X,2+(3*(COLUMN(K692)-6)),FALSE),"")</f>
        <v>0</v>
      </c>
      <c r="L692" s="226">
        <f>_xlfn.IFNA(VLOOKUP($E692,[2]_accgrp!$A:$X,2+(3*(COLUMN(L692)-6)),FALSE),"")</f>
        <v>0</v>
      </c>
      <c r="M692" s="226">
        <f>_xlfn.IFNA(VLOOKUP($E692,[2]_accgrp!$A:$X,2+(3*(COLUMN(M692)-6)),FALSE),"")</f>
        <v>0</v>
      </c>
    </row>
    <row r="693" spans="6:13" x14ac:dyDescent="0.25">
      <c r="F693" s="242" t="str">
        <f>IF(ISBLANK(E693),"",VLOOKUP(E693,[2]_accgrp!A:B,2,FALSE))</f>
        <v/>
      </c>
      <c r="G693" s="226">
        <f>_xlfn.IFNA(VLOOKUP($E693,[2]_accgrp!$A:$X,2+(3*(COLUMN(G693)-6)),FALSE),"")</f>
        <v>0</v>
      </c>
      <c r="H693" s="226">
        <f>_xlfn.IFNA(VLOOKUP($E693,[2]_accgrp!$A:$X,2+(3*(COLUMN(H693)-6)),FALSE),"")</f>
        <v>0</v>
      </c>
      <c r="I693" s="226">
        <f>_xlfn.IFNA(VLOOKUP($E693,[2]_accgrp!$A:$X,2+(3*(COLUMN(I693)-6)),FALSE),"")</f>
        <v>0</v>
      </c>
      <c r="J693" s="226">
        <f>_xlfn.IFNA(VLOOKUP($E693,[2]_accgrp!$A:$X,2+(3*(COLUMN(J693)-6)),FALSE),"")</f>
        <v>0</v>
      </c>
      <c r="K693" s="226">
        <f>_xlfn.IFNA(VLOOKUP($E693,[2]_accgrp!$A:$X,2+(3*(COLUMN(K693)-6)),FALSE),"")</f>
        <v>0</v>
      </c>
      <c r="L693" s="226">
        <f>_xlfn.IFNA(VLOOKUP($E693,[2]_accgrp!$A:$X,2+(3*(COLUMN(L693)-6)),FALSE),"")</f>
        <v>0</v>
      </c>
      <c r="M693" s="226">
        <f>_xlfn.IFNA(VLOOKUP($E693,[2]_accgrp!$A:$X,2+(3*(COLUMN(M693)-6)),FALSE),"")</f>
        <v>0</v>
      </c>
    </row>
    <row r="694" spans="6:13" x14ac:dyDescent="0.25">
      <c r="F694" s="242" t="str">
        <f>IF(ISBLANK(E694),"",VLOOKUP(E694,[2]_accgrp!A:B,2,FALSE))</f>
        <v/>
      </c>
      <c r="G694" s="226">
        <f>_xlfn.IFNA(VLOOKUP($E694,[2]_accgrp!$A:$X,2+(3*(COLUMN(G694)-6)),FALSE),"")</f>
        <v>0</v>
      </c>
      <c r="H694" s="226">
        <f>_xlfn.IFNA(VLOOKUP($E694,[2]_accgrp!$A:$X,2+(3*(COLUMN(H694)-6)),FALSE),"")</f>
        <v>0</v>
      </c>
      <c r="I694" s="226">
        <f>_xlfn.IFNA(VLOOKUP($E694,[2]_accgrp!$A:$X,2+(3*(COLUMN(I694)-6)),FALSE),"")</f>
        <v>0</v>
      </c>
      <c r="J694" s="226">
        <f>_xlfn.IFNA(VLOOKUP($E694,[2]_accgrp!$A:$X,2+(3*(COLUMN(J694)-6)),FALSE),"")</f>
        <v>0</v>
      </c>
      <c r="K694" s="226">
        <f>_xlfn.IFNA(VLOOKUP($E694,[2]_accgrp!$A:$X,2+(3*(COLUMN(K694)-6)),FALSE),"")</f>
        <v>0</v>
      </c>
      <c r="L694" s="226">
        <f>_xlfn.IFNA(VLOOKUP($E694,[2]_accgrp!$A:$X,2+(3*(COLUMN(L694)-6)),FALSE),"")</f>
        <v>0</v>
      </c>
      <c r="M694" s="226">
        <f>_xlfn.IFNA(VLOOKUP($E694,[2]_accgrp!$A:$X,2+(3*(COLUMN(M694)-6)),FALSE),"")</f>
        <v>0</v>
      </c>
    </row>
    <row r="695" spans="6:13" x14ac:dyDescent="0.25">
      <c r="F695" s="242" t="str">
        <f>IF(ISBLANK(E695),"",VLOOKUP(E695,[2]_accgrp!A:B,2,FALSE))</f>
        <v/>
      </c>
      <c r="G695" s="226">
        <f>_xlfn.IFNA(VLOOKUP($E695,[2]_accgrp!$A:$X,2+(3*(COLUMN(G695)-6)),FALSE),"")</f>
        <v>0</v>
      </c>
      <c r="H695" s="226">
        <f>_xlfn.IFNA(VLOOKUP($E695,[2]_accgrp!$A:$X,2+(3*(COLUMN(H695)-6)),FALSE),"")</f>
        <v>0</v>
      </c>
      <c r="I695" s="226">
        <f>_xlfn.IFNA(VLOOKUP($E695,[2]_accgrp!$A:$X,2+(3*(COLUMN(I695)-6)),FALSE),"")</f>
        <v>0</v>
      </c>
      <c r="J695" s="226">
        <f>_xlfn.IFNA(VLOOKUP($E695,[2]_accgrp!$A:$X,2+(3*(COLUMN(J695)-6)),FALSE),"")</f>
        <v>0</v>
      </c>
      <c r="K695" s="226">
        <f>_xlfn.IFNA(VLOOKUP($E695,[2]_accgrp!$A:$X,2+(3*(COLUMN(K695)-6)),FALSE),"")</f>
        <v>0</v>
      </c>
      <c r="L695" s="226">
        <f>_xlfn.IFNA(VLOOKUP($E695,[2]_accgrp!$A:$X,2+(3*(COLUMN(L695)-6)),FALSE),"")</f>
        <v>0</v>
      </c>
      <c r="M695" s="226">
        <f>_xlfn.IFNA(VLOOKUP($E695,[2]_accgrp!$A:$X,2+(3*(COLUMN(M695)-6)),FALSE),"")</f>
        <v>0</v>
      </c>
    </row>
    <row r="696" spans="6:13" x14ac:dyDescent="0.25">
      <c r="F696" s="242" t="str">
        <f>IF(ISBLANK(E696),"",VLOOKUP(E696,[2]_accgrp!A:B,2,FALSE))</f>
        <v/>
      </c>
      <c r="G696" s="226">
        <f>_xlfn.IFNA(VLOOKUP($E696,[2]_accgrp!$A:$X,2+(3*(COLUMN(G696)-6)),FALSE),"")</f>
        <v>0</v>
      </c>
      <c r="H696" s="226">
        <f>_xlfn.IFNA(VLOOKUP($E696,[2]_accgrp!$A:$X,2+(3*(COLUMN(H696)-6)),FALSE),"")</f>
        <v>0</v>
      </c>
      <c r="I696" s="226">
        <f>_xlfn.IFNA(VLOOKUP($E696,[2]_accgrp!$A:$X,2+(3*(COLUMN(I696)-6)),FALSE),"")</f>
        <v>0</v>
      </c>
      <c r="J696" s="226">
        <f>_xlfn.IFNA(VLOOKUP($E696,[2]_accgrp!$A:$X,2+(3*(COLUMN(J696)-6)),FALSE),"")</f>
        <v>0</v>
      </c>
      <c r="K696" s="226">
        <f>_xlfn.IFNA(VLOOKUP($E696,[2]_accgrp!$A:$X,2+(3*(COLUMN(K696)-6)),FALSE),"")</f>
        <v>0</v>
      </c>
      <c r="L696" s="226">
        <f>_xlfn.IFNA(VLOOKUP($E696,[2]_accgrp!$A:$X,2+(3*(COLUMN(L696)-6)),FALSE),"")</f>
        <v>0</v>
      </c>
      <c r="M696" s="226">
        <f>_xlfn.IFNA(VLOOKUP($E696,[2]_accgrp!$A:$X,2+(3*(COLUMN(M696)-6)),FALSE),"")</f>
        <v>0</v>
      </c>
    </row>
    <row r="697" spans="6:13" x14ac:dyDescent="0.25">
      <c r="F697" s="242" t="str">
        <f>IF(ISBLANK(E697),"",VLOOKUP(E697,[2]_accgrp!A:B,2,FALSE))</f>
        <v/>
      </c>
      <c r="G697" s="226">
        <f>_xlfn.IFNA(VLOOKUP($E697,[2]_accgrp!$A:$X,2+(3*(COLUMN(G697)-6)),FALSE),"")</f>
        <v>0</v>
      </c>
      <c r="H697" s="226">
        <f>_xlfn.IFNA(VLOOKUP($E697,[2]_accgrp!$A:$X,2+(3*(COLUMN(H697)-6)),FALSE),"")</f>
        <v>0</v>
      </c>
      <c r="I697" s="226">
        <f>_xlfn.IFNA(VLOOKUP($E697,[2]_accgrp!$A:$X,2+(3*(COLUMN(I697)-6)),FALSE),"")</f>
        <v>0</v>
      </c>
      <c r="J697" s="226">
        <f>_xlfn.IFNA(VLOOKUP($E697,[2]_accgrp!$A:$X,2+(3*(COLUMN(J697)-6)),FALSE),"")</f>
        <v>0</v>
      </c>
      <c r="K697" s="226">
        <f>_xlfn.IFNA(VLOOKUP($E697,[2]_accgrp!$A:$X,2+(3*(COLUMN(K697)-6)),FALSE),"")</f>
        <v>0</v>
      </c>
      <c r="L697" s="226">
        <f>_xlfn.IFNA(VLOOKUP($E697,[2]_accgrp!$A:$X,2+(3*(COLUMN(L697)-6)),FALSE),"")</f>
        <v>0</v>
      </c>
      <c r="M697" s="226">
        <f>_xlfn.IFNA(VLOOKUP($E697,[2]_accgrp!$A:$X,2+(3*(COLUMN(M697)-6)),FALSE),"")</f>
        <v>0</v>
      </c>
    </row>
    <row r="698" spans="6:13" x14ac:dyDescent="0.25">
      <c r="F698" s="242" t="str">
        <f>IF(ISBLANK(E698),"",VLOOKUP(E698,[2]_accgrp!A:B,2,FALSE))</f>
        <v/>
      </c>
      <c r="G698" s="226">
        <f>_xlfn.IFNA(VLOOKUP($E698,[2]_accgrp!$A:$X,2+(3*(COLUMN(G698)-6)),FALSE),"")</f>
        <v>0</v>
      </c>
      <c r="H698" s="226">
        <f>_xlfn.IFNA(VLOOKUP($E698,[2]_accgrp!$A:$X,2+(3*(COLUMN(H698)-6)),FALSE),"")</f>
        <v>0</v>
      </c>
      <c r="I698" s="226">
        <f>_xlfn.IFNA(VLOOKUP($E698,[2]_accgrp!$A:$X,2+(3*(COLUMN(I698)-6)),FALSE),"")</f>
        <v>0</v>
      </c>
      <c r="J698" s="226">
        <f>_xlfn.IFNA(VLOOKUP($E698,[2]_accgrp!$A:$X,2+(3*(COLUMN(J698)-6)),FALSE),"")</f>
        <v>0</v>
      </c>
      <c r="K698" s="226">
        <f>_xlfn.IFNA(VLOOKUP($E698,[2]_accgrp!$A:$X,2+(3*(COLUMN(K698)-6)),FALSE),"")</f>
        <v>0</v>
      </c>
      <c r="L698" s="226">
        <f>_xlfn.IFNA(VLOOKUP($E698,[2]_accgrp!$A:$X,2+(3*(COLUMN(L698)-6)),FALSE),"")</f>
        <v>0</v>
      </c>
      <c r="M698" s="226">
        <f>_xlfn.IFNA(VLOOKUP($E698,[2]_accgrp!$A:$X,2+(3*(COLUMN(M698)-6)),FALSE),"")</f>
        <v>0</v>
      </c>
    </row>
    <row r="699" spans="6:13" x14ac:dyDescent="0.25">
      <c r="F699" s="242" t="str">
        <f>IF(ISBLANK(E699),"",VLOOKUP(E699,[2]_accgrp!A:B,2,FALSE))</f>
        <v/>
      </c>
      <c r="G699" s="226">
        <f>_xlfn.IFNA(VLOOKUP($E699,[2]_accgrp!$A:$X,2+(3*(COLUMN(G699)-6)),FALSE),"")</f>
        <v>0</v>
      </c>
      <c r="H699" s="226">
        <f>_xlfn.IFNA(VLOOKUP($E699,[2]_accgrp!$A:$X,2+(3*(COLUMN(H699)-6)),FALSE),"")</f>
        <v>0</v>
      </c>
      <c r="I699" s="226">
        <f>_xlfn.IFNA(VLOOKUP($E699,[2]_accgrp!$A:$X,2+(3*(COLUMN(I699)-6)),FALSE),"")</f>
        <v>0</v>
      </c>
      <c r="J699" s="226">
        <f>_xlfn.IFNA(VLOOKUP($E699,[2]_accgrp!$A:$X,2+(3*(COLUMN(J699)-6)),FALSE),"")</f>
        <v>0</v>
      </c>
      <c r="K699" s="226">
        <f>_xlfn.IFNA(VLOOKUP($E699,[2]_accgrp!$A:$X,2+(3*(COLUMN(K699)-6)),FALSE),"")</f>
        <v>0</v>
      </c>
      <c r="L699" s="226">
        <f>_xlfn.IFNA(VLOOKUP($E699,[2]_accgrp!$A:$X,2+(3*(COLUMN(L699)-6)),FALSE),"")</f>
        <v>0</v>
      </c>
      <c r="M699" s="226">
        <f>_xlfn.IFNA(VLOOKUP($E699,[2]_accgrp!$A:$X,2+(3*(COLUMN(M699)-6)),FALSE),"")</f>
        <v>0</v>
      </c>
    </row>
    <row r="700" spans="6:13" x14ac:dyDescent="0.25">
      <c r="F700" s="242" t="str">
        <f>IF(ISBLANK(E700),"",VLOOKUP(E700,[2]_accgrp!A:B,2,FALSE))</f>
        <v/>
      </c>
      <c r="G700" s="226">
        <f>_xlfn.IFNA(VLOOKUP($E700,[2]_accgrp!$A:$X,2+(3*(COLUMN(G700)-6)),FALSE),"")</f>
        <v>0</v>
      </c>
      <c r="H700" s="226">
        <f>_xlfn.IFNA(VLOOKUP($E700,[2]_accgrp!$A:$X,2+(3*(COLUMN(H700)-6)),FALSE),"")</f>
        <v>0</v>
      </c>
      <c r="I700" s="226">
        <f>_xlfn.IFNA(VLOOKUP($E700,[2]_accgrp!$A:$X,2+(3*(COLUMN(I700)-6)),FALSE),"")</f>
        <v>0</v>
      </c>
      <c r="J700" s="226">
        <f>_xlfn.IFNA(VLOOKUP($E700,[2]_accgrp!$A:$X,2+(3*(COLUMN(J700)-6)),FALSE),"")</f>
        <v>0</v>
      </c>
      <c r="K700" s="226">
        <f>_xlfn.IFNA(VLOOKUP($E700,[2]_accgrp!$A:$X,2+(3*(COLUMN(K700)-6)),FALSE),"")</f>
        <v>0</v>
      </c>
      <c r="L700" s="226">
        <f>_xlfn.IFNA(VLOOKUP($E700,[2]_accgrp!$A:$X,2+(3*(COLUMN(L700)-6)),FALSE),"")</f>
        <v>0</v>
      </c>
      <c r="M700" s="226">
        <f>_xlfn.IFNA(VLOOKUP($E700,[2]_accgrp!$A:$X,2+(3*(COLUMN(M700)-6)),FALSE),"")</f>
        <v>0</v>
      </c>
    </row>
    <row r="701" spans="6:13" x14ac:dyDescent="0.25">
      <c r="F701" s="242" t="str">
        <f>IF(ISBLANK(E701),"",VLOOKUP(E701,[2]_accgrp!A:B,2,FALSE))</f>
        <v/>
      </c>
      <c r="G701" s="226">
        <f>_xlfn.IFNA(VLOOKUP($E701,[2]_accgrp!$A:$X,2+(3*(COLUMN(G701)-6)),FALSE),"")</f>
        <v>0</v>
      </c>
      <c r="H701" s="226">
        <f>_xlfn.IFNA(VLOOKUP($E701,[2]_accgrp!$A:$X,2+(3*(COLUMN(H701)-6)),FALSE),"")</f>
        <v>0</v>
      </c>
      <c r="I701" s="226">
        <f>_xlfn.IFNA(VLOOKUP($E701,[2]_accgrp!$A:$X,2+(3*(COLUMN(I701)-6)),FALSE),"")</f>
        <v>0</v>
      </c>
      <c r="J701" s="226">
        <f>_xlfn.IFNA(VLOOKUP($E701,[2]_accgrp!$A:$X,2+(3*(COLUMN(J701)-6)),FALSE),"")</f>
        <v>0</v>
      </c>
      <c r="K701" s="226">
        <f>_xlfn.IFNA(VLOOKUP($E701,[2]_accgrp!$A:$X,2+(3*(COLUMN(K701)-6)),FALSE),"")</f>
        <v>0</v>
      </c>
      <c r="L701" s="226">
        <f>_xlfn.IFNA(VLOOKUP($E701,[2]_accgrp!$A:$X,2+(3*(COLUMN(L701)-6)),FALSE),"")</f>
        <v>0</v>
      </c>
      <c r="M701" s="226">
        <f>_xlfn.IFNA(VLOOKUP($E701,[2]_accgrp!$A:$X,2+(3*(COLUMN(M701)-6)),FALSE),"")</f>
        <v>0</v>
      </c>
    </row>
    <row r="702" spans="6:13" x14ac:dyDescent="0.25">
      <c r="F702" s="242" t="str">
        <f>IF(ISBLANK(E702),"",VLOOKUP(E702,[2]_accgrp!A:B,2,FALSE))</f>
        <v/>
      </c>
      <c r="G702" s="226">
        <f>_xlfn.IFNA(VLOOKUP($E702,[2]_accgrp!$A:$X,2+(3*(COLUMN(G702)-6)),FALSE),"")</f>
        <v>0</v>
      </c>
      <c r="H702" s="226">
        <f>_xlfn.IFNA(VLOOKUP($E702,[2]_accgrp!$A:$X,2+(3*(COLUMN(H702)-6)),FALSE),"")</f>
        <v>0</v>
      </c>
      <c r="I702" s="226">
        <f>_xlfn.IFNA(VLOOKUP($E702,[2]_accgrp!$A:$X,2+(3*(COLUMN(I702)-6)),FALSE),"")</f>
        <v>0</v>
      </c>
      <c r="J702" s="226">
        <f>_xlfn.IFNA(VLOOKUP($E702,[2]_accgrp!$A:$X,2+(3*(COLUMN(J702)-6)),FALSE),"")</f>
        <v>0</v>
      </c>
      <c r="K702" s="226">
        <f>_xlfn.IFNA(VLOOKUP($E702,[2]_accgrp!$A:$X,2+(3*(COLUMN(K702)-6)),FALSE),"")</f>
        <v>0</v>
      </c>
      <c r="L702" s="226">
        <f>_xlfn.IFNA(VLOOKUP($E702,[2]_accgrp!$A:$X,2+(3*(COLUMN(L702)-6)),FALSE),"")</f>
        <v>0</v>
      </c>
      <c r="M702" s="226">
        <f>_xlfn.IFNA(VLOOKUP($E702,[2]_accgrp!$A:$X,2+(3*(COLUMN(M702)-6)),FALSE),"")</f>
        <v>0</v>
      </c>
    </row>
    <row r="703" spans="6:13" x14ac:dyDescent="0.25">
      <c r="F703" s="242" t="str">
        <f>IF(ISBLANK(E703),"",VLOOKUP(E703,[2]_accgrp!A:B,2,FALSE))</f>
        <v/>
      </c>
      <c r="G703" s="226">
        <f>_xlfn.IFNA(VLOOKUP($E703,[2]_accgrp!$A:$X,2+(3*(COLUMN(G703)-6)),FALSE),"")</f>
        <v>0</v>
      </c>
      <c r="H703" s="226">
        <f>_xlfn.IFNA(VLOOKUP($E703,[2]_accgrp!$A:$X,2+(3*(COLUMN(H703)-6)),FALSE),"")</f>
        <v>0</v>
      </c>
      <c r="I703" s="226">
        <f>_xlfn.IFNA(VLOOKUP($E703,[2]_accgrp!$A:$X,2+(3*(COLUMN(I703)-6)),FALSE),"")</f>
        <v>0</v>
      </c>
      <c r="J703" s="226">
        <f>_xlfn.IFNA(VLOOKUP($E703,[2]_accgrp!$A:$X,2+(3*(COLUMN(J703)-6)),FALSE),"")</f>
        <v>0</v>
      </c>
      <c r="K703" s="226">
        <f>_xlfn.IFNA(VLOOKUP($E703,[2]_accgrp!$A:$X,2+(3*(COLUMN(K703)-6)),FALSE),"")</f>
        <v>0</v>
      </c>
      <c r="L703" s="226">
        <f>_xlfn.IFNA(VLOOKUP($E703,[2]_accgrp!$A:$X,2+(3*(COLUMN(L703)-6)),FALSE),"")</f>
        <v>0</v>
      </c>
      <c r="M703" s="226">
        <f>_xlfn.IFNA(VLOOKUP($E703,[2]_accgrp!$A:$X,2+(3*(COLUMN(M703)-6)),FALSE),"")</f>
        <v>0</v>
      </c>
    </row>
    <row r="704" spans="6:13" x14ac:dyDescent="0.25">
      <c r="F704" s="242" t="str">
        <f>IF(ISBLANK(E704),"",VLOOKUP(E704,[2]_accgrp!A:B,2,FALSE))</f>
        <v/>
      </c>
      <c r="G704" s="226">
        <f>_xlfn.IFNA(VLOOKUP($E704,[2]_accgrp!$A:$X,2+(3*(COLUMN(G704)-6)),FALSE),"")</f>
        <v>0</v>
      </c>
      <c r="H704" s="226">
        <f>_xlfn.IFNA(VLOOKUP($E704,[2]_accgrp!$A:$X,2+(3*(COLUMN(H704)-6)),FALSE),"")</f>
        <v>0</v>
      </c>
      <c r="I704" s="226">
        <f>_xlfn.IFNA(VLOOKUP($E704,[2]_accgrp!$A:$X,2+(3*(COLUMN(I704)-6)),FALSE),"")</f>
        <v>0</v>
      </c>
      <c r="J704" s="226">
        <f>_xlfn.IFNA(VLOOKUP($E704,[2]_accgrp!$A:$X,2+(3*(COLUMN(J704)-6)),FALSE),"")</f>
        <v>0</v>
      </c>
      <c r="K704" s="226">
        <f>_xlfn.IFNA(VLOOKUP($E704,[2]_accgrp!$A:$X,2+(3*(COLUMN(K704)-6)),FALSE),"")</f>
        <v>0</v>
      </c>
      <c r="L704" s="226">
        <f>_xlfn.IFNA(VLOOKUP($E704,[2]_accgrp!$A:$X,2+(3*(COLUMN(L704)-6)),FALSE),"")</f>
        <v>0</v>
      </c>
      <c r="M704" s="226">
        <f>_xlfn.IFNA(VLOOKUP($E704,[2]_accgrp!$A:$X,2+(3*(COLUMN(M704)-6)),FALSE),"")</f>
        <v>0</v>
      </c>
    </row>
    <row r="705" spans="6:13" x14ac:dyDescent="0.25">
      <c r="F705" s="242" t="str">
        <f>IF(ISBLANK(E705),"",VLOOKUP(E705,[2]_accgrp!A:B,2,FALSE))</f>
        <v/>
      </c>
      <c r="G705" s="226">
        <f>_xlfn.IFNA(VLOOKUP($E705,[2]_accgrp!$A:$X,2+(3*(COLUMN(G705)-6)),FALSE),"")</f>
        <v>0</v>
      </c>
      <c r="H705" s="226">
        <f>_xlfn.IFNA(VLOOKUP($E705,[2]_accgrp!$A:$X,2+(3*(COLUMN(H705)-6)),FALSE),"")</f>
        <v>0</v>
      </c>
      <c r="I705" s="226">
        <f>_xlfn.IFNA(VLOOKUP($E705,[2]_accgrp!$A:$X,2+(3*(COLUMN(I705)-6)),FALSE),"")</f>
        <v>0</v>
      </c>
      <c r="J705" s="226">
        <f>_xlfn.IFNA(VLOOKUP($E705,[2]_accgrp!$A:$X,2+(3*(COLUMN(J705)-6)),FALSE),"")</f>
        <v>0</v>
      </c>
      <c r="K705" s="226">
        <f>_xlfn.IFNA(VLOOKUP($E705,[2]_accgrp!$A:$X,2+(3*(COLUMN(K705)-6)),FALSE),"")</f>
        <v>0</v>
      </c>
      <c r="L705" s="226">
        <f>_xlfn.IFNA(VLOOKUP($E705,[2]_accgrp!$A:$X,2+(3*(COLUMN(L705)-6)),FALSE),"")</f>
        <v>0</v>
      </c>
      <c r="M705" s="226">
        <f>_xlfn.IFNA(VLOOKUP($E705,[2]_accgrp!$A:$X,2+(3*(COLUMN(M705)-6)),FALSE),"")</f>
        <v>0</v>
      </c>
    </row>
    <row r="706" spans="6:13" x14ac:dyDescent="0.25">
      <c r="F706" s="242" t="str">
        <f>IF(ISBLANK(E706),"",VLOOKUP(E706,[2]_accgrp!A:B,2,FALSE))</f>
        <v/>
      </c>
      <c r="G706" s="226">
        <f>_xlfn.IFNA(VLOOKUP($E706,[2]_accgrp!$A:$X,2+(3*(COLUMN(G706)-6)),FALSE),"")</f>
        <v>0</v>
      </c>
      <c r="H706" s="226">
        <f>_xlfn.IFNA(VLOOKUP($E706,[2]_accgrp!$A:$X,2+(3*(COLUMN(H706)-6)),FALSE),"")</f>
        <v>0</v>
      </c>
      <c r="I706" s="226">
        <f>_xlfn.IFNA(VLOOKUP($E706,[2]_accgrp!$A:$X,2+(3*(COLUMN(I706)-6)),FALSE),"")</f>
        <v>0</v>
      </c>
      <c r="J706" s="226">
        <f>_xlfn.IFNA(VLOOKUP($E706,[2]_accgrp!$A:$X,2+(3*(COLUMN(J706)-6)),FALSE),"")</f>
        <v>0</v>
      </c>
      <c r="K706" s="226">
        <f>_xlfn.IFNA(VLOOKUP($E706,[2]_accgrp!$A:$X,2+(3*(COLUMN(K706)-6)),FALSE),"")</f>
        <v>0</v>
      </c>
      <c r="L706" s="226">
        <f>_xlfn.IFNA(VLOOKUP($E706,[2]_accgrp!$A:$X,2+(3*(COLUMN(L706)-6)),FALSE),"")</f>
        <v>0</v>
      </c>
      <c r="M706" s="226">
        <f>_xlfn.IFNA(VLOOKUP($E706,[2]_accgrp!$A:$X,2+(3*(COLUMN(M706)-6)),FALSE),"")</f>
        <v>0</v>
      </c>
    </row>
    <row r="707" spans="6:13" x14ac:dyDescent="0.25">
      <c r="F707" s="242" t="str">
        <f>IF(ISBLANK(E707),"",VLOOKUP(E707,[2]_accgrp!A:B,2,FALSE))</f>
        <v/>
      </c>
      <c r="G707" s="226">
        <f>_xlfn.IFNA(VLOOKUP($E707,[2]_accgrp!$A:$X,2+(3*(COLUMN(G707)-6)),FALSE),"")</f>
        <v>0</v>
      </c>
      <c r="H707" s="226">
        <f>_xlfn.IFNA(VLOOKUP($E707,[2]_accgrp!$A:$X,2+(3*(COLUMN(H707)-6)),FALSE),"")</f>
        <v>0</v>
      </c>
      <c r="I707" s="226">
        <f>_xlfn.IFNA(VLOOKUP($E707,[2]_accgrp!$A:$X,2+(3*(COLUMN(I707)-6)),FALSE),"")</f>
        <v>0</v>
      </c>
      <c r="J707" s="226">
        <f>_xlfn.IFNA(VLOOKUP($E707,[2]_accgrp!$A:$X,2+(3*(COLUMN(J707)-6)),FALSE),"")</f>
        <v>0</v>
      </c>
      <c r="K707" s="226">
        <f>_xlfn.IFNA(VLOOKUP($E707,[2]_accgrp!$A:$X,2+(3*(COLUMN(K707)-6)),FALSE),"")</f>
        <v>0</v>
      </c>
      <c r="L707" s="226">
        <f>_xlfn.IFNA(VLOOKUP($E707,[2]_accgrp!$A:$X,2+(3*(COLUMN(L707)-6)),FALSE),"")</f>
        <v>0</v>
      </c>
      <c r="M707" s="226">
        <f>_xlfn.IFNA(VLOOKUP($E707,[2]_accgrp!$A:$X,2+(3*(COLUMN(M707)-6)),FALSE),"")</f>
        <v>0</v>
      </c>
    </row>
    <row r="708" spans="6:13" x14ac:dyDescent="0.25">
      <c r="F708" s="242" t="str">
        <f>IF(ISBLANK(E708),"",VLOOKUP(E708,[2]_accgrp!A:B,2,FALSE))</f>
        <v/>
      </c>
      <c r="G708" s="226">
        <f>_xlfn.IFNA(VLOOKUP($E708,[2]_accgrp!$A:$X,2+(3*(COLUMN(G708)-6)),FALSE),"")</f>
        <v>0</v>
      </c>
      <c r="H708" s="226">
        <f>_xlfn.IFNA(VLOOKUP($E708,[2]_accgrp!$A:$X,2+(3*(COLUMN(H708)-6)),FALSE),"")</f>
        <v>0</v>
      </c>
      <c r="I708" s="226">
        <f>_xlfn.IFNA(VLOOKUP($E708,[2]_accgrp!$A:$X,2+(3*(COLUMN(I708)-6)),FALSE),"")</f>
        <v>0</v>
      </c>
      <c r="J708" s="226">
        <f>_xlfn.IFNA(VLOOKUP($E708,[2]_accgrp!$A:$X,2+(3*(COLUMN(J708)-6)),FALSE),"")</f>
        <v>0</v>
      </c>
      <c r="K708" s="226">
        <f>_xlfn.IFNA(VLOOKUP($E708,[2]_accgrp!$A:$X,2+(3*(COLUMN(K708)-6)),FALSE),"")</f>
        <v>0</v>
      </c>
      <c r="L708" s="226">
        <f>_xlfn.IFNA(VLOOKUP($E708,[2]_accgrp!$A:$X,2+(3*(COLUMN(L708)-6)),FALSE),"")</f>
        <v>0</v>
      </c>
      <c r="M708" s="226">
        <f>_xlfn.IFNA(VLOOKUP($E708,[2]_accgrp!$A:$X,2+(3*(COLUMN(M708)-6)),FALSE),"")</f>
        <v>0</v>
      </c>
    </row>
    <row r="709" spans="6:13" x14ac:dyDescent="0.25">
      <c r="F709" s="242" t="str">
        <f>IF(ISBLANK(E709),"",VLOOKUP(E709,[2]_accgrp!A:B,2,FALSE))</f>
        <v/>
      </c>
      <c r="G709" s="226">
        <f>_xlfn.IFNA(VLOOKUP($E709,[2]_accgrp!$A:$X,2+(3*(COLUMN(G709)-6)),FALSE),"")</f>
        <v>0</v>
      </c>
      <c r="H709" s="226">
        <f>_xlfn.IFNA(VLOOKUP($E709,[2]_accgrp!$A:$X,2+(3*(COLUMN(H709)-6)),FALSE),"")</f>
        <v>0</v>
      </c>
      <c r="I709" s="226">
        <f>_xlfn.IFNA(VLOOKUP($E709,[2]_accgrp!$A:$X,2+(3*(COLUMN(I709)-6)),FALSE),"")</f>
        <v>0</v>
      </c>
      <c r="J709" s="226">
        <f>_xlfn.IFNA(VLOOKUP($E709,[2]_accgrp!$A:$X,2+(3*(COLUMN(J709)-6)),FALSE),"")</f>
        <v>0</v>
      </c>
      <c r="K709" s="226">
        <f>_xlfn.IFNA(VLOOKUP($E709,[2]_accgrp!$A:$X,2+(3*(COLUMN(K709)-6)),FALSE),"")</f>
        <v>0</v>
      </c>
      <c r="L709" s="226">
        <f>_xlfn.IFNA(VLOOKUP($E709,[2]_accgrp!$A:$X,2+(3*(COLUMN(L709)-6)),FALSE),"")</f>
        <v>0</v>
      </c>
      <c r="M709" s="226">
        <f>_xlfn.IFNA(VLOOKUP($E709,[2]_accgrp!$A:$X,2+(3*(COLUMN(M709)-6)),FALSE),"")</f>
        <v>0</v>
      </c>
    </row>
    <row r="710" spans="6:13" x14ac:dyDescent="0.25">
      <c r="F710" s="242" t="str">
        <f>IF(ISBLANK(E710),"",VLOOKUP(E710,[2]_accgrp!A:B,2,FALSE))</f>
        <v/>
      </c>
      <c r="G710" s="226">
        <f>_xlfn.IFNA(VLOOKUP($E710,[2]_accgrp!$A:$X,2+(3*(COLUMN(G710)-6)),FALSE),"")</f>
        <v>0</v>
      </c>
      <c r="H710" s="226">
        <f>_xlfn.IFNA(VLOOKUP($E710,[2]_accgrp!$A:$X,2+(3*(COLUMN(H710)-6)),FALSE),"")</f>
        <v>0</v>
      </c>
      <c r="I710" s="226">
        <f>_xlfn.IFNA(VLOOKUP($E710,[2]_accgrp!$A:$X,2+(3*(COLUMN(I710)-6)),FALSE),"")</f>
        <v>0</v>
      </c>
      <c r="J710" s="226">
        <f>_xlfn.IFNA(VLOOKUP($E710,[2]_accgrp!$A:$X,2+(3*(COLUMN(J710)-6)),FALSE),"")</f>
        <v>0</v>
      </c>
      <c r="K710" s="226">
        <f>_xlfn.IFNA(VLOOKUP($E710,[2]_accgrp!$A:$X,2+(3*(COLUMN(K710)-6)),FALSE),"")</f>
        <v>0</v>
      </c>
      <c r="L710" s="226">
        <f>_xlfn.IFNA(VLOOKUP($E710,[2]_accgrp!$A:$X,2+(3*(COLUMN(L710)-6)),FALSE),"")</f>
        <v>0</v>
      </c>
      <c r="M710" s="226">
        <f>_xlfn.IFNA(VLOOKUP($E710,[2]_accgrp!$A:$X,2+(3*(COLUMN(M710)-6)),FALSE),"")</f>
        <v>0</v>
      </c>
    </row>
    <row r="711" spans="6:13" x14ac:dyDescent="0.25">
      <c r="F711" s="242" t="str">
        <f>IF(ISBLANK(E711),"",VLOOKUP(E711,[2]_accgrp!A:B,2,FALSE))</f>
        <v/>
      </c>
      <c r="G711" s="226">
        <f>_xlfn.IFNA(VLOOKUP($E711,[2]_accgrp!$A:$X,2+(3*(COLUMN(G711)-6)),FALSE),"")</f>
        <v>0</v>
      </c>
      <c r="H711" s="226">
        <f>_xlfn.IFNA(VLOOKUP($E711,[2]_accgrp!$A:$X,2+(3*(COLUMN(H711)-6)),FALSE),"")</f>
        <v>0</v>
      </c>
      <c r="I711" s="226">
        <f>_xlfn.IFNA(VLOOKUP($E711,[2]_accgrp!$A:$X,2+(3*(COLUMN(I711)-6)),FALSE),"")</f>
        <v>0</v>
      </c>
      <c r="J711" s="226">
        <f>_xlfn.IFNA(VLOOKUP($E711,[2]_accgrp!$A:$X,2+(3*(COLUMN(J711)-6)),FALSE),"")</f>
        <v>0</v>
      </c>
      <c r="K711" s="226">
        <f>_xlfn.IFNA(VLOOKUP($E711,[2]_accgrp!$A:$X,2+(3*(COLUMN(K711)-6)),FALSE),"")</f>
        <v>0</v>
      </c>
      <c r="L711" s="226">
        <f>_xlfn.IFNA(VLOOKUP($E711,[2]_accgrp!$A:$X,2+(3*(COLUMN(L711)-6)),FALSE),"")</f>
        <v>0</v>
      </c>
      <c r="M711" s="226">
        <f>_xlfn.IFNA(VLOOKUP($E711,[2]_accgrp!$A:$X,2+(3*(COLUMN(M711)-6)),FALSE),"")</f>
        <v>0</v>
      </c>
    </row>
    <row r="712" spans="6:13" x14ac:dyDescent="0.25">
      <c r="F712" s="242" t="str">
        <f>IF(ISBLANK(E712),"",VLOOKUP(E712,[2]_accgrp!A:B,2,FALSE))</f>
        <v/>
      </c>
      <c r="G712" s="226">
        <f>_xlfn.IFNA(VLOOKUP($E712,[2]_accgrp!$A:$X,2+(3*(COLUMN(G712)-6)),FALSE),"")</f>
        <v>0</v>
      </c>
      <c r="H712" s="226">
        <f>_xlfn.IFNA(VLOOKUP($E712,[2]_accgrp!$A:$X,2+(3*(COLUMN(H712)-6)),FALSE),"")</f>
        <v>0</v>
      </c>
      <c r="I712" s="226">
        <f>_xlfn.IFNA(VLOOKUP($E712,[2]_accgrp!$A:$X,2+(3*(COLUMN(I712)-6)),FALSE),"")</f>
        <v>0</v>
      </c>
      <c r="J712" s="226">
        <f>_xlfn.IFNA(VLOOKUP($E712,[2]_accgrp!$A:$X,2+(3*(COLUMN(J712)-6)),FALSE),"")</f>
        <v>0</v>
      </c>
      <c r="K712" s="226">
        <f>_xlfn.IFNA(VLOOKUP($E712,[2]_accgrp!$A:$X,2+(3*(COLUMN(K712)-6)),FALSE),"")</f>
        <v>0</v>
      </c>
      <c r="L712" s="226">
        <f>_xlfn.IFNA(VLOOKUP($E712,[2]_accgrp!$A:$X,2+(3*(COLUMN(L712)-6)),FALSE),"")</f>
        <v>0</v>
      </c>
      <c r="M712" s="226">
        <f>_xlfn.IFNA(VLOOKUP($E712,[2]_accgrp!$A:$X,2+(3*(COLUMN(M712)-6)),FALSE),"")</f>
        <v>0</v>
      </c>
    </row>
    <row r="713" spans="6:13" x14ac:dyDescent="0.25">
      <c r="F713" s="242" t="str">
        <f>IF(ISBLANK(E713),"",VLOOKUP(E713,[2]_accgrp!A:B,2,FALSE))</f>
        <v/>
      </c>
      <c r="G713" s="226">
        <f>_xlfn.IFNA(VLOOKUP($E713,[2]_accgrp!$A:$X,2+(3*(COLUMN(G713)-6)),FALSE),"")</f>
        <v>0</v>
      </c>
      <c r="H713" s="226">
        <f>_xlfn.IFNA(VLOOKUP($E713,[2]_accgrp!$A:$X,2+(3*(COLUMN(H713)-6)),FALSE),"")</f>
        <v>0</v>
      </c>
      <c r="I713" s="226">
        <f>_xlfn.IFNA(VLOOKUP($E713,[2]_accgrp!$A:$X,2+(3*(COLUMN(I713)-6)),FALSE),"")</f>
        <v>0</v>
      </c>
      <c r="J713" s="226">
        <f>_xlfn.IFNA(VLOOKUP($E713,[2]_accgrp!$A:$X,2+(3*(COLUMN(J713)-6)),FALSE),"")</f>
        <v>0</v>
      </c>
      <c r="K713" s="226">
        <f>_xlfn.IFNA(VLOOKUP($E713,[2]_accgrp!$A:$X,2+(3*(COLUMN(K713)-6)),FALSE),"")</f>
        <v>0</v>
      </c>
      <c r="L713" s="226">
        <f>_xlfn.IFNA(VLOOKUP($E713,[2]_accgrp!$A:$X,2+(3*(COLUMN(L713)-6)),FALSE),"")</f>
        <v>0</v>
      </c>
      <c r="M713" s="226">
        <f>_xlfn.IFNA(VLOOKUP($E713,[2]_accgrp!$A:$X,2+(3*(COLUMN(M713)-6)),FALSE),"")</f>
        <v>0</v>
      </c>
    </row>
    <row r="714" spans="6:13" x14ac:dyDescent="0.25">
      <c r="F714" s="242" t="str">
        <f>IF(ISBLANK(E714),"",VLOOKUP(E714,[2]_accgrp!A:B,2,FALSE))</f>
        <v/>
      </c>
      <c r="G714" s="226">
        <f>_xlfn.IFNA(VLOOKUP($E714,[2]_accgrp!$A:$X,2+(3*(COLUMN(G714)-6)),FALSE),"")</f>
        <v>0</v>
      </c>
      <c r="H714" s="226">
        <f>_xlfn.IFNA(VLOOKUP($E714,[2]_accgrp!$A:$X,2+(3*(COLUMN(H714)-6)),FALSE),"")</f>
        <v>0</v>
      </c>
      <c r="I714" s="226">
        <f>_xlfn.IFNA(VLOOKUP($E714,[2]_accgrp!$A:$X,2+(3*(COLUMN(I714)-6)),FALSE),"")</f>
        <v>0</v>
      </c>
      <c r="J714" s="226">
        <f>_xlfn.IFNA(VLOOKUP($E714,[2]_accgrp!$A:$X,2+(3*(COLUMN(J714)-6)),FALSE),"")</f>
        <v>0</v>
      </c>
      <c r="K714" s="226">
        <f>_xlfn.IFNA(VLOOKUP($E714,[2]_accgrp!$A:$X,2+(3*(COLUMN(K714)-6)),FALSE),"")</f>
        <v>0</v>
      </c>
      <c r="L714" s="226">
        <f>_xlfn.IFNA(VLOOKUP($E714,[2]_accgrp!$A:$X,2+(3*(COLUMN(L714)-6)),FALSE),"")</f>
        <v>0</v>
      </c>
      <c r="M714" s="226">
        <f>_xlfn.IFNA(VLOOKUP($E714,[2]_accgrp!$A:$X,2+(3*(COLUMN(M714)-6)),FALSE),"")</f>
        <v>0</v>
      </c>
    </row>
    <row r="715" spans="6:13" x14ac:dyDescent="0.25">
      <c r="F715" s="242" t="str">
        <f>IF(ISBLANK(E715),"",VLOOKUP(E715,[2]_accgrp!A:B,2,FALSE))</f>
        <v/>
      </c>
      <c r="G715" s="226">
        <f>_xlfn.IFNA(VLOOKUP($E715,[2]_accgrp!$A:$X,2+(3*(COLUMN(G715)-6)),FALSE),"")</f>
        <v>0</v>
      </c>
      <c r="H715" s="226">
        <f>_xlfn.IFNA(VLOOKUP($E715,[2]_accgrp!$A:$X,2+(3*(COLUMN(H715)-6)),FALSE),"")</f>
        <v>0</v>
      </c>
      <c r="I715" s="226">
        <f>_xlfn.IFNA(VLOOKUP($E715,[2]_accgrp!$A:$X,2+(3*(COLUMN(I715)-6)),FALSE),"")</f>
        <v>0</v>
      </c>
      <c r="J715" s="226">
        <f>_xlfn.IFNA(VLOOKUP($E715,[2]_accgrp!$A:$X,2+(3*(COLUMN(J715)-6)),FALSE),"")</f>
        <v>0</v>
      </c>
      <c r="K715" s="226">
        <f>_xlfn.IFNA(VLOOKUP($E715,[2]_accgrp!$A:$X,2+(3*(COLUMN(K715)-6)),FALSE),"")</f>
        <v>0</v>
      </c>
      <c r="L715" s="226">
        <f>_xlfn.IFNA(VLOOKUP($E715,[2]_accgrp!$A:$X,2+(3*(COLUMN(L715)-6)),FALSE),"")</f>
        <v>0</v>
      </c>
      <c r="M715" s="226">
        <f>_xlfn.IFNA(VLOOKUP($E715,[2]_accgrp!$A:$X,2+(3*(COLUMN(M715)-6)),FALSE),"")</f>
        <v>0</v>
      </c>
    </row>
    <row r="716" spans="6:13" x14ac:dyDescent="0.25">
      <c r="F716" s="242" t="str">
        <f>IF(ISBLANK(E716),"",VLOOKUP(E716,[2]_accgrp!A:B,2,FALSE))</f>
        <v/>
      </c>
      <c r="G716" s="226">
        <f>_xlfn.IFNA(VLOOKUP($E716,[2]_accgrp!$A:$X,2+(3*(COLUMN(G716)-6)),FALSE),"")</f>
        <v>0</v>
      </c>
      <c r="H716" s="226">
        <f>_xlfn.IFNA(VLOOKUP($E716,[2]_accgrp!$A:$X,2+(3*(COLUMN(H716)-6)),FALSE),"")</f>
        <v>0</v>
      </c>
      <c r="I716" s="226">
        <f>_xlfn.IFNA(VLOOKUP($E716,[2]_accgrp!$A:$X,2+(3*(COLUMN(I716)-6)),FALSE),"")</f>
        <v>0</v>
      </c>
      <c r="J716" s="226">
        <f>_xlfn.IFNA(VLOOKUP($E716,[2]_accgrp!$A:$X,2+(3*(COLUMN(J716)-6)),FALSE),"")</f>
        <v>0</v>
      </c>
      <c r="K716" s="226">
        <f>_xlfn.IFNA(VLOOKUP($E716,[2]_accgrp!$A:$X,2+(3*(COLUMN(K716)-6)),FALSE),"")</f>
        <v>0</v>
      </c>
      <c r="L716" s="226">
        <f>_xlfn.IFNA(VLOOKUP($E716,[2]_accgrp!$A:$X,2+(3*(COLUMN(L716)-6)),FALSE),"")</f>
        <v>0</v>
      </c>
      <c r="M716" s="226">
        <f>_xlfn.IFNA(VLOOKUP($E716,[2]_accgrp!$A:$X,2+(3*(COLUMN(M716)-6)),FALSE),"")</f>
        <v>0</v>
      </c>
    </row>
    <row r="717" spans="6:13" x14ac:dyDescent="0.25">
      <c r="F717" s="242" t="str">
        <f>IF(ISBLANK(E717),"",VLOOKUP(E717,[2]_accgrp!A:B,2,FALSE))</f>
        <v/>
      </c>
      <c r="G717" s="226">
        <f>_xlfn.IFNA(VLOOKUP($E717,[2]_accgrp!$A:$X,2+(3*(COLUMN(G717)-6)),FALSE),"")</f>
        <v>0</v>
      </c>
      <c r="H717" s="226">
        <f>_xlfn.IFNA(VLOOKUP($E717,[2]_accgrp!$A:$X,2+(3*(COLUMN(H717)-6)),FALSE),"")</f>
        <v>0</v>
      </c>
      <c r="I717" s="226">
        <f>_xlfn.IFNA(VLOOKUP($E717,[2]_accgrp!$A:$X,2+(3*(COLUMN(I717)-6)),FALSE),"")</f>
        <v>0</v>
      </c>
      <c r="J717" s="226">
        <f>_xlfn.IFNA(VLOOKUP($E717,[2]_accgrp!$A:$X,2+(3*(COLUMN(J717)-6)),FALSE),"")</f>
        <v>0</v>
      </c>
      <c r="K717" s="226">
        <f>_xlfn.IFNA(VLOOKUP($E717,[2]_accgrp!$A:$X,2+(3*(COLUMN(K717)-6)),FALSE),"")</f>
        <v>0</v>
      </c>
      <c r="L717" s="226">
        <f>_xlfn.IFNA(VLOOKUP($E717,[2]_accgrp!$A:$X,2+(3*(COLUMN(L717)-6)),FALSE),"")</f>
        <v>0</v>
      </c>
      <c r="M717" s="226">
        <f>_xlfn.IFNA(VLOOKUP($E717,[2]_accgrp!$A:$X,2+(3*(COLUMN(M717)-6)),FALSE),"")</f>
        <v>0</v>
      </c>
    </row>
    <row r="718" spans="6:13" x14ac:dyDescent="0.25">
      <c r="F718" s="242" t="str">
        <f>IF(ISBLANK(E718),"",VLOOKUP(E718,[2]_accgrp!A:B,2,FALSE))</f>
        <v/>
      </c>
      <c r="G718" s="226">
        <f>_xlfn.IFNA(VLOOKUP($E718,[2]_accgrp!$A:$X,2+(3*(COLUMN(G718)-6)),FALSE),"")</f>
        <v>0</v>
      </c>
      <c r="H718" s="226">
        <f>_xlfn.IFNA(VLOOKUP($E718,[2]_accgrp!$A:$X,2+(3*(COLUMN(H718)-6)),FALSE),"")</f>
        <v>0</v>
      </c>
      <c r="I718" s="226">
        <f>_xlfn.IFNA(VLOOKUP($E718,[2]_accgrp!$A:$X,2+(3*(COLUMN(I718)-6)),FALSE),"")</f>
        <v>0</v>
      </c>
      <c r="J718" s="226">
        <f>_xlfn.IFNA(VLOOKUP($E718,[2]_accgrp!$A:$X,2+(3*(COLUMN(J718)-6)),FALSE),"")</f>
        <v>0</v>
      </c>
      <c r="K718" s="226">
        <f>_xlfn.IFNA(VLOOKUP($E718,[2]_accgrp!$A:$X,2+(3*(COLUMN(K718)-6)),FALSE),"")</f>
        <v>0</v>
      </c>
      <c r="L718" s="226">
        <f>_xlfn.IFNA(VLOOKUP($E718,[2]_accgrp!$A:$X,2+(3*(COLUMN(L718)-6)),FALSE),"")</f>
        <v>0</v>
      </c>
      <c r="M718" s="226">
        <f>_xlfn.IFNA(VLOOKUP($E718,[2]_accgrp!$A:$X,2+(3*(COLUMN(M718)-6)),FALSE),"")</f>
        <v>0</v>
      </c>
    </row>
    <row r="719" spans="6:13" x14ac:dyDescent="0.25">
      <c r="F719" s="242" t="str">
        <f>IF(ISBLANK(E719),"",VLOOKUP(E719,[2]_accgrp!A:B,2,FALSE))</f>
        <v/>
      </c>
      <c r="G719" s="226">
        <f>_xlfn.IFNA(VLOOKUP($E719,[2]_accgrp!$A:$X,2+(3*(COLUMN(G719)-6)),FALSE),"")</f>
        <v>0</v>
      </c>
      <c r="H719" s="226">
        <f>_xlfn.IFNA(VLOOKUP($E719,[2]_accgrp!$A:$X,2+(3*(COLUMN(H719)-6)),FALSE),"")</f>
        <v>0</v>
      </c>
      <c r="I719" s="226">
        <f>_xlfn.IFNA(VLOOKUP($E719,[2]_accgrp!$A:$X,2+(3*(COLUMN(I719)-6)),FALSE),"")</f>
        <v>0</v>
      </c>
      <c r="J719" s="226">
        <f>_xlfn.IFNA(VLOOKUP($E719,[2]_accgrp!$A:$X,2+(3*(COLUMN(J719)-6)),FALSE),"")</f>
        <v>0</v>
      </c>
      <c r="K719" s="226">
        <f>_xlfn.IFNA(VLOOKUP($E719,[2]_accgrp!$A:$X,2+(3*(COLUMN(K719)-6)),FALSE),"")</f>
        <v>0</v>
      </c>
      <c r="L719" s="226">
        <f>_xlfn.IFNA(VLOOKUP($E719,[2]_accgrp!$A:$X,2+(3*(COLUMN(L719)-6)),FALSE),"")</f>
        <v>0</v>
      </c>
      <c r="M719" s="226">
        <f>_xlfn.IFNA(VLOOKUP($E719,[2]_accgrp!$A:$X,2+(3*(COLUMN(M719)-6)),FALSE),"")</f>
        <v>0</v>
      </c>
    </row>
    <row r="720" spans="6:13" x14ac:dyDescent="0.25">
      <c r="F720" s="242" t="str">
        <f>IF(ISBLANK(E720),"",VLOOKUP(E720,[2]_accgrp!A:B,2,FALSE))</f>
        <v/>
      </c>
      <c r="G720" s="226">
        <f>_xlfn.IFNA(VLOOKUP($E720,[2]_accgrp!$A:$X,2+(3*(COLUMN(G720)-6)),FALSE),"")</f>
        <v>0</v>
      </c>
      <c r="H720" s="226">
        <f>_xlfn.IFNA(VLOOKUP($E720,[2]_accgrp!$A:$X,2+(3*(COLUMN(H720)-6)),FALSE),"")</f>
        <v>0</v>
      </c>
      <c r="I720" s="226">
        <f>_xlfn.IFNA(VLOOKUP($E720,[2]_accgrp!$A:$X,2+(3*(COLUMN(I720)-6)),FALSE),"")</f>
        <v>0</v>
      </c>
      <c r="J720" s="226">
        <f>_xlfn.IFNA(VLOOKUP($E720,[2]_accgrp!$A:$X,2+(3*(COLUMN(J720)-6)),FALSE),"")</f>
        <v>0</v>
      </c>
      <c r="K720" s="226">
        <f>_xlfn.IFNA(VLOOKUP($E720,[2]_accgrp!$A:$X,2+(3*(COLUMN(K720)-6)),FALSE),"")</f>
        <v>0</v>
      </c>
      <c r="L720" s="226">
        <f>_xlfn.IFNA(VLOOKUP($E720,[2]_accgrp!$A:$X,2+(3*(COLUMN(L720)-6)),FALSE),"")</f>
        <v>0</v>
      </c>
      <c r="M720" s="226">
        <f>_xlfn.IFNA(VLOOKUP($E720,[2]_accgrp!$A:$X,2+(3*(COLUMN(M720)-6)),FALSE),"")</f>
        <v>0</v>
      </c>
    </row>
    <row r="721" spans="6:13" x14ac:dyDescent="0.25">
      <c r="F721" s="242" t="str">
        <f>IF(ISBLANK(E721),"",VLOOKUP(E721,[2]_accgrp!A:B,2,FALSE))</f>
        <v/>
      </c>
      <c r="G721" s="226">
        <f>_xlfn.IFNA(VLOOKUP($E721,[2]_accgrp!$A:$X,2+(3*(COLUMN(G721)-6)),FALSE),"")</f>
        <v>0</v>
      </c>
      <c r="H721" s="226">
        <f>_xlfn.IFNA(VLOOKUP($E721,[2]_accgrp!$A:$X,2+(3*(COLUMN(H721)-6)),FALSE),"")</f>
        <v>0</v>
      </c>
      <c r="I721" s="226">
        <f>_xlfn.IFNA(VLOOKUP($E721,[2]_accgrp!$A:$X,2+(3*(COLUMN(I721)-6)),FALSE),"")</f>
        <v>0</v>
      </c>
      <c r="J721" s="226">
        <f>_xlfn.IFNA(VLOOKUP($E721,[2]_accgrp!$A:$X,2+(3*(COLUMN(J721)-6)),FALSE),"")</f>
        <v>0</v>
      </c>
      <c r="K721" s="226">
        <f>_xlfn.IFNA(VLOOKUP($E721,[2]_accgrp!$A:$X,2+(3*(COLUMN(K721)-6)),FALSE),"")</f>
        <v>0</v>
      </c>
      <c r="L721" s="226">
        <f>_xlfn.IFNA(VLOOKUP($E721,[2]_accgrp!$A:$X,2+(3*(COLUMN(L721)-6)),FALSE),"")</f>
        <v>0</v>
      </c>
      <c r="M721" s="226">
        <f>_xlfn.IFNA(VLOOKUP($E721,[2]_accgrp!$A:$X,2+(3*(COLUMN(M721)-6)),FALSE),"")</f>
        <v>0</v>
      </c>
    </row>
    <row r="722" spans="6:13" x14ac:dyDescent="0.25">
      <c r="F722" s="242" t="str">
        <f>IF(ISBLANK(E722),"",VLOOKUP(E722,[2]_accgrp!A:B,2,FALSE))</f>
        <v/>
      </c>
      <c r="G722" s="226">
        <f>_xlfn.IFNA(VLOOKUP($E722,[2]_accgrp!$A:$X,2+(3*(COLUMN(G722)-6)),FALSE),"")</f>
        <v>0</v>
      </c>
      <c r="H722" s="226">
        <f>_xlfn.IFNA(VLOOKUP($E722,[2]_accgrp!$A:$X,2+(3*(COLUMN(H722)-6)),FALSE),"")</f>
        <v>0</v>
      </c>
      <c r="I722" s="226">
        <f>_xlfn.IFNA(VLOOKUP($E722,[2]_accgrp!$A:$X,2+(3*(COLUMN(I722)-6)),FALSE),"")</f>
        <v>0</v>
      </c>
      <c r="J722" s="226">
        <f>_xlfn.IFNA(VLOOKUP($E722,[2]_accgrp!$A:$X,2+(3*(COLUMN(J722)-6)),FALSE),"")</f>
        <v>0</v>
      </c>
      <c r="K722" s="226">
        <f>_xlfn.IFNA(VLOOKUP($E722,[2]_accgrp!$A:$X,2+(3*(COLUMN(K722)-6)),FALSE),"")</f>
        <v>0</v>
      </c>
      <c r="L722" s="226">
        <f>_xlfn.IFNA(VLOOKUP($E722,[2]_accgrp!$A:$X,2+(3*(COLUMN(L722)-6)),FALSE),"")</f>
        <v>0</v>
      </c>
      <c r="M722" s="226">
        <f>_xlfn.IFNA(VLOOKUP($E722,[2]_accgrp!$A:$X,2+(3*(COLUMN(M722)-6)),FALSE),"")</f>
        <v>0</v>
      </c>
    </row>
    <row r="723" spans="6:13" x14ac:dyDescent="0.25">
      <c r="F723" s="242" t="str">
        <f>IF(ISBLANK(E723),"",VLOOKUP(E723,[2]_accgrp!A:B,2,FALSE))</f>
        <v/>
      </c>
      <c r="G723" s="226">
        <f>_xlfn.IFNA(VLOOKUP($E723,[2]_accgrp!$A:$X,2+(3*(COLUMN(G723)-6)),FALSE),"")</f>
        <v>0</v>
      </c>
      <c r="H723" s="226">
        <f>_xlfn.IFNA(VLOOKUP($E723,[2]_accgrp!$A:$X,2+(3*(COLUMN(H723)-6)),FALSE),"")</f>
        <v>0</v>
      </c>
      <c r="I723" s="226">
        <f>_xlfn.IFNA(VLOOKUP($E723,[2]_accgrp!$A:$X,2+(3*(COLUMN(I723)-6)),FALSE),"")</f>
        <v>0</v>
      </c>
      <c r="J723" s="226">
        <f>_xlfn.IFNA(VLOOKUP($E723,[2]_accgrp!$A:$X,2+(3*(COLUMN(J723)-6)),FALSE),"")</f>
        <v>0</v>
      </c>
      <c r="K723" s="226">
        <f>_xlfn.IFNA(VLOOKUP($E723,[2]_accgrp!$A:$X,2+(3*(COLUMN(K723)-6)),FALSE),"")</f>
        <v>0</v>
      </c>
      <c r="L723" s="226">
        <f>_xlfn.IFNA(VLOOKUP($E723,[2]_accgrp!$A:$X,2+(3*(COLUMN(L723)-6)),FALSE),"")</f>
        <v>0</v>
      </c>
      <c r="M723" s="226">
        <f>_xlfn.IFNA(VLOOKUP($E723,[2]_accgrp!$A:$X,2+(3*(COLUMN(M723)-6)),FALSE),"")</f>
        <v>0</v>
      </c>
    </row>
    <row r="724" spans="6:13" x14ac:dyDescent="0.25">
      <c r="F724" s="242" t="str">
        <f>IF(ISBLANK(E724),"",VLOOKUP(E724,[2]_accgrp!A:B,2,FALSE))</f>
        <v/>
      </c>
      <c r="G724" s="226">
        <f>_xlfn.IFNA(VLOOKUP($E724,[2]_accgrp!$A:$X,2+(3*(COLUMN(G724)-6)),FALSE),"")</f>
        <v>0</v>
      </c>
      <c r="H724" s="226">
        <f>_xlfn.IFNA(VLOOKUP($E724,[2]_accgrp!$A:$X,2+(3*(COLUMN(H724)-6)),FALSE),"")</f>
        <v>0</v>
      </c>
      <c r="I724" s="226">
        <f>_xlfn.IFNA(VLOOKUP($E724,[2]_accgrp!$A:$X,2+(3*(COLUMN(I724)-6)),FALSE),"")</f>
        <v>0</v>
      </c>
      <c r="J724" s="226">
        <f>_xlfn.IFNA(VLOOKUP($E724,[2]_accgrp!$A:$X,2+(3*(COLUMN(J724)-6)),FALSE),"")</f>
        <v>0</v>
      </c>
      <c r="K724" s="226">
        <f>_xlfn.IFNA(VLOOKUP($E724,[2]_accgrp!$A:$X,2+(3*(COLUMN(K724)-6)),FALSE),"")</f>
        <v>0</v>
      </c>
      <c r="L724" s="226">
        <f>_xlfn.IFNA(VLOOKUP($E724,[2]_accgrp!$A:$X,2+(3*(COLUMN(L724)-6)),FALSE),"")</f>
        <v>0</v>
      </c>
      <c r="M724" s="226">
        <f>_xlfn.IFNA(VLOOKUP($E724,[2]_accgrp!$A:$X,2+(3*(COLUMN(M724)-6)),FALSE),"")</f>
        <v>0</v>
      </c>
    </row>
    <row r="725" spans="6:13" x14ac:dyDescent="0.25">
      <c r="F725" s="242" t="str">
        <f>IF(ISBLANK(E725),"",VLOOKUP(E725,[2]_accgrp!A:B,2,FALSE))</f>
        <v/>
      </c>
      <c r="G725" s="226">
        <f>_xlfn.IFNA(VLOOKUP($E725,[2]_accgrp!$A:$X,2+(3*(COLUMN(G725)-6)),FALSE),"")</f>
        <v>0</v>
      </c>
      <c r="H725" s="226">
        <f>_xlfn.IFNA(VLOOKUP($E725,[2]_accgrp!$A:$X,2+(3*(COLUMN(H725)-6)),FALSE),"")</f>
        <v>0</v>
      </c>
      <c r="I725" s="226">
        <f>_xlfn.IFNA(VLOOKUP($E725,[2]_accgrp!$A:$X,2+(3*(COLUMN(I725)-6)),FALSE),"")</f>
        <v>0</v>
      </c>
      <c r="J725" s="226">
        <f>_xlfn.IFNA(VLOOKUP($E725,[2]_accgrp!$A:$X,2+(3*(COLUMN(J725)-6)),FALSE),"")</f>
        <v>0</v>
      </c>
      <c r="K725" s="226">
        <f>_xlfn.IFNA(VLOOKUP($E725,[2]_accgrp!$A:$X,2+(3*(COLUMN(K725)-6)),FALSE),"")</f>
        <v>0</v>
      </c>
      <c r="L725" s="226">
        <f>_xlfn.IFNA(VLOOKUP($E725,[2]_accgrp!$A:$X,2+(3*(COLUMN(L725)-6)),FALSE),"")</f>
        <v>0</v>
      </c>
      <c r="M725" s="226">
        <f>_xlfn.IFNA(VLOOKUP($E725,[2]_accgrp!$A:$X,2+(3*(COLUMN(M725)-6)),FALSE),"")</f>
        <v>0</v>
      </c>
    </row>
    <row r="726" spans="6:13" x14ac:dyDescent="0.25">
      <c r="F726" s="242" t="str">
        <f>IF(ISBLANK(E726),"",VLOOKUP(E726,[2]_accgrp!A:B,2,FALSE))</f>
        <v/>
      </c>
      <c r="G726" s="226">
        <f>_xlfn.IFNA(VLOOKUP($E726,[2]_accgrp!$A:$X,2+(3*(COLUMN(G726)-6)),FALSE),"")</f>
        <v>0</v>
      </c>
      <c r="H726" s="226">
        <f>_xlfn.IFNA(VLOOKUP($E726,[2]_accgrp!$A:$X,2+(3*(COLUMN(H726)-6)),FALSE),"")</f>
        <v>0</v>
      </c>
      <c r="I726" s="226">
        <f>_xlfn.IFNA(VLOOKUP($E726,[2]_accgrp!$A:$X,2+(3*(COLUMN(I726)-6)),FALSE),"")</f>
        <v>0</v>
      </c>
      <c r="J726" s="226">
        <f>_xlfn.IFNA(VLOOKUP($E726,[2]_accgrp!$A:$X,2+(3*(COLUMN(J726)-6)),FALSE),"")</f>
        <v>0</v>
      </c>
      <c r="K726" s="226">
        <f>_xlfn.IFNA(VLOOKUP($E726,[2]_accgrp!$A:$X,2+(3*(COLUMN(K726)-6)),FALSE),"")</f>
        <v>0</v>
      </c>
      <c r="L726" s="226">
        <f>_xlfn.IFNA(VLOOKUP($E726,[2]_accgrp!$A:$X,2+(3*(COLUMN(L726)-6)),FALSE),"")</f>
        <v>0</v>
      </c>
      <c r="M726" s="226">
        <f>_xlfn.IFNA(VLOOKUP($E726,[2]_accgrp!$A:$X,2+(3*(COLUMN(M726)-6)),FALSE),"")</f>
        <v>0</v>
      </c>
    </row>
    <row r="727" spans="6:13" x14ac:dyDescent="0.25">
      <c r="F727" s="242" t="str">
        <f>IF(ISBLANK(E727),"",VLOOKUP(E727,[2]_accgrp!A:B,2,FALSE))</f>
        <v/>
      </c>
      <c r="G727" s="226">
        <f>_xlfn.IFNA(VLOOKUP($E727,[2]_accgrp!$A:$X,2+(3*(COLUMN(G727)-6)),FALSE),"")</f>
        <v>0</v>
      </c>
      <c r="H727" s="226">
        <f>_xlfn.IFNA(VLOOKUP($E727,[2]_accgrp!$A:$X,2+(3*(COLUMN(H727)-6)),FALSE),"")</f>
        <v>0</v>
      </c>
      <c r="I727" s="226">
        <f>_xlfn.IFNA(VLOOKUP($E727,[2]_accgrp!$A:$X,2+(3*(COLUMN(I727)-6)),FALSE),"")</f>
        <v>0</v>
      </c>
      <c r="J727" s="226">
        <f>_xlfn.IFNA(VLOOKUP($E727,[2]_accgrp!$A:$X,2+(3*(COLUMN(J727)-6)),FALSE),"")</f>
        <v>0</v>
      </c>
      <c r="K727" s="226">
        <f>_xlfn.IFNA(VLOOKUP($E727,[2]_accgrp!$A:$X,2+(3*(COLUMN(K727)-6)),FALSE),"")</f>
        <v>0</v>
      </c>
      <c r="L727" s="226">
        <f>_xlfn.IFNA(VLOOKUP($E727,[2]_accgrp!$A:$X,2+(3*(COLUMN(L727)-6)),FALSE),"")</f>
        <v>0</v>
      </c>
      <c r="M727" s="226">
        <f>_xlfn.IFNA(VLOOKUP($E727,[2]_accgrp!$A:$X,2+(3*(COLUMN(M727)-6)),FALSE),"")</f>
        <v>0</v>
      </c>
    </row>
    <row r="728" spans="6:13" x14ac:dyDescent="0.25">
      <c r="F728" s="242" t="str">
        <f>IF(ISBLANK(E728),"",VLOOKUP(E728,[2]_accgrp!A:B,2,FALSE))</f>
        <v/>
      </c>
      <c r="G728" s="226">
        <f>_xlfn.IFNA(VLOOKUP($E728,[2]_accgrp!$A:$X,2+(3*(COLUMN(G728)-6)),FALSE),"")</f>
        <v>0</v>
      </c>
      <c r="H728" s="226">
        <f>_xlfn.IFNA(VLOOKUP($E728,[2]_accgrp!$A:$X,2+(3*(COLUMN(H728)-6)),FALSE),"")</f>
        <v>0</v>
      </c>
      <c r="I728" s="226">
        <f>_xlfn.IFNA(VLOOKUP($E728,[2]_accgrp!$A:$X,2+(3*(COLUMN(I728)-6)),FALSE),"")</f>
        <v>0</v>
      </c>
      <c r="J728" s="226">
        <f>_xlfn.IFNA(VLOOKUP($E728,[2]_accgrp!$A:$X,2+(3*(COLUMN(J728)-6)),FALSE),"")</f>
        <v>0</v>
      </c>
      <c r="K728" s="226">
        <f>_xlfn.IFNA(VLOOKUP($E728,[2]_accgrp!$A:$X,2+(3*(COLUMN(K728)-6)),FALSE),"")</f>
        <v>0</v>
      </c>
      <c r="L728" s="226">
        <f>_xlfn.IFNA(VLOOKUP($E728,[2]_accgrp!$A:$X,2+(3*(COLUMN(L728)-6)),FALSE),"")</f>
        <v>0</v>
      </c>
      <c r="M728" s="226">
        <f>_xlfn.IFNA(VLOOKUP($E728,[2]_accgrp!$A:$X,2+(3*(COLUMN(M728)-6)),FALSE),"")</f>
        <v>0</v>
      </c>
    </row>
    <row r="729" spans="6:13" x14ac:dyDescent="0.25">
      <c r="F729" s="242" t="str">
        <f>IF(ISBLANK(E729),"",VLOOKUP(E729,[2]_accgrp!A:B,2,FALSE))</f>
        <v/>
      </c>
      <c r="G729" s="226">
        <f>_xlfn.IFNA(VLOOKUP($E729,[2]_accgrp!$A:$X,2+(3*(COLUMN(G729)-6)),FALSE),"")</f>
        <v>0</v>
      </c>
      <c r="H729" s="226">
        <f>_xlfn.IFNA(VLOOKUP($E729,[2]_accgrp!$A:$X,2+(3*(COLUMN(H729)-6)),FALSE),"")</f>
        <v>0</v>
      </c>
      <c r="I729" s="226">
        <f>_xlfn.IFNA(VLOOKUP($E729,[2]_accgrp!$A:$X,2+(3*(COLUMN(I729)-6)),FALSE),"")</f>
        <v>0</v>
      </c>
      <c r="J729" s="226">
        <f>_xlfn.IFNA(VLOOKUP($E729,[2]_accgrp!$A:$X,2+(3*(COLUMN(J729)-6)),FALSE),"")</f>
        <v>0</v>
      </c>
      <c r="K729" s="226">
        <f>_xlfn.IFNA(VLOOKUP($E729,[2]_accgrp!$A:$X,2+(3*(COLUMN(K729)-6)),FALSE),"")</f>
        <v>0</v>
      </c>
      <c r="L729" s="226">
        <f>_xlfn.IFNA(VLOOKUP($E729,[2]_accgrp!$A:$X,2+(3*(COLUMN(L729)-6)),FALSE),"")</f>
        <v>0</v>
      </c>
      <c r="M729" s="226">
        <f>_xlfn.IFNA(VLOOKUP($E729,[2]_accgrp!$A:$X,2+(3*(COLUMN(M729)-6)),FALSE),"")</f>
        <v>0</v>
      </c>
    </row>
    <row r="730" spans="6:13" x14ac:dyDescent="0.25">
      <c r="F730" s="242" t="str">
        <f>IF(ISBLANK(E730),"",VLOOKUP(E730,[2]_accgrp!A:B,2,FALSE))</f>
        <v/>
      </c>
      <c r="G730" s="226">
        <f>_xlfn.IFNA(VLOOKUP($E730,[2]_accgrp!$A:$X,2+(3*(COLUMN(G730)-6)),FALSE),"")</f>
        <v>0</v>
      </c>
      <c r="H730" s="226">
        <f>_xlfn.IFNA(VLOOKUP($E730,[2]_accgrp!$A:$X,2+(3*(COLUMN(H730)-6)),FALSE),"")</f>
        <v>0</v>
      </c>
      <c r="I730" s="226">
        <f>_xlfn.IFNA(VLOOKUP($E730,[2]_accgrp!$A:$X,2+(3*(COLUMN(I730)-6)),FALSE),"")</f>
        <v>0</v>
      </c>
      <c r="J730" s="226">
        <f>_xlfn.IFNA(VLOOKUP($E730,[2]_accgrp!$A:$X,2+(3*(COLUMN(J730)-6)),FALSE),"")</f>
        <v>0</v>
      </c>
      <c r="K730" s="226">
        <f>_xlfn.IFNA(VLOOKUP($E730,[2]_accgrp!$A:$X,2+(3*(COLUMN(K730)-6)),FALSE),"")</f>
        <v>0</v>
      </c>
      <c r="L730" s="226">
        <f>_xlfn.IFNA(VLOOKUP($E730,[2]_accgrp!$A:$X,2+(3*(COLUMN(L730)-6)),FALSE),"")</f>
        <v>0</v>
      </c>
      <c r="M730" s="226">
        <f>_xlfn.IFNA(VLOOKUP($E730,[2]_accgrp!$A:$X,2+(3*(COLUMN(M730)-6)),FALSE),"")</f>
        <v>0</v>
      </c>
    </row>
    <row r="731" spans="6:13" x14ac:dyDescent="0.25">
      <c r="F731" s="242" t="str">
        <f>IF(ISBLANK(E731),"",VLOOKUP(E731,[2]_accgrp!A:B,2,FALSE))</f>
        <v/>
      </c>
      <c r="G731" s="226">
        <f>_xlfn.IFNA(VLOOKUP($E731,[2]_accgrp!$A:$X,2+(3*(COLUMN(G731)-6)),FALSE),"")</f>
        <v>0</v>
      </c>
      <c r="H731" s="226">
        <f>_xlfn.IFNA(VLOOKUP($E731,[2]_accgrp!$A:$X,2+(3*(COLUMN(H731)-6)),FALSE),"")</f>
        <v>0</v>
      </c>
      <c r="I731" s="226">
        <f>_xlfn.IFNA(VLOOKUP($E731,[2]_accgrp!$A:$X,2+(3*(COLUMN(I731)-6)),FALSE),"")</f>
        <v>0</v>
      </c>
      <c r="J731" s="226">
        <f>_xlfn.IFNA(VLOOKUP($E731,[2]_accgrp!$A:$X,2+(3*(COLUMN(J731)-6)),FALSE),"")</f>
        <v>0</v>
      </c>
      <c r="K731" s="226">
        <f>_xlfn.IFNA(VLOOKUP($E731,[2]_accgrp!$A:$X,2+(3*(COLUMN(K731)-6)),FALSE),"")</f>
        <v>0</v>
      </c>
      <c r="L731" s="226">
        <f>_xlfn.IFNA(VLOOKUP($E731,[2]_accgrp!$A:$X,2+(3*(COLUMN(L731)-6)),FALSE),"")</f>
        <v>0</v>
      </c>
      <c r="M731" s="226">
        <f>_xlfn.IFNA(VLOOKUP($E731,[2]_accgrp!$A:$X,2+(3*(COLUMN(M731)-6)),FALSE),"")</f>
        <v>0</v>
      </c>
    </row>
    <row r="732" spans="6:13" x14ac:dyDescent="0.25">
      <c r="F732" s="242" t="str">
        <f>IF(ISBLANK(E732),"",VLOOKUP(E732,[2]_accgrp!A:B,2,FALSE))</f>
        <v/>
      </c>
      <c r="G732" s="226">
        <f>_xlfn.IFNA(VLOOKUP($E732,[2]_accgrp!$A:$X,2+(3*(COLUMN(G732)-6)),FALSE),"")</f>
        <v>0</v>
      </c>
      <c r="H732" s="226">
        <f>_xlfn.IFNA(VLOOKUP($E732,[2]_accgrp!$A:$X,2+(3*(COLUMN(H732)-6)),FALSE),"")</f>
        <v>0</v>
      </c>
      <c r="I732" s="226">
        <f>_xlfn.IFNA(VLOOKUP($E732,[2]_accgrp!$A:$X,2+(3*(COLUMN(I732)-6)),FALSE),"")</f>
        <v>0</v>
      </c>
      <c r="J732" s="226">
        <f>_xlfn.IFNA(VLOOKUP($E732,[2]_accgrp!$A:$X,2+(3*(COLUMN(J732)-6)),FALSE),"")</f>
        <v>0</v>
      </c>
      <c r="K732" s="226">
        <f>_xlfn.IFNA(VLOOKUP($E732,[2]_accgrp!$A:$X,2+(3*(COLUMN(K732)-6)),FALSE),"")</f>
        <v>0</v>
      </c>
      <c r="L732" s="226">
        <f>_xlfn.IFNA(VLOOKUP($E732,[2]_accgrp!$A:$X,2+(3*(COLUMN(L732)-6)),FALSE),"")</f>
        <v>0</v>
      </c>
      <c r="M732" s="226">
        <f>_xlfn.IFNA(VLOOKUP($E732,[2]_accgrp!$A:$X,2+(3*(COLUMN(M732)-6)),FALSE),"")</f>
        <v>0</v>
      </c>
    </row>
    <row r="733" spans="6:13" x14ac:dyDescent="0.25">
      <c r="F733" s="242" t="str">
        <f>IF(ISBLANK(E733),"",VLOOKUP(E733,[2]_accgrp!A:B,2,FALSE))</f>
        <v/>
      </c>
      <c r="G733" s="226">
        <f>_xlfn.IFNA(VLOOKUP($E733,[2]_accgrp!$A:$X,2+(3*(COLUMN(G733)-6)),FALSE),"")</f>
        <v>0</v>
      </c>
      <c r="H733" s="226">
        <f>_xlfn.IFNA(VLOOKUP($E733,[2]_accgrp!$A:$X,2+(3*(COLUMN(H733)-6)),FALSE),"")</f>
        <v>0</v>
      </c>
      <c r="I733" s="226">
        <f>_xlfn.IFNA(VLOOKUP($E733,[2]_accgrp!$A:$X,2+(3*(COLUMN(I733)-6)),FALSE),"")</f>
        <v>0</v>
      </c>
      <c r="J733" s="226">
        <f>_xlfn.IFNA(VLOOKUP($E733,[2]_accgrp!$A:$X,2+(3*(COLUMN(J733)-6)),FALSE),"")</f>
        <v>0</v>
      </c>
      <c r="K733" s="226">
        <f>_xlfn.IFNA(VLOOKUP($E733,[2]_accgrp!$A:$X,2+(3*(COLUMN(K733)-6)),FALSE),"")</f>
        <v>0</v>
      </c>
      <c r="L733" s="226">
        <f>_xlfn.IFNA(VLOOKUP($E733,[2]_accgrp!$A:$X,2+(3*(COLUMN(L733)-6)),FALSE),"")</f>
        <v>0</v>
      </c>
      <c r="M733" s="226">
        <f>_xlfn.IFNA(VLOOKUP($E733,[2]_accgrp!$A:$X,2+(3*(COLUMN(M733)-6)),FALSE),"")</f>
        <v>0</v>
      </c>
    </row>
    <row r="734" spans="6:13" x14ac:dyDescent="0.25">
      <c r="F734" s="242" t="str">
        <f>IF(ISBLANK(E734),"",VLOOKUP(E734,[2]_accgrp!A:B,2,FALSE))</f>
        <v/>
      </c>
      <c r="G734" s="226">
        <f>_xlfn.IFNA(VLOOKUP($E734,[2]_accgrp!$A:$X,2+(3*(COLUMN(G734)-6)),FALSE),"")</f>
        <v>0</v>
      </c>
      <c r="H734" s="226">
        <f>_xlfn.IFNA(VLOOKUP($E734,[2]_accgrp!$A:$X,2+(3*(COLUMN(H734)-6)),FALSE),"")</f>
        <v>0</v>
      </c>
      <c r="I734" s="226">
        <f>_xlfn.IFNA(VLOOKUP($E734,[2]_accgrp!$A:$X,2+(3*(COLUMN(I734)-6)),FALSE),"")</f>
        <v>0</v>
      </c>
      <c r="J734" s="226">
        <f>_xlfn.IFNA(VLOOKUP($E734,[2]_accgrp!$A:$X,2+(3*(COLUMN(J734)-6)),FALSE),"")</f>
        <v>0</v>
      </c>
      <c r="K734" s="226">
        <f>_xlfn.IFNA(VLOOKUP($E734,[2]_accgrp!$A:$X,2+(3*(COLUMN(K734)-6)),FALSE),"")</f>
        <v>0</v>
      </c>
      <c r="L734" s="226">
        <f>_xlfn.IFNA(VLOOKUP($E734,[2]_accgrp!$A:$X,2+(3*(COLUMN(L734)-6)),FALSE),"")</f>
        <v>0</v>
      </c>
      <c r="M734" s="226">
        <f>_xlfn.IFNA(VLOOKUP($E734,[2]_accgrp!$A:$X,2+(3*(COLUMN(M734)-6)),FALSE),"")</f>
        <v>0</v>
      </c>
    </row>
    <row r="735" spans="6:13" x14ac:dyDescent="0.25">
      <c r="F735" s="242" t="str">
        <f>IF(ISBLANK(E735),"",VLOOKUP(E735,[2]_accgrp!A:B,2,FALSE))</f>
        <v/>
      </c>
      <c r="G735" s="226">
        <f>_xlfn.IFNA(VLOOKUP($E735,[2]_accgrp!$A:$X,2+(3*(COLUMN(G735)-6)),FALSE),"")</f>
        <v>0</v>
      </c>
      <c r="H735" s="226">
        <f>_xlfn.IFNA(VLOOKUP($E735,[2]_accgrp!$A:$X,2+(3*(COLUMN(H735)-6)),FALSE),"")</f>
        <v>0</v>
      </c>
      <c r="I735" s="226">
        <f>_xlfn.IFNA(VLOOKUP($E735,[2]_accgrp!$A:$X,2+(3*(COLUMN(I735)-6)),FALSE),"")</f>
        <v>0</v>
      </c>
      <c r="J735" s="226">
        <f>_xlfn.IFNA(VLOOKUP($E735,[2]_accgrp!$A:$X,2+(3*(COLUMN(J735)-6)),FALSE),"")</f>
        <v>0</v>
      </c>
      <c r="K735" s="226">
        <f>_xlfn.IFNA(VLOOKUP($E735,[2]_accgrp!$A:$X,2+(3*(COLUMN(K735)-6)),FALSE),"")</f>
        <v>0</v>
      </c>
      <c r="L735" s="226">
        <f>_xlfn.IFNA(VLOOKUP($E735,[2]_accgrp!$A:$X,2+(3*(COLUMN(L735)-6)),FALSE),"")</f>
        <v>0</v>
      </c>
      <c r="M735" s="226">
        <f>_xlfn.IFNA(VLOOKUP($E735,[2]_accgrp!$A:$X,2+(3*(COLUMN(M735)-6)),FALSE),"")</f>
        <v>0</v>
      </c>
    </row>
    <row r="736" spans="6:13" x14ac:dyDescent="0.25">
      <c r="F736" s="242" t="str">
        <f>IF(ISBLANK(E736),"",VLOOKUP(E736,[2]_accgrp!A:B,2,FALSE))</f>
        <v/>
      </c>
      <c r="G736" s="226">
        <f>_xlfn.IFNA(VLOOKUP($E736,[2]_accgrp!$A:$X,2+(3*(COLUMN(G736)-6)),FALSE),"")</f>
        <v>0</v>
      </c>
      <c r="H736" s="226">
        <f>_xlfn.IFNA(VLOOKUP($E736,[2]_accgrp!$A:$X,2+(3*(COLUMN(H736)-6)),FALSE),"")</f>
        <v>0</v>
      </c>
      <c r="I736" s="226">
        <f>_xlfn.IFNA(VLOOKUP($E736,[2]_accgrp!$A:$X,2+(3*(COLUMN(I736)-6)),FALSE),"")</f>
        <v>0</v>
      </c>
      <c r="J736" s="226">
        <f>_xlfn.IFNA(VLOOKUP($E736,[2]_accgrp!$A:$X,2+(3*(COLUMN(J736)-6)),FALSE),"")</f>
        <v>0</v>
      </c>
      <c r="K736" s="226">
        <f>_xlfn.IFNA(VLOOKUP($E736,[2]_accgrp!$A:$X,2+(3*(COLUMN(K736)-6)),FALSE),"")</f>
        <v>0</v>
      </c>
      <c r="L736" s="226">
        <f>_xlfn.IFNA(VLOOKUP($E736,[2]_accgrp!$A:$X,2+(3*(COLUMN(L736)-6)),FALSE),"")</f>
        <v>0</v>
      </c>
      <c r="M736" s="226">
        <f>_xlfn.IFNA(VLOOKUP($E736,[2]_accgrp!$A:$X,2+(3*(COLUMN(M736)-6)),FALSE),"")</f>
        <v>0</v>
      </c>
    </row>
    <row r="737" spans="6:13" x14ac:dyDescent="0.25">
      <c r="F737" s="242" t="str">
        <f>IF(ISBLANK(E737),"",VLOOKUP(E737,[2]_accgrp!A:B,2,FALSE))</f>
        <v/>
      </c>
      <c r="G737" s="226">
        <f>_xlfn.IFNA(VLOOKUP($E737,[2]_accgrp!$A:$X,2+(3*(COLUMN(G737)-6)),FALSE),"")</f>
        <v>0</v>
      </c>
      <c r="H737" s="226">
        <f>_xlfn.IFNA(VLOOKUP($E737,[2]_accgrp!$A:$X,2+(3*(COLUMN(H737)-6)),FALSE),"")</f>
        <v>0</v>
      </c>
      <c r="I737" s="226">
        <f>_xlfn.IFNA(VLOOKUP($E737,[2]_accgrp!$A:$X,2+(3*(COLUMN(I737)-6)),FALSE),"")</f>
        <v>0</v>
      </c>
      <c r="J737" s="226">
        <f>_xlfn.IFNA(VLOOKUP($E737,[2]_accgrp!$A:$X,2+(3*(COLUMN(J737)-6)),FALSE),"")</f>
        <v>0</v>
      </c>
      <c r="K737" s="226">
        <f>_xlfn.IFNA(VLOOKUP($E737,[2]_accgrp!$A:$X,2+(3*(COLUMN(K737)-6)),FALSE),"")</f>
        <v>0</v>
      </c>
      <c r="L737" s="226">
        <f>_xlfn.IFNA(VLOOKUP($E737,[2]_accgrp!$A:$X,2+(3*(COLUMN(L737)-6)),FALSE),"")</f>
        <v>0</v>
      </c>
      <c r="M737" s="226">
        <f>_xlfn.IFNA(VLOOKUP($E737,[2]_accgrp!$A:$X,2+(3*(COLUMN(M737)-6)),FALSE),"")</f>
        <v>0</v>
      </c>
    </row>
    <row r="738" spans="6:13" x14ac:dyDescent="0.25">
      <c r="F738" s="242" t="str">
        <f>IF(ISBLANK(E738),"",VLOOKUP(E738,[2]_accgrp!A:B,2,FALSE))</f>
        <v/>
      </c>
      <c r="G738" s="226">
        <f>_xlfn.IFNA(VLOOKUP($E738,[2]_accgrp!$A:$X,2+(3*(COLUMN(G738)-6)),FALSE),"")</f>
        <v>0</v>
      </c>
      <c r="H738" s="226">
        <f>_xlfn.IFNA(VLOOKUP($E738,[2]_accgrp!$A:$X,2+(3*(COLUMN(H738)-6)),FALSE),"")</f>
        <v>0</v>
      </c>
      <c r="I738" s="226">
        <f>_xlfn.IFNA(VLOOKUP($E738,[2]_accgrp!$A:$X,2+(3*(COLUMN(I738)-6)),FALSE),"")</f>
        <v>0</v>
      </c>
      <c r="J738" s="226">
        <f>_xlfn.IFNA(VLOOKUP($E738,[2]_accgrp!$A:$X,2+(3*(COLUMN(J738)-6)),FALSE),"")</f>
        <v>0</v>
      </c>
      <c r="K738" s="226">
        <f>_xlfn.IFNA(VLOOKUP($E738,[2]_accgrp!$A:$X,2+(3*(COLUMN(K738)-6)),FALSE),"")</f>
        <v>0</v>
      </c>
      <c r="L738" s="226">
        <f>_xlfn.IFNA(VLOOKUP($E738,[2]_accgrp!$A:$X,2+(3*(COLUMN(L738)-6)),FALSE),"")</f>
        <v>0</v>
      </c>
      <c r="M738" s="226">
        <f>_xlfn.IFNA(VLOOKUP($E738,[2]_accgrp!$A:$X,2+(3*(COLUMN(M738)-6)),FALSE),"")</f>
        <v>0</v>
      </c>
    </row>
    <row r="739" spans="6:13" x14ac:dyDescent="0.25">
      <c r="F739" s="242" t="str">
        <f>IF(ISBLANK(E739),"",VLOOKUP(E739,[2]_accgrp!A:B,2,FALSE))</f>
        <v/>
      </c>
      <c r="G739" s="226">
        <f>_xlfn.IFNA(VLOOKUP($E739,[2]_accgrp!$A:$X,2+(3*(COLUMN(G739)-6)),FALSE),"")</f>
        <v>0</v>
      </c>
      <c r="H739" s="226">
        <f>_xlfn.IFNA(VLOOKUP($E739,[2]_accgrp!$A:$X,2+(3*(COLUMN(H739)-6)),FALSE),"")</f>
        <v>0</v>
      </c>
      <c r="I739" s="226">
        <f>_xlfn.IFNA(VLOOKUP($E739,[2]_accgrp!$A:$X,2+(3*(COLUMN(I739)-6)),FALSE),"")</f>
        <v>0</v>
      </c>
      <c r="J739" s="226">
        <f>_xlfn.IFNA(VLOOKUP($E739,[2]_accgrp!$A:$X,2+(3*(COLUMN(J739)-6)),FALSE),"")</f>
        <v>0</v>
      </c>
      <c r="K739" s="226">
        <f>_xlfn.IFNA(VLOOKUP($E739,[2]_accgrp!$A:$X,2+(3*(COLUMN(K739)-6)),FALSE),"")</f>
        <v>0</v>
      </c>
      <c r="L739" s="226">
        <f>_xlfn.IFNA(VLOOKUP($E739,[2]_accgrp!$A:$X,2+(3*(COLUMN(L739)-6)),FALSE),"")</f>
        <v>0</v>
      </c>
      <c r="M739" s="226">
        <f>_xlfn.IFNA(VLOOKUP($E739,[2]_accgrp!$A:$X,2+(3*(COLUMN(M739)-6)),FALSE),"")</f>
        <v>0</v>
      </c>
    </row>
    <row r="740" spans="6:13" x14ac:dyDescent="0.25">
      <c r="F740" s="242" t="str">
        <f>IF(ISBLANK(E740),"",VLOOKUP(E740,[2]_accgrp!A:B,2,FALSE))</f>
        <v/>
      </c>
      <c r="G740" s="226">
        <f>_xlfn.IFNA(VLOOKUP($E740,[2]_accgrp!$A:$X,2+(3*(COLUMN(G740)-6)),FALSE),"")</f>
        <v>0</v>
      </c>
      <c r="H740" s="226">
        <f>_xlfn.IFNA(VLOOKUP($E740,[2]_accgrp!$A:$X,2+(3*(COLUMN(H740)-6)),FALSE),"")</f>
        <v>0</v>
      </c>
      <c r="I740" s="226">
        <f>_xlfn.IFNA(VLOOKUP($E740,[2]_accgrp!$A:$X,2+(3*(COLUMN(I740)-6)),FALSE),"")</f>
        <v>0</v>
      </c>
      <c r="J740" s="226">
        <f>_xlfn.IFNA(VLOOKUP($E740,[2]_accgrp!$A:$X,2+(3*(COLUMN(J740)-6)),FALSE),"")</f>
        <v>0</v>
      </c>
      <c r="K740" s="226">
        <f>_xlfn.IFNA(VLOOKUP($E740,[2]_accgrp!$A:$X,2+(3*(COLUMN(K740)-6)),FALSE),"")</f>
        <v>0</v>
      </c>
      <c r="L740" s="226">
        <f>_xlfn.IFNA(VLOOKUP($E740,[2]_accgrp!$A:$X,2+(3*(COLUMN(L740)-6)),FALSE),"")</f>
        <v>0</v>
      </c>
      <c r="M740" s="226">
        <f>_xlfn.IFNA(VLOOKUP($E740,[2]_accgrp!$A:$X,2+(3*(COLUMN(M740)-6)),FALSE),"")</f>
        <v>0</v>
      </c>
    </row>
    <row r="741" spans="6:13" x14ac:dyDescent="0.25">
      <c r="F741" s="242" t="str">
        <f>IF(ISBLANK(E741),"",VLOOKUP(E741,[2]_accgrp!A:B,2,FALSE))</f>
        <v/>
      </c>
      <c r="G741" s="226">
        <f>_xlfn.IFNA(VLOOKUP($E741,[2]_accgrp!$A:$X,2+(3*(COLUMN(G741)-6)),FALSE),"")</f>
        <v>0</v>
      </c>
      <c r="H741" s="226">
        <f>_xlfn.IFNA(VLOOKUP($E741,[2]_accgrp!$A:$X,2+(3*(COLUMN(H741)-6)),FALSE),"")</f>
        <v>0</v>
      </c>
      <c r="I741" s="226">
        <f>_xlfn.IFNA(VLOOKUP($E741,[2]_accgrp!$A:$X,2+(3*(COLUMN(I741)-6)),FALSE),"")</f>
        <v>0</v>
      </c>
      <c r="J741" s="226">
        <f>_xlfn.IFNA(VLOOKUP($E741,[2]_accgrp!$A:$X,2+(3*(COLUMN(J741)-6)),FALSE),"")</f>
        <v>0</v>
      </c>
      <c r="K741" s="226">
        <f>_xlfn.IFNA(VLOOKUP($E741,[2]_accgrp!$A:$X,2+(3*(COLUMN(K741)-6)),FALSE),"")</f>
        <v>0</v>
      </c>
      <c r="L741" s="226">
        <f>_xlfn.IFNA(VLOOKUP($E741,[2]_accgrp!$A:$X,2+(3*(COLUMN(L741)-6)),FALSE),"")</f>
        <v>0</v>
      </c>
      <c r="M741" s="226">
        <f>_xlfn.IFNA(VLOOKUP($E741,[2]_accgrp!$A:$X,2+(3*(COLUMN(M741)-6)),FALSE),"")</f>
        <v>0</v>
      </c>
    </row>
    <row r="742" spans="6:13" x14ac:dyDescent="0.25">
      <c r="F742" s="242" t="str">
        <f>IF(ISBLANK(E742),"",VLOOKUP(E742,[2]_accgrp!A:B,2,FALSE))</f>
        <v/>
      </c>
      <c r="G742" s="226">
        <f>_xlfn.IFNA(VLOOKUP($E742,[2]_accgrp!$A:$X,2+(3*(COLUMN(G742)-6)),FALSE),"")</f>
        <v>0</v>
      </c>
      <c r="H742" s="226">
        <f>_xlfn.IFNA(VLOOKUP($E742,[2]_accgrp!$A:$X,2+(3*(COLUMN(H742)-6)),FALSE),"")</f>
        <v>0</v>
      </c>
      <c r="I742" s="226">
        <f>_xlfn.IFNA(VLOOKUP($E742,[2]_accgrp!$A:$X,2+(3*(COLUMN(I742)-6)),FALSE),"")</f>
        <v>0</v>
      </c>
      <c r="J742" s="226">
        <f>_xlfn.IFNA(VLOOKUP($E742,[2]_accgrp!$A:$X,2+(3*(COLUMN(J742)-6)),FALSE),"")</f>
        <v>0</v>
      </c>
      <c r="K742" s="226">
        <f>_xlfn.IFNA(VLOOKUP($E742,[2]_accgrp!$A:$X,2+(3*(COLUMN(K742)-6)),FALSE),"")</f>
        <v>0</v>
      </c>
      <c r="L742" s="226">
        <f>_xlfn.IFNA(VLOOKUP($E742,[2]_accgrp!$A:$X,2+(3*(COLUMN(L742)-6)),FALSE),"")</f>
        <v>0</v>
      </c>
      <c r="M742" s="226">
        <f>_xlfn.IFNA(VLOOKUP($E742,[2]_accgrp!$A:$X,2+(3*(COLUMN(M742)-6)),FALSE),"")</f>
        <v>0</v>
      </c>
    </row>
    <row r="743" spans="6:13" x14ac:dyDescent="0.25">
      <c r="F743" s="242" t="str">
        <f>IF(ISBLANK(E743),"",VLOOKUP(E743,[2]_accgrp!A:B,2,FALSE))</f>
        <v/>
      </c>
      <c r="G743" s="226">
        <f>_xlfn.IFNA(VLOOKUP($E743,[2]_accgrp!$A:$X,2+(3*(COLUMN(G743)-6)),FALSE),"")</f>
        <v>0</v>
      </c>
      <c r="H743" s="226">
        <f>_xlfn.IFNA(VLOOKUP($E743,[2]_accgrp!$A:$X,2+(3*(COLUMN(H743)-6)),FALSE),"")</f>
        <v>0</v>
      </c>
      <c r="I743" s="226">
        <f>_xlfn.IFNA(VLOOKUP($E743,[2]_accgrp!$A:$X,2+(3*(COLUMN(I743)-6)),FALSE),"")</f>
        <v>0</v>
      </c>
      <c r="J743" s="226">
        <f>_xlfn.IFNA(VLOOKUP($E743,[2]_accgrp!$A:$X,2+(3*(COLUMN(J743)-6)),FALSE),"")</f>
        <v>0</v>
      </c>
      <c r="K743" s="226">
        <f>_xlfn.IFNA(VLOOKUP($E743,[2]_accgrp!$A:$X,2+(3*(COLUMN(K743)-6)),FALSE),"")</f>
        <v>0</v>
      </c>
      <c r="L743" s="226">
        <f>_xlfn.IFNA(VLOOKUP($E743,[2]_accgrp!$A:$X,2+(3*(COLUMN(L743)-6)),FALSE),"")</f>
        <v>0</v>
      </c>
      <c r="M743" s="226">
        <f>_xlfn.IFNA(VLOOKUP($E743,[2]_accgrp!$A:$X,2+(3*(COLUMN(M743)-6)),FALSE),"")</f>
        <v>0</v>
      </c>
    </row>
    <row r="744" spans="6:13" x14ac:dyDescent="0.25">
      <c r="F744" s="242" t="str">
        <f>IF(ISBLANK(E744),"",VLOOKUP(E744,[2]_accgrp!A:B,2,FALSE))</f>
        <v/>
      </c>
      <c r="G744" s="226">
        <f>_xlfn.IFNA(VLOOKUP($E744,[2]_accgrp!$A:$X,2+(3*(COLUMN(G744)-6)),FALSE),"")</f>
        <v>0</v>
      </c>
      <c r="H744" s="226">
        <f>_xlfn.IFNA(VLOOKUP($E744,[2]_accgrp!$A:$X,2+(3*(COLUMN(H744)-6)),FALSE),"")</f>
        <v>0</v>
      </c>
      <c r="I744" s="226">
        <f>_xlfn.IFNA(VLOOKUP($E744,[2]_accgrp!$A:$X,2+(3*(COLUMN(I744)-6)),FALSE),"")</f>
        <v>0</v>
      </c>
      <c r="J744" s="226">
        <f>_xlfn.IFNA(VLOOKUP($E744,[2]_accgrp!$A:$X,2+(3*(COLUMN(J744)-6)),FALSE),"")</f>
        <v>0</v>
      </c>
      <c r="K744" s="226">
        <f>_xlfn.IFNA(VLOOKUP($E744,[2]_accgrp!$A:$X,2+(3*(COLUMN(K744)-6)),FALSE),"")</f>
        <v>0</v>
      </c>
      <c r="L744" s="226">
        <f>_xlfn.IFNA(VLOOKUP($E744,[2]_accgrp!$A:$X,2+(3*(COLUMN(L744)-6)),FALSE),"")</f>
        <v>0</v>
      </c>
      <c r="M744" s="226">
        <f>_xlfn.IFNA(VLOOKUP($E744,[2]_accgrp!$A:$X,2+(3*(COLUMN(M744)-6)),FALSE),"")</f>
        <v>0</v>
      </c>
    </row>
    <row r="745" spans="6:13" x14ac:dyDescent="0.25">
      <c r="F745" s="242" t="str">
        <f>IF(ISBLANK(E745),"",VLOOKUP(E745,[2]_accgrp!A:B,2,FALSE))</f>
        <v/>
      </c>
      <c r="G745" s="226">
        <f>_xlfn.IFNA(VLOOKUP($E745,[2]_accgrp!$A:$X,2+(3*(COLUMN(G745)-6)),FALSE),"")</f>
        <v>0</v>
      </c>
      <c r="H745" s="226">
        <f>_xlfn.IFNA(VLOOKUP($E745,[2]_accgrp!$A:$X,2+(3*(COLUMN(H745)-6)),FALSE),"")</f>
        <v>0</v>
      </c>
      <c r="I745" s="226">
        <f>_xlfn.IFNA(VLOOKUP($E745,[2]_accgrp!$A:$X,2+(3*(COLUMN(I745)-6)),FALSE),"")</f>
        <v>0</v>
      </c>
      <c r="J745" s="226">
        <f>_xlfn.IFNA(VLOOKUP($E745,[2]_accgrp!$A:$X,2+(3*(COLUMN(J745)-6)),FALSE),"")</f>
        <v>0</v>
      </c>
      <c r="K745" s="226">
        <f>_xlfn.IFNA(VLOOKUP($E745,[2]_accgrp!$A:$X,2+(3*(COLUMN(K745)-6)),FALSE),"")</f>
        <v>0</v>
      </c>
      <c r="L745" s="226">
        <f>_xlfn.IFNA(VLOOKUP($E745,[2]_accgrp!$A:$X,2+(3*(COLUMN(L745)-6)),FALSE),"")</f>
        <v>0</v>
      </c>
      <c r="M745" s="226">
        <f>_xlfn.IFNA(VLOOKUP($E745,[2]_accgrp!$A:$X,2+(3*(COLUMN(M745)-6)),FALSE),"")</f>
        <v>0</v>
      </c>
    </row>
    <row r="746" spans="6:13" x14ac:dyDescent="0.25">
      <c r="F746" s="242" t="str">
        <f>IF(ISBLANK(E746),"",VLOOKUP(E746,[2]_accgrp!A:B,2,FALSE))</f>
        <v/>
      </c>
      <c r="G746" s="226">
        <f>_xlfn.IFNA(VLOOKUP($E746,[2]_accgrp!$A:$X,2+(3*(COLUMN(G746)-6)),FALSE),"")</f>
        <v>0</v>
      </c>
      <c r="H746" s="226">
        <f>_xlfn.IFNA(VLOOKUP($E746,[2]_accgrp!$A:$X,2+(3*(COLUMN(H746)-6)),FALSE),"")</f>
        <v>0</v>
      </c>
      <c r="I746" s="226">
        <f>_xlfn.IFNA(VLOOKUP($E746,[2]_accgrp!$A:$X,2+(3*(COLUMN(I746)-6)),FALSE),"")</f>
        <v>0</v>
      </c>
      <c r="J746" s="226">
        <f>_xlfn.IFNA(VLOOKUP($E746,[2]_accgrp!$A:$X,2+(3*(COLUMN(J746)-6)),FALSE),"")</f>
        <v>0</v>
      </c>
      <c r="K746" s="226">
        <f>_xlfn.IFNA(VLOOKUP($E746,[2]_accgrp!$A:$X,2+(3*(COLUMN(K746)-6)),FALSE),"")</f>
        <v>0</v>
      </c>
      <c r="L746" s="226">
        <f>_xlfn.IFNA(VLOOKUP($E746,[2]_accgrp!$A:$X,2+(3*(COLUMN(L746)-6)),FALSE),"")</f>
        <v>0</v>
      </c>
      <c r="M746" s="226">
        <f>_xlfn.IFNA(VLOOKUP($E746,[2]_accgrp!$A:$X,2+(3*(COLUMN(M746)-6)),FALSE),"")</f>
        <v>0</v>
      </c>
    </row>
    <row r="747" spans="6:13" x14ac:dyDescent="0.25">
      <c r="F747" s="242" t="str">
        <f>IF(ISBLANK(E747),"",VLOOKUP(E747,[2]_accgrp!A:B,2,FALSE))</f>
        <v/>
      </c>
      <c r="G747" s="226">
        <f>_xlfn.IFNA(VLOOKUP($E747,[2]_accgrp!$A:$X,2+(3*(COLUMN(G747)-6)),FALSE),"")</f>
        <v>0</v>
      </c>
      <c r="H747" s="226">
        <f>_xlfn.IFNA(VLOOKUP($E747,[2]_accgrp!$A:$X,2+(3*(COLUMN(H747)-6)),FALSE),"")</f>
        <v>0</v>
      </c>
      <c r="I747" s="226">
        <f>_xlfn.IFNA(VLOOKUP($E747,[2]_accgrp!$A:$X,2+(3*(COLUMN(I747)-6)),FALSE),"")</f>
        <v>0</v>
      </c>
      <c r="J747" s="226">
        <f>_xlfn.IFNA(VLOOKUP($E747,[2]_accgrp!$A:$X,2+(3*(COLUMN(J747)-6)),FALSE),"")</f>
        <v>0</v>
      </c>
      <c r="K747" s="226">
        <f>_xlfn.IFNA(VLOOKUP($E747,[2]_accgrp!$A:$X,2+(3*(COLUMN(K747)-6)),FALSE),"")</f>
        <v>0</v>
      </c>
      <c r="L747" s="226">
        <f>_xlfn.IFNA(VLOOKUP($E747,[2]_accgrp!$A:$X,2+(3*(COLUMN(L747)-6)),FALSE),"")</f>
        <v>0</v>
      </c>
      <c r="M747" s="226">
        <f>_xlfn.IFNA(VLOOKUP($E747,[2]_accgrp!$A:$X,2+(3*(COLUMN(M747)-6)),FALSE),"")</f>
        <v>0</v>
      </c>
    </row>
    <row r="748" spans="6:13" x14ac:dyDescent="0.25">
      <c r="F748" s="242" t="str">
        <f>IF(ISBLANK(E748),"",VLOOKUP(E748,[2]_accgrp!A:B,2,FALSE))</f>
        <v/>
      </c>
      <c r="G748" s="226">
        <f>_xlfn.IFNA(VLOOKUP($E748,[2]_accgrp!$A:$X,2+(3*(COLUMN(G748)-6)),FALSE),"")</f>
        <v>0</v>
      </c>
      <c r="H748" s="226">
        <f>_xlfn.IFNA(VLOOKUP($E748,[2]_accgrp!$A:$X,2+(3*(COLUMN(H748)-6)),FALSE),"")</f>
        <v>0</v>
      </c>
      <c r="I748" s="226">
        <f>_xlfn.IFNA(VLOOKUP($E748,[2]_accgrp!$A:$X,2+(3*(COLUMN(I748)-6)),FALSE),"")</f>
        <v>0</v>
      </c>
      <c r="J748" s="226">
        <f>_xlfn.IFNA(VLOOKUP($E748,[2]_accgrp!$A:$X,2+(3*(COLUMN(J748)-6)),FALSE),"")</f>
        <v>0</v>
      </c>
      <c r="K748" s="226">
        <f>_xlfn.IFNA(VLOOKUP($E748,[2]_accgrp!$A:$X,2+(3*(COLUMN(K748)-6)),FALSE),"")</f>
        <v>0</v>
      </c>
      <c r="L748" s="226">
        <f>_xlfn.IFNA(VLOOKUP($E748,[2]_accgrp!$A:$X,2+(3*(COLUMN(L748)-6)),FALSE),"")</f>
        <v>0</v>
      </c>
      <c r="M748" s="226">
        <f>_xlfn.IFNA(VLOOKUP($E748,[2]_accgrp!$A:$X,2+(3*(COLUMN(M748)-6)),FALSE),"")</f>
        <v>0</v>
      </c>
    </row>
    <row r="749" spans="6:13" x14ac:dyDescent="0.25">
      <c r="F749" s="242" t="str">
        <f>IF(ISBLANK(E749),"",VLOOKUP(E749,[2]_accgrp!A:B,2,FALSE))</f>
        <v/>
      </c>
      <c r="G749" s="226">
        <f>_xlfn.IFNA(VLOOKUP($E749,[2]_accgrp!$A:$X,2+(3*(COLUMN(G749)-6)),FALSE),"")</f>
        <v>0</v>
      </c>
      <c r="H749" s="226">
        <f>_xlfn.IFNA(VLOOKUP($E749,[2]_accgrp!$A:$X,2+(3*(COLUMN(H749)-6)),FALSE),"")</f>
        <v>0</v>
      </c>
      <c r="I749" s="226">
        <f>_xlfn.IFNA(VLOOKUP($E749,[2]_accgrp!$A:$X,2+(3*(COLUMN(I749)-6)),FALSE),"")</f>
        <v>0</v>
      </c>
      <c r="J749" s="226">
        <f>_xlfn.IFNA(VLOOKUP($E749,[2]_accgrp!$A:$X,2+(3*(COLUMN(J749)-6)),FALSE),"")</f>
        <v>0</v>
      </c>
      <c r="K749" s="226">
        <f>_xlfn.IFNA(VLOOKUP($E749,[2]_accgrp!$A:$X,2+(3*(COLUMN(K749)-6)),FALSE),"")</f>
        <v>0</v>
      </c>
      <c r="L749" s="226">
        <f>_xlfn.IFNA(VLOOKUP($E749,[2]_accgrp!$A:$X,2+(3*(COLUMN(L749)-6)),FALSE),"")</f>
        <v>0</v>
      </c>
      <c r="M749" s="226">
        <f>_xlfn.IFNA(VLOOKUP($E749,[2]_accgrp!$A:$X,2+(3*(COLUMN(M749)-6)),FALSE),"")</f>
        <v>0</v>
      </c>
    </row>
    <row r="750" spans="6:13" x14ac:dyDescent="0.25">
      <c r="F750" s="242" t="str">
        <f>IF(ISBLANK(E750),"",VLOOKUP(E750,[2]_accgrp!A:B,2,FALSE))</f>
        <v/>
      </c>
      <c r="G750" s="226">
        <f>_xlfn.IFNA(VLOOKUP($E750,[2]_accgrp!$A:$X,2+(3*(COLUMN(G750)-6)),FALSE),"")</f>
        <v>0</v>
      </c>
      <c r="H750" s="226">
        <f>_xlfn.IFNA(VLOOKUP($E750,[2]_accgrp!$A:$X,2+(3*(COLUMN(H750)-6)),FALSE),"")</f>
        <v>0</v>
      </c>
      <c r="I750" s="226">
        <f>_xlfn.IFNA(VLOOKUP($E750,[2]_accgrp!$A:$X,2+(3*(COLUMN(I750)-6)),FALSE),"")</f>
        <v>0</v>
      </c>
      <c r="J750" s="226">
        <f>_xlfn.IFNA(VLOOKUP($E750,[2]_accgrp!$A:$X,2+(3*(COLUMN(J750)-6)),FALSE),"")</f>
        <v>0</v>
      </c>
      <c r="K750" s="226">
        <f>_xlfn.IFNA(VLOOKUP($E750,[2]_accgrp!$A:$X,2+(3*(COLUMN(K750)-6)),FALSE),"")</f>
        <v>0</v>
      </c>
      <c r="L750" s="226">
        <f>_xlfn.IFNA(VLOOKUP($E750,[2]_accgrp!$A:$X,2+(3*(COLUMN(L750)-6)),FALSE),"")</f>
        <v>0</v>
      </c>
      <c r="M750" s="226">
        <f>_xlfn.IFNA(VLOOKUP($E750,[2]_accgrp!$A:$X,2+(3*(COLUMN(M750)-6)),FALSE),"")</f>
        <v>0</v>
      </c>
    </row>
    <row r="751" spans="6:13" x14ac:dyDescent="0.25">
      <c r="F751" s="242" t="str">
        <f>IF(ISBLANK(E751),"",VLOOKUP(E751,[2]_accgrp!A:B,2,FALSE))</f>
        <v/>
      </c>
      <c r="G751" s="226">
        <f>_xlfn.IFNA(VLOOKUP($E751,[2]_accgrp!$A:$X,2+(3*(COLUMN(G751)-6)),FALSE),"")</f>
        <v>0</v>
      </c>
      <c r="H751" s="226">
        <f>_xlfn.IFNA(VLOOKUP($E751,[2]_accgrp!$A:$X,2+(3*(COLUMN(H751)-6)),FALSE),"")</f>
        <v>0</v>
      </c>
      <c r="I751" s="226">
        <f>_xlfn.IFNA(VLOOKUP($E751,[2]_accgrp!$A:$X,2+(3*(COLUMN(I751)-6)),FALSE),"")</f>
        <v>0</v>
      </c>
      <c r="J751" s="226">
        <f>_xlfn.IFNA(VLOOKUP($E751,[2]_accgrp!$A:$X,2+(3*(COLUMN(J751)-6)),FALSE),"")</f>
        <v>0</v>
      </c>
      <c r="K751" s="226">
        <f>_xlfn.IFNA(VLOOKUP($E751,[2]_accgrp!$A:$X,2+(3*(COLUMN(K751)-6)),FALSE),"")</f>
        <v>0</v>
      </c>
      <c r="L751" s="226">
        <f>_xlfn.IFNA(VLOOKUP($E751,[2]_accgrp!$A:$X,2+(3*(COLUMN(L751)-6)),FALSE),"")</f>
        <v>0</v>
      </c>
      <c r="M751" s="226">
        <f>_xlfn.IFNA(VLOOKUP($E751,[2]_accgrp!$A:$X,2+(3*(COLUMN(M751)-6)),FALSE),"")</f>
        <v>0</v>
      </c>
    </row>
    <row r="752" spans="6:13" x14ac:dyDescent="0.25">
      <c r="F752" s="242" t="str">
        <f>IF(ISBLANK(E752),"",VLOOKUP(E752,[2]_accgrp!A:B,2,FALSE))</f>
        <v/>
      </c>
      <c r="G752" s="226">
        <f>_xlfn.IFNA(VLOOKUP($E752,[2]_accgrp!$A:$X,2+(3*(COLUMN(G752)-6)),FALSE),"")</f>
        <v>0</v>
      </c>
      <c r="H752" s="226">
        <f>_xlfn.IFNA(VLOOKUP($E752,[2]_accgrp!$A:$X,2+(3*(COLUMN(H752)-6)),FALSE),"")</f>
        <v>0</v>
      </c>
      <c r="I752" s="226">
        <f>_xlfn.IFNA(VLOOKUP($E752,[2]_accgrp!$A:$X,2+(3*(COLUMN(I752)-6)),FALSE),"")</f>
        <v>0</v>
      </c>
      <c r="J752" s="226">
        <f>_xlfn.IFNA(VLOOKUP($E752,[2]_accgrp!$A:$X,2+(3*(COLUMN(J752)-6)),FALSE),"")</f>
        <v>0</v>
      </c>
      <c r="K752" s="226">
        <f>_xlfn.IFNA(VLOOKUP($E752,[2]_accgrp!$A:$X,2+(3*(COLUMN(K752)-6)),FALSE),"")</f>
        <v>0</v>
      </c>
      <c r="L752" s="226">
        <f>_xlfn.IFNA(VLOOKUP($E752,[2]_accgrp!$A:$X,2+(3*(COLUMN(L752)-6)),FALSE),"")</f>
        <v>0</v>
      </c>
      <c r="M752" s="226">
        <f>_xlfn.IFNA(VLOOKUP($E752,[2]_accgrp!$A:$X,2+(3*(COLUMN(M752)-6)),FALSE),"")</f>
        <v>0</v>
      </c>
    </row>
    <row r="753" spans="6:13" x14ac:dyDescent="0.25">
      <c r="F753" s="242" t="str">
        <f>IF(ISBLANK(E753),"",VLOOKUP(E753,[2]_accgrp!A:B,2,FALSE))</f>
        <v/>
      </c>
      <c r="G753" s="226">
        <f>_xlfn.IFNA(VLOOKUP($E753,[2]_accgrp!$A:$X,2+(3*(COLUMN(G753)-6)),FALSE),"")</f>
        <v>0</v>
      </c>
      <c r="H753" s="226">
        <f>_xlfn.IFNA(VLOOKUP($E753,[2]_accgrp!$A:$X,2+(3*(COLUMN(H753)-6)),FALSE),"")</f>
        <v>0</v>
      </c>
      <c r="I753" s="226">
        <f>_xlfn.IFNA(VLOOKUP($E753,[2]_accgrp!$A:$X,2+(3*(COLUMN(I753)-6)),FALSE),"")</f>
        <v>0</v>
      </c>
      <c r="J753" s="226">
        <f>_xlfn.IFNA(VLOOKUP($E753,[2]_accgrp!$A:$X,2+(3*(COLUMN(J753)-6)),FALSE),"")</f>
        <v>0</v>
      </c>
      <c r="K753" s="226">
        <f>_xlfn.IFNA(VLOOKUP($E753,[2]_accgrp!$A:$X,2+(3*(COLUMN(K753)-6)),FALSE),"")</f>
        <v>0</v>
      </c>
      <c r="L753" s="226">
        <f>_xlfn.IFNA(VLOOKUP($E753,[2]_accgrp!$A:$X,2+(3*(COLUMN(L753)-6)),FALSE),"")</f>
        <v>0</v>
      </c>
      <c r="M753" s="226">
        <f>_xlfn.IFNA(VLOOKUP($E753,[2]_accgrp!$A:$X,2+(3*(COLUMN(M753)-6)),FALSE),"")</f>
        <v>0</v>
      </c>
    </row>
    <row r="754" spans="6:13" x14ac:dyDescent="0.25">
      <c r="F754" s="242" t="str">
        <f>IF(ISBLANK(E754),"",VLOOKUP(E754,[2]_accgrp!A:B,2,FALSE))</f>
        <v/>
      </c>
      <c r="G754" s="226">
        <f>_xlfn.IFNA(VLOOKUP($E754,[2]_accgrp!$A:$X,2+(3*(COLUMN(G754)-6)),FALSE),"")</f>
        <v>0</v>
      </c>
      <c r="H754" s="226">
        <f>_xlfn.IFNA(VLOOKUP($E754,[2]_accgrp!$A:$X,2+(3*(COLUMN(H754)-6)),FALSE),"")</f>
        <v>0</v>
      </c>
      <c r="I754" s="226">
        <f>_xlfn.IFNA(VLOOKUP($E754,[2]_accgrp!$A:$X,2+(3*(COLUMN(I754)-6)),FALSE),"")</f>
        <v>0</v>
      </c>
      <c r="J754" s="226">
        <f>_xlfn.IFNA(VLOOKUP($E754,[2]_accgrp!$A:$X,2+(3*(COLUMN(J754)-6)),FALSE),"")</f>
        <v>0</v>
      </c>
      <c r="K754" s="226">
        <f>_xlfn.IFNA(VLOOKUP($E754,[2]_accgrp!$A:$X,2+(3*(COLUMN(K754)-6)),FALSE),"")</f>
        <v>0</v>
      </c>
      <c r="L754" s="226">
        <f>_xlfn.IFNA(VLOOKUP($E754,[2]_accgrp!$A:$X,2+(3*(COLUMN(L754)-6)),FALSE),"")</f>
        <v>0</v>
      </c>
      <c r="M754" s="226">
        <f>_xlfn.IFNA(VLOOKUP($E754,[2]_accgrp!$A:$X,2+(3*(COLUMN(M754)-6)),FALSE),"")</f>
        <v>0</v>
      </c>
    </row>
    <row r="755" spans="6:13" x14ac:dyDescent="0.25">
      <c r="F755" s="242" t="str">
        <f>IF(ISBLANK(E755),"",VLOOKUP(E755,[2]_accgrp!A:B,2,FALSE))</f>
        <v/>
      </c>
      <c r="G755" s="226">
        <f>_xlfn.IFNA(VLOOKUP($E755,[2]_accgrp!$A:$X,2+(3*(COLUMN(G755)-6)),FALSE),"")</f>
        <v>0</v>
      </c>
      <c r="H755" s="226">
        <f>_xlfn.IFNA(VLOOKUP($E755,[2]_accgrp!$A:$X,2+(3*(COLUMN(H755)-6)),FALSE),"")</f>
        <v>0</v>
      </c>
      <c r="I755" s="226">
        <f>_xlfn.IFNA(VLOOKUP($E755,[2]_accgrp!$A:$X,2+(3*(COLUMN(I755)-6)),FALSE),"")</f>
        <v>0</v>
      </c>
      <c r="J755" s="226">
        <f>_xlfn.IFNA(VLOOKUP($E755,[2]_accgrp!$A:$X,2+(3*(COLUMN(J755)-6)),FALSE),"")</f>
        <v>0</v>
      </c>
      <c r="K755" s="226">
        <f>_xlfn.IFNA(VLOOKUP($E755,[2]_accgrp!$A:$X,2+(3*(COLUMN(K755)-6)),FALSE),"")</f>
        <v>0</v>
      </c>
      <c r="L755" s="226">
        <f>_xlfn.IFNA(VLOOKUP($E755,[2]_accgrp!$A:$X,2+(3*(COLUMN(L755)-6)),FALSE),"")</f>
        <v>0</v>
      </c>
      <c r="M755" s="226">
        <f>_xlfn.IFNA(VLOOKUP($E755,[2]_accgrp!$A:$X,2+(3*(COLUMN(M755)-6)),FALSE),"")</f>
        <v>0</v>
      </c>
    </row>
    <row r="756" spans="6:13" x14ac:dyDescent="0.25">
      <c r="F756" s="242" t="str">
        <f>IF(ISBLANK(E756),"",VLOOKUP(E756,[2]_accgrp!A:B,2,FALSE))</f>
        <v/>
      </c>
      <c r="G756" s="226">
        <f>_xlfn.IFNA(VLOOKUP($E756,[2]_accgrp!$A:$X,2+(3*(COLUMN(G756)-6)),FALSE),"")</f>
        <v>0</v>
      </c>
      <c r="H756" s="226">
        <f>_xlfn.IFNA(VLOOKUP($E756,[2]_accgrp!$A:$X,2+(3*(COLUMN(H756)-6)),FALSE),"")</f>
        <v>0</v>
      </c>
      <c r="I756" s="226">
        <f>_xlfn.IFNA(VLOOKUP($E756,[2]_accgrp!$A:$X,2+(3*(COLUMN(I756)-6)),FALSE),"")</f>
        <v>0</v>
      </c>
      <c r="J756" s="226">
        <f>_xlfn.IFNA(VLOOKUP($E756,[2]_accgrp!$A:$X,2+(3*(COLUMN(J756)-6)),FALSE),"")</f>
        <v>0</v>
      </c>
      <c r="K756" s="226">
        <f>_xlfn.IFNA(VLOOKUP($E756,[2]_accgrp!$A:$X,2+(3*(COLUMN(K756)-6)),FALSE),"")</f>
        <v>0</v>
      </c>
      <c r="L756" s="226">
        <f>_xlfn.IFNA(VLOOKUP($E756,[2]_accgrp!$A:$X,2+(3*(COLUMN(L756)-6)),FALSE),"")</f>
        <v>0</v>
      </c>
      <c r="M756" s="226">
        <f>_xlfn.IFNA(VLOOKUP($E756,[2]_accgrp!$A:$X,2+(3*(COLUMN(M756)-6)),FALSE),"")</f>
        <v>0</v>
      </c>
    </row>
    <row r="757" spans="6:13" x14ac:dyDescent="0.25">
      <c r="F757" s="242" t="str">
        <f>IF(ISBLANK(E757),"",VLOOKUP(E757,[2]_accgrp!A:B,2,FALSE))</f>
        <v/>
      </c>
      <c r="G757" s="226">
        <f>_xlfn.IFNA(VLOOKUP($E757,[2]_accgrp!$A:$X,2+(3*(COLUMN(G757)-6)),FALSE),"")</f>
        <v>0</v>
      </c>
      <c r="H757" s="226">
        <f>_xlfn.IFNA(VLOOKUP($E757,[2]_accgrp!$A:$X,2+(3*(COLUMN(H757)-6)),FALSE),"")</f>
        <v>0</v>
      </c>
      <c r="I757" s="226">
        <f>_xlfn.IFNA(VLOOKUP($E757,[2]_accgrp!$A:$X,2+(3*(COLUMN(I757)-6)),FALSE),"")</f>
        <v>0</v>
      </c>
      <c r="J757" s="226">
        <f>_xlfn.IFNA(VLOOKUP($E757,[2]_accgrp!$A:$X,2+(3*(COLUMN(J757)-6)),FALSE),"")</f>
        <v>0</v>
      </c>
      <c r="K757" s="226">
        <f>_xlfn.IFNA(VLOOKUP($E757,[2]_accgrp!$A:$X,2+(3*(COLUMN(K757)-6)),FALSE),"")</f>
        <v>0</v>
      </c>
      <c r="L757" s="226">
        <f>_xlfn.IFNA(VLOOKUP($E757,[2]_accgrp!$A:$X,2+(3*(COLUMN(L757)-6)),FALSE),"")</f>
        <v>0</v>
      </c>
      <c r="M757" s="226">
        <f>_xlfn.IFNA(VLOOKUP($E757,[2]_accgrp!$A:$X,2+(3*(COLUMN(M757)-6)),FALSE),"")</f>
        <v>0</v>
      </c>
    </row>
    <row r="758" spans="6:13" x14ac:dyDescent="0.25">
      <c r="F758" s="242" t="str">
        <f>IF(ISBLANK(E758),"",VLOOKUP(E758,[2]_accgrp!A:B,2,FALSE))</f>
        <v/>
      </c>
      <c r="G758" s="226">
        <f>_xlfn.IFNA(VLOOKUP($E758,[2]_accgrp!$A:$X,2+(3*(COLUMN(G758)-6)),FALSE),"")</f>
        <v>0</v>
      </c>
      <c r="H758" s="226">
        <f>_xlfn.IFNA(VLOOKUP($E758,[2]_accgrp!$A:$X,2+(3*(COLUMN(H758)-6)),FALSE),"")</f>
        <v>0</v>
      </c>
      <c r="I758" s="226">
        <f>_xlfn.IFNA(VLOOKUP($E758,[2]_accgrp!$A:$X,2+(3*(COLUMN(I758)-6)),FALSE),"")</f>
        <v>0</v>
      </c>
      <c r="J758" s="226">
        <f>_xlfn.IFNA(VLOOKUP($E758,[2]_accgrp!$A:$X,2+(3*(COLUMN(J758)-6)),FALSE),"")</f>
        <v>0</v>
      </c>
      <c r="K758" s="226">
        <f>_xlfn.IFNA(VLOOKUP($E758,[2]_accgrp!$A:$X,2+(3*(COLUMN(K758)-6)),FALSE),"")</f>
        <v>0</v>
      </c>
      <c r="L758" s="226">
        <f>_xlfn.IFNA(VLOOKUP($E758,[2]_accgrp!$A:$X,2+(3*(COLUMN(L758)-6)),FALSE),"")</f>
        <v>0</v>
      </c>
      <c r="M758" s="226">
        <f>_xlfn.IFNA(VLOOKUP($E758,[2]_accgrp!$A:$X,2+(3*(COLUMN(M758)-6)),FALSE),"")</f>
        <v>0</v>
      </c>
    </row>
    <row r="759" spans="6:13" x14ac:dyDescent="0.25">
      <c r="F759" s="242" t="str">
        <f>IF(ISBLANK(E759),"",VLOOKUP(E759,[2]_accgrp!A:B,2,FALSE))</f>
        <v/>
      </c>
      <c r="G759" s="226">
        <f>_xlfn.IFNA(VLOOKUP($E759,[2]_accgrp!$A:$X,2+(3*(COLUMN(G759)-6)),FALSE),"")</f>
        <v>0</v>
      </c>
      <c r="H759" s="226">
        <f>_xlfn.IFNA(VLOOKUP($E759,[2]_accgrp!$A:$X,2+(3*(COLUMN(H759)-6)),FALSE),"")</f>
        <v>0</v>
      </c>
      <c r="I759" s="226">
        <f>_xlfn.IFNA(VLOOKUP($E759,[2]_accgrp!$A:$X,2+(3*(COLUMN(I759)-6)),FALSE),"")</f>
        <v>0</v>
      </c>
      <c r="J759" s="226">
        <f>_xlfn.IFNA(VLOOKUP($E759,[2]_accgrp!$A:$X,2+(3*(COLUMN(J759)-6)),FALSE),"")</f>
        <v>0</v>
      </c>
      <c r="K759" s="226">
        <f>_xlfn.IFNA(VLOOKUP($E759,[2]_accgrp!$A:$X,2+(3*(COLUMN(K759)-6)),FALSE),"")</f>
        <v>0</v>
      </c>
      <c r="L759" s="226">
        <f>_xlfn.IFNA(VLOOKUP($E759,[2]_accgrp!$A:$X,2+(3*(COLUMN(L759)-6)),FALSE),"")</f>
        <v>0</v>
      </c>
      <c r="M759" s="226">
        <f>_xlfn.IFNA(VLOOKUP($E759,[2]_accgrp!$A:$X,2+(3*(COLUMN(M759)-6)),FALSE),"")</f>
        <v>0</v>
      </c>
    </row>
    <row r="760" spans="6:13" x14ac:dyDescent="0.25">
      <c r="F760" s="242" t="str">
        <f>IF(ISBLANK(E760),"",VLOOKUP(E760,[2]_accgrp!A:B,2,FALSE))</f>
        <v/>
      </c>
      <c r="G760" s="226">
        <f>_xlfn.IFNA(VLOOKUP($E760,[2]_accgrp!$A:$X,2+(3*(COLUMN(G760)-6)),FALSE),"")</f>
        <v>0</v>
      </c>
      <c r="H760" s="226">
        <f>_xlfn.IFNA(VLOOKUP($E760,[2]_accgrp!$A:$X,2+(3*(COLUMN(H760)-6)),FALSE),"")</f>
        <v>0</v>
      </c>
      <c r="I760" s="226">
        <f>_xlfn.IFNA(VLOOKUP($E760,[2]_accgrp!$A:$X,2+(3*(COLUMN(I760)-6)),FALSE),"")</f>
        <v>0</v>
      </c>
      <c r="J760" s="226">
        <f>_xlfn.IFNA(VLOOKUP($E760,[2]_accgrp!$A:$X,2+(3*(COLUMN(J760)-6)),FALSE),"")</f>
        <v>0</v>
      </c>
      <c r="K760" s="226">
        <f>_xlfn.IFNA(VLOOKUP($E760,[2]_accgrp!$A:$X,2+(3*(COLUMN(K760)-6)),FALSE),"")</f>
        <v>0</v>
      </c>
      <c r="L760" s="226">
        <f>_xlfn.IFNA(VLOOKUP($E760,[2]_accgrp!$A:$X,2+(3*(COLUMN(L760)-6)),FALSE),"")</f>
        <v>0</v>
      </c>
      <c r="M760" s="226">
        <f>_xlfn.IFNA(VLOOKUP($E760,[2]_accgrp!$A:$X,2+(3*(COLUMN(M760)-6)),FALSE),"")</f>
        <v>0</v>
      </c>
    </row>
    <row r="761" spans="6:13" x14ac:dyDescent="0.25">
      <c r="F761" s="242" t="str">
        <f>IF(ISBLANK(E761),"",VLOOKUP(E761,[2]_accgrp!A:B,2,FALSE))</f>
        <v/>
      </c>
      <c r="G761" s="226">
        <f>_xlfn.IFNA(VLOOKUP($E761,[2]_accgrp!$A:$X,2+(3*(COLUMN(G761)-6)),FALSE),"")</f>
        <v>0</v>
      </c>
      <c r="H761" s="226">
        <f>_xlfn.IFNA(VLOOKUP($E761,[2]_accgrp!$A:$X,2+(3*(COLUMN(H761)-6)),FALSE),"")</f>
        <v>0</v>
      </c>
      <c r="I761" s="226">
        <f>_xlfn.IFNA(VLOOKUP($E761,[2]_accgrp!$A:$X,2+(3*(COLUMN(I761)-6)),FALSE),"")</f>
        <v>0</v>
      </c>
      <c r="J761" s="226">
        <f>_xlfn.IFNA(VLOOKUP($E761,[2]_accgrp!$A:$X,2+(3*(COLUMN(J761)-6)),FALSE),"")</f>
        <v>0</v>
      </c>
      <c r="K761" s="226">
        <f>_xlfn.IFNA(VLOOKUP($E761,[2]_accgrp!$A:$X,2+(3*(COLUMN(K761)-6)),FALSE),"")</f>
        <v>0</v>
      </c>
      <c r="L761" s="226">
        <f>_xlfn.IFNA(VLOOKUP($E761,[2]_accgrp!$A:$X,2+(3*(COLUMN(L761)-6)),FALSE),"")</f>
        <v>0</v>
      </c>
      <c r="M761" s="226">
        <f>_xlfn.IFNA(VLOOKUP($E761,[2]_accgrp!$A:$X,2+(3*(COLUMN(M761)-6)),FALSE),"")</f>
        <v>0</v>
      </c>
    </row>
    <row r="762" spans="6:13" x14ac:dyDescent="0.25">
      <c r="F762" s="242" t="str">
        <f>IF(ISBLANK(E762),"",VLOOKUP(E762,[2]_accgrp!A:B,2,FALSE))</f>
        <v/>
      </c>
      <c r="G762" s="226">
        <f>_xlfn.IFNA(VLOOKUP($E762,[2]_accgrp!$A:$X,2+(3*(COLUMN(G762)-6)),FALSE),"")</f>
        <v>0</v>
      </c>
      <c r="H762" s="226">
        <f>_xlfn.IFNA(VLOOKUP($E762,[2]_accgrp!$A:$X,2+(3*(COLUMN(H762)-6)),FALSE),"")</f>
        <v>0</v>
      </c>
      <c r="I762" s="226">
        <f>_xlfn.IFNA(VLOOKUP($E762,[2]_accgrp!$A:$X,2+(3*(COLUMN(I762)-6)),FALSE),"")</f>
        <v>0</v>
      </c>
      <c r="J762" s="226">
        <f>_xlfn.IFNA(VLOOKUP($E762,[2]_accgrp!$A:$X,2+(3*(COLUMN(J762)-6)),FALSE),"")</f>
        <v>0</v>
      </c>
      <c r="K762" s="226">
        <f>_xlfn.IFNA(VLOOKUP($E762,[2]_accgrp!$A:$X,2+(3*(COLUMN(K762)-6)),FALSE),"")</f>
        <v>0</v>
      </c>
      <c r="L762" s="226">
        <f>_xlfn.IFNA(VLOOKUP($E762,[2]_accgrp!$A:$X,2+(3*(COLUMN(L762)-6)),FALSE),"")</f>
        <v>0</v>
      </c>
      <c r="M762" s="226">
        <f>_xlfn.IFNA(VLOOKUP($E762,[2]_accgrp!$A:$X,2+(3*(COLUMN(M762)-6)),FALSE),"")</f>
        <v>0</v>
      </c>
    </row>
    <row r="763" spans="6:13" x14ac:dyDescent="0.25">
      <c r="F763" s="242" t="str">
        <f>IF(ISBLANK(E763),"",VLOOKUP(E763,[2]_accgrp!A:B,2,FALSE))</f>
        <v/>
      </c>
      <c r="G763" s="226">
        <f>_xlfn.IFNA(VLOOKUP($E763,[2]_accgrp!$A:$X,2+(3*(COLUMN(G763)-6)),FALSE),"")</f>
        <v>0</v>
      </c>
      <c r="H763" s="226">
        <f>_xlfn.IFNA(VLOOKUP($E763,[2]_accgrp!$A:$X,2+(3*(COLUMN(H763)-6)),FALSE),"")</f>
        <v>0</v>
      </c>
      <c r="I763" s="226">
        <f>_xlfn.IFNA(VLOOKUP($E763,[2]_accgrp!$A:$X,2+(3*(COLUMN(I763)-6)),FALSE),"")</f>
        <v>0</v>
      </c>
      <c r="J763" s="226">
        <f>_xlfn.IFNA(VLOOKUP($E763,[2]_accgrp!$A:$X,2+(3*(COLUMN(J763)-6)),FALSE),"")</f>
        <v>0</v>
      </c>
      <c r="K763" s="226">
        <f>_xlfn.IFNA(VLOOKUP($E763,[2]_accgrp!$A:$X,2+(3*(COLUMN(K763)-6)),FALSE),"")</f>
        <v>0</v>
      </c>
      <c r="L763" s="226">
        <f>_xlfn.IFNA(VLOOKUP($E763,[2]_accgrp!$A:$X,2+(3*(COLUMN(L763)-6)),FALSE),"")</f>
        <v>0</v>
      </c>
      <c r="M763" s="226">
        <f>_xlfn.IFNA(VLOOKUP($E763,[2]_accgrp!$A:$X,2+(3*(COLUMN(M763)-6)),FALSE),"")</f>
        <v>0</v>
      </c>
    </row>
    <row r="764" spans="6:13" x14ac:dyDescent="0.25">
      <c r="F764" s="242" t="str">
        <f>IF(ISBLANK(E764),"",VLOOKUP(E764,[2]_accgrp!A:B,2,FALSE))</f>
        <v/>
      </c>
      <c r="G764" s="226">
        <f>_xlfn.IFNA(VLOOKUP($E764,[2]_accgrp!$A:$X,2+(3*(COLUMN(G764)-6)),FALSE),"")</f>
        <v>0</v>
      </c>
      <c r="H764" s="226">
        <f>_xlfn.IFNA(VLOOKUP($E764,[2]_accgrp!$A:$X,2+(3*(COLUMN(H764)-6)),FALSE),"")</f>
        <v>0</v>
      </c>
      <c r="I764" s="226">
        <f>_xlfn.IFNA(VLOOKUP($E764,[2]_accgrp!$A:$X,2+(3*(COLUMN(I764)-6)),FALSE),"")</f>
        <v>0</v>
      </c>
      <c r="J764" s="226">
        <f>_xlfn.IFNA(VLOOKUP($E764,[2]_accgrp!$A:$X,2+(3*(COLUMN(J764)-6)),FALSE),"")</f>
        <v>0</v>
      </c>
      <c r="K764" s="226">
        <f>_xlfn.IFNA(VLOOKUP($E764,[2]_accgrp!$A:$X,2+(3*(COLUMN(K764)-6)),FALSE),"")</f>
        <v>0</v>
      </c>
      <c r="L764" s="226">
        <f>_xlfn.IFNA(VLOOKUP($E764,[2]_accgrp!$A:$X,2+(3*(COLUMN(L764)-6)),FALSE),"")</f>
        <v>0</v>
      </c>
      <c r="M764" s="226">
        <f>_xlfn.IFNA(VLOOKUP($E764,[2]_accgrp!$A:$X,2+(3*(COLUMN(M764)-6)),FALSE),"")</f>
        <v>0</v>
      </c>
    </row>
    <row r="765" spans="6:13" x14ac:dyDescent="0.25">
      <c r="F765" s="242" t="str">
        <f>IF(ISBLANK(E765),"",VLOOKUP(E765,[2]_accgrp!A:B,2,FALSE))</f>
        <v/>
      </c>
      <c r="G765" s="226">
        <f>_xlfn.IFNA(VLOOKUP($E765,[2]_accgrp!$A:$X,2+(3*(COLUMN(G765)-6)),FALSE),"")</f>
        <v>0</v>
      </c>
      <c r="H765" s="226">
        <f>_xlfn.IFNA(VLOOKUP($E765,[2]_accgrp!$A:$X,2+(3*(COLUMN(H765)-6)),FALSE),"")</f>
        <v>0</v>
      </c>
      <c r="I765" s="226">
        <f>_xlfn.IFNA(VLOOKUP($E765,[2]_accgrp!$A:$X,2+(3*(COLUMN(I765)-6)),FALSE),"")</f>
        <v>0</v>
      </c>
      <c r="J765" s="226">
        <f>_xlfn.IFNA(VLOOKUP($E765,[2]_accgrp!$A:$X,2+(3*(COLUMN(J765)-6)),FALSE),"")</f>
        <v>0</v>
      </c>
      <c r="K765" s="226">
        <f>_xlfn.IFNA(VLOOKUP($E765,[2]_accgrp!$A:$X,2+(3*(COLUMN(K765)-6)),FALSE),"")</f>
        <v>0</v>
      </c>
      <c r="L765" s="226">
        <f>_xlfn.IFNA(VLOOKUP($E765,[2]_accgrp!$A:$X,2+(3*(COLUMN(L765)-6)),FALSE),"")</f>
        <v>0</v>
      </c>
      <c r="M765" s="226">
        <f>_xlfn.IFNA(VLOOKUP($E765,[2]_accgrp!$A:$X,2+(3*(COLUMN(M765)-6)),FALSE),"")</f>
        <v>0</v>
      </c>
    </row>
    <row r="766" spans="6:13" x14ac:dyDescent="0.25">
      <c r="F766" s="242" t="str">
        <f>IF(ISBLANK(E766),"",VLOOKUP(E766,[2]_accgrp!A:B,2,FALSE))</f>
        <v/>
      </c>
      <c r="G766" s="226">
        <f>_xlfn.IFNA(VLOOKUP($E766,[2]_accgrp!$A:$X,2+(3*(COLUMN(G766)-6)),FALSE),"")</f>
        <v>0</v>
      </c>
      <c r="H766" s="226">
        <f>_xlfn.IFNA(VLOOKUP($E766,[2]_accgrp!$A:$X,2+(3*(COLUMN(H766)-6)),FALSE),"")</f>
        <v>0</v>
      </c>
      <c r="I766" s="226">
        <f>_xlfn.IFNA(VLOOKUP($E766,[2]_accgrp!$A:$X,2+(3*(COLUMN(I766)-6)),FALSE),"")</f>
        <v>0</v>
      </c>
      <c r="J766" s="226">
        <f>_xlfn.IFNA(VLOOKUP($E766,[2]_accgrp!$A:$X,2+(3*(COLUMN(J766)-6)),FALSE),"")</f>
        <v>0</v>
      </c>
      <c r="K766" s="226">
        <f>_xlfn.IFNA(VLOOKUP($E766,[2]_accgrp!$A:$X,2+(3*(COLUMN(K766)-6)),FALSE),"")</f>
        <v>0</v>
      </c>
      <c r="L766" s="226">
        <f>_xlfn.IFNA(VLOOKUP($E766,[2]_accgrp!$A:$X,2+(3*(COLUMN(L766)-6)),FALSE),"")</f>
        <v>0</v>
      </c>
      <c r="M766" s="226">
        <f>_xlfn.IFNA(VLOOKUP($E766,[2]_accgrp!$A:$X,2+(3*(COLUMN(M766)-6)),FALSE),"")</f>
        <v>0</v>
      </c>
    </row>
    <row r="767" spans="6:13" x14ac:dyDescent="0.25">
      <c r="F767" s="242" t="str">
        <f>IF(ISBLANK(E767),"",VLOOKUP(E767,[2]_accgrp!A:B,2,FALSE))</f>
        <v/>
      </c>
      <c r="G767" s="226">
        <f>_xlfn.IFNA(VLOOKUP($E767,[2]_accgrp!$A:$X,2+(3*(COLUMN(G767)-6)),FALSE),"")</f>
        <v>0</v>
      </c>
      <c r="H767" s="226">
        <f>_xlfn.IFNA(VLOOKUP($E767,[2]_accgrp!$A:$X,2+(3*(COLUMN(H767)-6)),FALSE),"")</f>
        <v>0</v>
      </c>
      <c r="I767" s="226">
        <f>_xlfn.IFNA(VLOOKUP($E767,[2]_accgrp!$A:$X,2+(3*(COLUMN(I767)-6)),FALSE),"")</f>
        <v>0</v>
      </c>
      <c r="J767" s="226">
        <f>_xlfn.IFNA(VLOOKUP($E767,[2]_accgrp!$A:$X,2+(3*(COLUMN(J767)-6)),FALSE),"")</f>
        <v>0</v>
      </c>
      <c r="K767" s="226">
        <f>_xlfn.IFNA(VLOOKUP($E767,[2]_accgrp!$A:$X,2+(3*(COLUMN(K767)-6)),FALSE),"")</f>
        <v>0</v>
      </c>
      <c r="L767" s="226">
        <f>_xlfn.IFNA(VLOOKUP($E767,[2]_accgrp!$A:$X,2+(3*(COLUMN(L767)-6)),FALSE),"")</f>
        <v>0</v>
      </c>
      <c r="M767" s="226">
        <f>_xlfn.IFNA(VLOOKUP($E767,[2]_accgrp!$A:$X,2+(3*(COLUMN(M767)-6)),FALSE),"")</f>
        <v>0</v>
      </c>
    </row>
    <row r="768" spans="6:13" x14ac:dyDescent="0.25">
      <c r="F768" s="242" t="str">
        <f>IF(ISBLANK(E768),"",VLOOKUP(E768,[2]_accgrp!A:B,2,FALSE))</f>
        <v/>
      </c>
      <c r="G768" s="226">
        <f>_xlfn.IFNA(VLOOKUP($E768,[2]_accgrp!$A:$X,2+(3*(COLUMN(G768)-6)),FALSE),"")</f>
        <v>0</v>
      </c>
      <c r="H768" s="226">
        <f>_xlfn.IFNA(VLOOKUP($E768,[2]_accgrp!$A:$X,2+(3*(COLUMN(H768)-6)),FALSE),"")</f>
        <v>0</v>
      </c>
      <c r="I768" s="226">
        <f>_xlfn.IFNA(VLOOKUP($E768,[2]_accgrp!$A:$X,2+(3*(COLUMN(I768)-6)),FALSE),"")</f>
        <v>0</v>
      </c>
      <c r="J768" s="226">
        <f>_xlfn.IFNA(VLOOKUP($E768,[2]_accgrp!$A:$X,2+(3*(COLUMN(J768)-6)),FALSE),"")</f>
        <v>0</v>
      </c>
      <c r="K768" s="226">
        <f>_xlfn.IFNA(VLOOKUP($E768,[2]_accgrp!$A:$X,2+(3*(COLUMN(K768)-6)),FALSE),"")</f>
        <v>0</v>
      </c>
      <c r="L768" s="226">
        <f>_xlfn.IFNA(VLOOKUP($E768,[2]_accgrp!$A:$X,2+(3*(COLUMN(L768)-6)),FALSE),"")</f>
        <v>0</v>
      </c>
      <c r="M768" s="226">
        <f>_xlfn.IFNA(VLOOKUP($E768,[2]_accgrp!$A:$X,2+(3*(COLUMN(M768)-6)),FALSE),"")</f>
        <v>0</v>
      </c>
    </row>
    <row r="769" spans="6:13" x14ac:dyDescent="0.25">
      <c r="F769" s="242" t="str">
        <f>IF(ISBLANK(E769),"",VLOOKUP(E769,[2]_accgrp!A:B,2,FALSE))</f>
        <v/>
      </c>
      <c r="G769" s="226">
        <f>_xlfn.IFNA(VLOOKUP($E769,[2]_accgrp!$A:$X,2+(3*(COLUMN(G769)-6)),FALSE),"")</f>
        <v>0</v>
      </c>
      <c r="H769" s="226">
        <f>_xlfn.IFNA(VLOOKUP($E769,[2]_accgrp!$A:$X,2+(3*(COLUMN(H769)-6)),FALSE),"")</f>
        <v>0</v>
      </c>
      <c r="I769" s="226">
        <f>_xlfn.IFNA(VLOOKUP($E769,[2]_accgrp!$A:$X,2+(3*(COLUMN(I769)-6)),FALSE),"")</f>
        <v>0</v>
      </c>
      <c r="J769" s="226">
        <f>_xlfn.IFNA(VLOOKUP($E769,[2]_accgrp!$A:$X,2+(3*(COLUMN(J769)-6)),FALSE),"")</f>
        <v>0</v>
      </c>
      <c r="K769" s="226">
        <f>_xlfn.IFNA(VLOOKUP($E769,[2]_accgrp!$A:$X,2+(3*(COLUMN(K769)-6)),FALSE),"")</f>
        <v>0</v>
      </c>
      <c r="L769" s="226">
        <f>_xlfn.IFNA(VLOOKUP($E769,[2]_accgrp!$A:$X,2+(3*(COLUMN(L769)-6)),FALSE),"")</f>
        <v>0</v>
      </c>
      <c r="M769" s="226">
        <f>_xlfn.IFNA(VLOOKUP($E769,[2]_accgrp!$A:$X,2+(3*(COLUMN(M769)-6)),FALSE),"")</f>
        <v>0</v>
      </c>
    </row>
    <row r="770" spans="6:13" x14ac:dyDescent="0.25">
      <c r="F770" s="242" t="str">
        <f>IF(ISBLANK(E770),"",VLOOKUP(E770,[2]_accgrp!A:B,2,FALSE))</f>
        <v/>
      </c>
      <c r="G770" s="226">
        <f>_xlfn.IFNA(VLOOKUP($E770,[2]_accgrp!$A:$X,2+(3*(COLUMN(G770)-6)),FALSE),"")</f>
        <v>0</v>
      </c>
      <c r="H770" s="226">
        <f>_xlfn.IFNA(VLOOKUP($E770,[2]_accgrp!$A:$X,2+(3*(COLUMN(H770)-6)),FALSE),"")</f>
        <v>0</v>
      </c>
      <c r="I770" s="226">
        <f>_xlfn.IFNA(VLOOKUP($E770,[2]_accgrp!$A:$X,2+(3*(COLUMN(I770)-6)),FALSE),"")</f>
        <v>0</v>
      </c>
      <c r="J770" s="226">
        <f>_xlfn.IFNA(VLOOKUP($E770,[2]_accgrp!$A:$X,2+(3*(COLUMN(J770)-6)),FALSE),"")</f>
        <v>0</v>
      </c>
      <c r="K770" s="226">
        <f>_xlfn.IFNA(VLOOKUP($E770,[2]_accgrp!$A:$X,2+(3*(COLUMN(K770)-6)),FALSE),"")</f>
        <v>0</v>
      </c>
      <c r="L770" s="226">
        <f>_xlfn.IFNA(VLOOKUP($E770,[2]_accgrp!$A:$X,2+(3*(COLUMN(L770)-6)),FALSE),"")</f>
        <v>0</v>
      </c>
      <c r="M770" s="226">
        <f>_xlfn.IFNA(VLOOKUP($E770,[2]_accgrp!$A:$X,2+(3*(COLUMN(M770)-6)),FALSE),"")</f>
        <v>0</v>
      </c>
    </row>
    <row r="771" spans="6:13" x14ac:dyDescent="0.25">
      <c r="F771" s="242" t="str">
        <f>IF(ISBLANK(E771),"",VLOOKUP(E771,[2]_accgrp!A:B,2,FALSE))</f>
        <v/>
      </c>
      <c r="G771" s="226">
        <f>_xlfn.IFNA(VLOOKUP($E771,[2]_accgrp!$A:$X,2+(3*(COLUMN(G771)-6)),FALSE),"")</f>
        <v>0</v>
      </c>
      <c r="H771" s="226">
        <f>_xlfn.IFNA(VLOOKUP($E771,[2]_accgrp!$A:$X,2+(3*(COLUMN(H771)-6)),FALSE),"")</f>
        <v>0</v>
      </c>
      <c r="I771" s="226">
        <f>_xlfn.IFNA(VLOOKUP($E771,[2]_accgrp!$A:$X,2+(3*(COLUMN(I771)-6)),FALSE),"")</f>
        <v>0</v>
      </c>
      <c r="J771" s="226">
        <f>_xlfn.IFNA(VLOOKUP($E771,[2]_accgrp!$A:$X,2+(3*(COLUMN(J771)-6)),FALSE),"")</f>
        <v>0</v>
      </c>
      <c r="K771" s="226">
        <f>_xlfn.IFNA(VLOOKUP($E771,[2]_accgrp!$A:$X,2+(3*(COLUMN(K771)-6)),FALSE),"")</f>
        <v>0</v>
      </c>
      <c r="L771" s="226">
        <f>_xlfn.IFNA(VLOOKUP($E771,[2]_accgrp!$A:$X,2+(3*(COLUMN(L771)-6)),FALSE),"")</f>
        <v>0</v>
      </c>
      <c r="M771" s="226">
        <f>_xlfn.IFNA(VLOOKUP($E771,[2]_accgrp!$A:$X,2+(3*(COLUMN(M771)-6)),FALSE),"")</f>
        <v>0</v>
      </c>
    </row>
    <row r="772" spans="6:13" x14ac:dyDescent="0.25">
      <c r="F772" s="242" t="str">
        <f>IF(ISBLANK(E772),"",VLOOKUP(E772,[2]_accgrp!A:B,2,FALSE))</f>
        <v/>
      </c>
      <c r="G772" s="226">
        <f>_xlfn.IFNA(VLOOKUP($E772,[2]_accgrp!$A:$X,2+(3*(COLUMN(G772)-6)),FALSE),"")</f>
        <v>0</v>
      </c>
      <c r="H772" s="226">
        <f>_xlfn.IFNA(VLOOKUP($E772,[2]_accgrp!$A:$X,2+(3*(COLUMN(H772)-6)),FALSE),"")</f>
        <v>0</v>
      </c>
      <c r="I772" s="226">
        <f>_xlfn.IFNA(VLOOKUP($E772,[2]_accgrp!$A:$X,2+(3*(COLUMN(I772)-6)),FALSE),"")</f>
        <v>0</v>
      </c>
      <c r="J772" s="226">
        <f>_xlfn.IFNA(VLOOKUP($E772,[2]_accgrp!$A:$X,2+(3*(COLUMN(J772)-6)),FALSE),"")</f>
        <v>0</v>
      </c>
      <c r="K772" s="226">
        <f>_xlfn.IFNA(VLOOKUP($E772,[2]_accgrp!$A:$X,2+(3*(COLUMN(K772)-6)),FALSE),"")</f>
        <v>0</v>
      </c>
      <c r="L772" s="226">
        <f>_xlfn.IFNA(VLOOKUP($E772,[2]_accgrp!$A:$X,2+(3*(COLUMN(L772)-6)),FALSE),"")</f>
        <v>0</v>
      </c>
      <c r="M772" s="226">
        <f>_xlfn.IFNA(VLOOKUP($E772,[2]_accgrp!$A:$X,2+(3*(COLUMN(M772)-6)),FALSE),"")</f>
        <v>0</v>
      </c>
    </row>
    <row r="773" spans="6:13" x14ac:dyDescent="0.25">
      <c r="F773" s="242" t="str">
        <f>IF(ISBLANK(E773),"",VLOOKUP(E773,[2]_accgrp!A:B,2,FALSE))</f>
        <v/>
      </c>
      <c r="G773" s="226">
        <f>_xlfn.IFNA(VLOOKUP($E773,[2]_accgrp!$A:$X,2+(3*(COLUMN(G773)-6)),FALSE),"")</f>
        <v>0</v>
      </c>
      <c r="H773" s="226">
        <f>_xlfn.IFNA(VLOOKUP($E773,[2]_accgrp!$A:$X,2+(3*(COLUMN(H773)-6)),FALSE),"")</f>
        <v>0</v>
      </c>
      <c r="I773" s="226">
        <f>_xlfn.IFNA(VLOOKUP($E773,[2]_accgrp!$A:$X,2+(3*(COLUMN(I773)-6)),FALSE),"")</f>
        <v>0</v>
      </c>
      <c r="J773" s="226">
        <f>_xlfn.IFNA(VLOOKUP($E773,[2]_accgrp!$A:$X,2+(3*(COLUMN(J773)-6)),FALSE),"")</f>
        <v>0</v>
      </c>
      <c r="K773" s="226">
        <f>_xlfn.IFNA(VLOOKUP($E773,[2]_accgrp!$A:$X,2+(3*(COLUMN(K773)-6)),FALSE),"")</f>
        <v>0</v>
      </c>
      <c r="L773" s="226">
        <f>_xlfn.IFNA(VLOOKUP($E773,[2]_accgrp!$A:$X,2+(3*(COLUMN(L773)-6)),FALSE),"")</f>
        <v>0</v>
      </c>
      <c r="M773" s="226">
        <f>_xlfn.IFNA(VLOOKUP($E773,[2]_accgrp!$A:$X,2+(3*(COLUMN(M773)-6)),FALSE),"")</f>
        <v>0</v>
      </c>
    </row>
    <row r="774" spans="6:13" x14ac:dyDescent="0.25">
      <c r="F774" s="242" t="str">
        <f>IF(ISBLANK(E774),"",VLOOKUP(E774,[2]_accgrp!A:B,2,FALSE))</f>
        <v/>
      </c>
      <c r="G774" s="226">
        <f>_xlfn.IFNA(VLOOKUP($E774,[2]_accgrp!$A:$X,2+(3*(COLUMN(G774)-6)),FALSE),"")</f>
        <v>0</v>
      </c>
      <c r="H774" s="226">
        <f>_xlfn.IFNA(VLOOKUP($E774,[2]_accgrp!$A:$X,2+(3*(COLUMN(H774)-6)),FALSE),"")</f>
        <v>0</v>
      </c>
      <c r="I774" s="226">
        <f>_xlfn.IFNA(VLOOKUP($E774,[2]_accgrp!$A:$X,2+(3*(COLUMN(I774)-6)),FALSE),"")</f>
        <v>0</v>
      </c>
      <c r="J774" s="226">
        <f>_xlfn.IFNA(VLOOKUP($E774,[2]_accgrp!$A:$X,2+(3*(COLUMN(J774)-6)),FALSE),"")</f>
        <v>0</v>
      </c>
      <c r="K774" s="226">
        <f>_xlfn.IFNA(VLOOKUP($E774,[2]_accgrp!$A:$X,2+(3*(COLUMN(K774)-6)),FALSE),"")</f>
        <v>0</v>
      </c>
      <c r="L774" s="226">
        <f>_xlfn.IFNA(VLOOKUP($E774,[2]_accgrp!$A:$X,2+(3*(COLUMN(L774)-6)),FALSE),"")</f>
        <v>0</v>
      </c>
      <c r="M774" s="226">
        <f>_xlfn.IFNA(VLOOKUP($E774,[2]_accgrp!$A:$X,2+(3*(COLUMN(M774)-6)),FALSE),"")</f>
        <v>0</v>
      </c>
    </row>
    <row r="775" spans="6:13" x14ac:dyDescent="0.25">
      <c r="F775" s="242" t="str">
        <f>IF(ISBLANK(E775),"",VLOOKUP(E775,[2]_accgrp!A:B,2,FALSE))</f>
        <v/>
      </c>
      <c r="G775" s="226">
        <f>_xlfn.IFNA(VLOOKUP($E775,[2]_accgrp!$A:$X,2+(3*(COLUMN(G775)-6)),FALSE),"")</f>
        <v>0</v>
      </c>
      <c r="H775" s="226">
        <f>_xlfn.IFNA(VLOOKUP($E775,[2]_accgrp!$A:$X,2+(3*(COLUMN(H775)-6)),FALSE),"")</f>
        <v>0</v>
      </c>
      <c r="I775" s="226">
        <f>_xlfn.IFNA(VLOOKUP($E775,[2]_accgrp!$A:$X,2+(3*(COLUMN(I775)-6)),FALSE),"")</f>
        <v>0</v>
      </c>
      <c r="J775" s="226">
        <f>_xlfn.IFNA(VLOOKUP($E775,[2]_accgrp!$A:$X,2+(3*(COLUMN(J775)-6)),FALSE),"")</f>
        <v>0</v>
      </c>
      <c r="K775" s="226">
        <f>_xlfn.IFNA(VLOOKUP($E775,[2]_accgrp!$A:$X,2+(3*(COLUMN(K775)-6)),FALSE),"")</f>
        <v>0</v>
      </c>
      <c r="L775" s="226">
        <f>_xlfn.IFNA(VLOOKUP($E775,[2]_accgrp!$A:$X,2+(3*(COLUMN(L775)-6)),FALSE),"")</f>
        <v>0</v>
      </c>
      <c r="M775" s="226">
        <f>_xlfn.IFNA(VLOOKUP($E775,[2]_accgrp!$A:$X,2+(3*(COLUMN(M775)-6)),FALSE),"")</f>
        <v>0</v>
      </c>
    </row>
    <row r="776" spans="6:13" x14ac:dyDescent="0.25">
      <c r="F776" s="242" t="str">
        <f>IF(ISBLANK(E776),"",VLOOKUP(E776,[2]_accgrp!A:B,2,FALSE))</f>
        <v/>
      </c>
      <c r="G776" s="226">
        <f>_xlfn.IFNA(VLOOKUP($E776,[2]_accgrp!$A:$X,2+(3*(COLUMN(G776)-6)),FALSE),"")</f>
        <v>0</v>
      </c>
      <c r="H776" s="226">
        <f>_xlfn.IFNA(VLOOKUP($E776,[2]_accgrp!$A:$X,2+(3*(COLUMN(H776)-6)),FALSE),"")</f>
        <v>0</v>
      </c>
      <c r="I776" s="226">
        <f>_xlfn.IFNA(VLOOKUP($E776,[2]_accgrp!$A:$X,2+(3*(COLUMN(I776)-6)),FALSE),"")</f>
        <v>0</v>
      </c>
      <c r="J776" s="226">
        <f>_xlfn.IFNA(VLOOKUP($E776,[2]_accgrp!$A:$X,2+(3*(COLUMN(J776)-6)),FALSE),"")</f>
        <v>0</v>
      </c>
      <c r="K776" s="226">
        <f>_xlfn.IFNA(VLOOKUP($E776,[2]_accgrp!$A:$X,2+(3*(COLUMN(K776)-6)),FALSE),"")</f>
        <v>0</v>
      </c>
      <c r="L776" s="226">
        <f>_xlfn.IFNA(VLOOKUP($E776,[2]_accgrp!$A:$X,2+(3*(COLUMN(L776)-6)),FALSE),"")</f>
        <v>0</v>
      </c>
      <c r="M776" s="226">
        <f>_xlfn.IFNA(VLOOKUP($E776,[2]_accgrp!$A:$X,2+(3*(COLUMN(M776)-6)),FALSE),"")</f>
        <v>0</v>
      </c>
    </row>
    <row r="777" spans="6:13" x14ac:dyDescent="0.25">
      <c r="F777" s="242" t="str">
        <f>IF(ISBLANK(E777),"",VLOOKUP(E777,[2]_accgrp!A:B,2,FALSE))</f>
        <v/>
      </c>
      <c r="G777" s="226">
        <f>_xlfn.IFNA(VLOOKUP($E777,[2]_accgrp!$A:$X,2+(3*(COLUMN(G777)-6)),FALSE),"")</f>
        <v>0</v>
      </c>
      <c r="H777" s="226">
        <f>_xlfn.IFNA(VLOOKUP($E777,[2]_accgrp!$A:$X,2+(3*(COLUMN(H777)-6)),FALSE),"")</f>
        <v>0</v>
      </c>
      <c r="I777" s="226">
        <f>_xlfn.IFNA(VLOOKUP($E777,[2]_accgrp!$A:$X,2+(3*(COLUMN(I777)-6)),FALSE),"")</f>
        <v>0</v>
      </c>
      <c r="J777" s="226">
        <f>_xlfn.IFNA(VLOOKUP($E777,[2]_accgrp!$A:$X,2+(3*(COLUMN(J777)-6)),FALSE),"")</f>
        <v>0</v>
      </c>
      <c r="K777" s="226">
        <f>_xlfn.IFNA(VLOOKUP($E777,[2]_accgrp!$A:$X,2+(3*(COLUMN(K777)-6)),FALSE),"")</f>
        <v>0</v>
      </c>
      <c r="L777" s="226">
        <f>_xlfn.IFNA(VLOOKUP($E777,[2]_accgrp!$A:$X,2+(3*(COLUMN(L777)-6)),FALSE),"")</f>
        <v>0</v>
      </c>
      <c r="M777" s="226">
        <f>_xlfn.IFNA(VLOOKUP($E777,[2]_accgrp!$A:$X,2+(3*(COLUMN(M777)-6)),FALSE),"")</f>
        <v>0</v>
      </c>
    </row>
    <row r="778" spans="6:13" x14ac:dyDescent="0.25">
      <c r="F778" s="242" t="str">
        <f>IF(ISBLANK(E778),"",VLOOKUP(E778,[2]_accgrp!A:B,2,FALSE))</f>
        <v/>
      </c>
      <c r="G778" s="226">
        <f>_xlfn.IFNA(VLOOKUP($E778,[2]_accgrp!$A:$X,2+(3*(COLUMN(G778)-6)),FALSE),"")</f>
        <v>0</v>
      </c>
      <c r="H778" s="226">
        <f>_xlfn.IFNA(VLOOKUP($E778,[2]_accgrp!$A:$X,2+(3*(COLUMN(H778)-6)),FALSE),"")</f>
        <v>0</v>
      </c>
      <c r="I778" s="226">
        <f>_xlfn.IFNA(VLOOKUP($E778,[2]_accgrp!$A:$X,2+(3*(COLUMN(I778)-6)),FALSE),"")</f>
        <v>0</v>
      </c>
      <c r="J778" s="226">
        <f>_xlfn.IFNA(VLOOKUP($E778,[2]_accgrp!$A:$X,2+(3*(COLUMN(J778)-6)),FALSE),"")</f>
        <v>0</v>
      </c>
      <c r="K778" s="226">
        <f>_xlfn.IFNA(VLOOKUP($E778,[2]_accgrp!$A:$X,2+(3*(COLUMN(K778)-6)),FALSE),"")</f>
        <v>0</v>
      </c>
      <c r="L778" s="226">
        <f>_xlfn.IFNA(VLOOKUP($E778,[2]_accgrp!$A:$X,2+(3*(COLUMN(L778)-6)),FALSE),"")</f>
        <v>0</v>
      </c>
      <c r="M778" s="226">
        <f>_xlfn.IFNA(VLOOKUP($E778,[2]_accgrp!$A:$X,2+(3*(COLUMN(M778)-6)),FALSE),"")</f>
        <v>0</v>
      </c>
    </row>
    <row r="779" spans="6:13" x14ac:dyDescent="0.25">
      <c r="F779" s="242" t="str">
        <f>IF(ISBLANK(E779),"",VLOOKUP(E779,[2]_accgrp!A:B,2,FALSE))</f>
        <v/>
      </c>
      <c r="G779" s="226">
        <f>_xlfn.IFNA(VLOOKUP($E779,[2]_accgrp!$A:$X,2+(3*(COLUMN(G779)-6)),FALSE),"")</f>
        <v>0</v>
      </c>
      <c r="H779" s="226">
        <f>_xlfn.IFNA(VLOOKUP($E779,[2]_accgrp!$A:$X,2+(3*(COLUMN(H779)-6)),FALSE),"")</f>
        <v>0</v>
      </c>
      <c r="I779" s="226">
        <f>_xlfn.IFNA(VLOOKUP($E779,[2]_accgrp!$A:$X,2+(3*(COLUMN(I779)-6)),FALSE),"")</f>
        <v>0</v>
      </c>
      <c r="J779" s="226">
        <f>_xlfn.IFNA(VLOOKUP($E779,[2]_accgrp!$A:$X,2+(3*(COLUMN(J779)-6)),FALSE),"")</f>
        <v>0</v>
      </c>
      <c r="K779" s="226">
        <f>_xlfn.IFNA(VLOOKUP($E779,[2]_accgrp!$A:$X,2+(3*(COLUMN(K779)-6)),FALSE),"")</f>
        <v>0</v>
      </c>
      <c r="L779" s="226">
        <f>_xlfn.IFNA(VLOOKUP($E779,[2]_accgrp!$A:$X,2+(3*(COLUMN(L779)-6)),FALSE),"")</f>
        <v>0</v>
      </c>
      <c r="M779" s="226">
        <f>_xlfn.IFNA(VLOOKUP($E779,[2]_accgrp!$A:$X,2+(3*(COLUMN(M779)-6)),FALSE),"")</f>
        <v>0</v>
      </c>
    </row>
    <row r="780" spans="6:13" x14ac:dyDescent="0.25">
      <c r="F780" s="242" t="str">
        <f>IF(ISBLANK(E780),"",VLOOKUP(E780,[2]_accgrp!A:B,2,FALSE))</f>
        <v/>
      </c>
      <c r="G780" s="226">
        <f>_xlfn.IFNA(VLOOKUP($E780,[2]_accgrp!$A:$X,2+(3*(COLUMN(G780)-6)),FALSE),"")</f>
        <v>0</v>
      </c>
      <c r="H780" s="226">
        <f>_xlfn.IFNA(VLOOKUP($E780,[2]_accgrp!$A:$X,2+(3*(COLUMN(H780)-6)),FALSE),"")</f>
        <v>0</v>
      </c>
      <c r="I780" s="226">
        <f>_xlfn.IFNA(VLOOKUP($E780,[2]_accgrp!$A:$X,2+(3*(COLUMN(I780)-6)),FALSE),"")</f>
        <v>0</v>
      </c>
      <c r="J780" s="226">
        <f>_xlfn.IFNA(VLOOKUP($E780,[2]_accgrp!$A:$X,2+(3*(COLUMN(J780)-6)),FALSE),"")</f>
        <v>0</v>
      </c>
      <c r="K780" s="226">
        <f>_xlfn.IFNA(VLOOKUP($E780,[2]_accgrp!$A:$X,2+(3*(COLUMN(K780)-6)),FALSE),"")</f>
        <v>0</v>
      </c>
      <c r="L780" s="226">
        <f>_xlfn.IFNA(VLOOKUP($E780,[2]_accgrp!$A:$X,2+(3*(COLUMN(L780)-6)),FALSE),"")</f>
        <v>0</v>
      </c>
      <c r="M780" s="226">
        <f>_xlfn.IFNA(VLOOKUP($E780,[2]_accgrp!$A:$X,2+(3*(COLUMN(M780)-6)),FALSE),"")</f>
        <v>0</v>
      </c>
    </row>
    <row r="781" spans="6:13" x14ac:dyDescent="0.25">
      <c r="F781" s="242" t="str">
        <f>IF(ISBLANK(E781),"",VLOOKUP(E781,[2]_accgrp!A:B,2,FALSE))</f>
        <v/>
      </c>
      <c r="G781" s="226">
        <f>_xlfn.IFNA(VLOOKUP($E781,[2]_accgrp!$A:$X,2+(3*(COLUMN(G781)-6)),FALSE),"")</f>
        <v>0</v>
      </c>
      <c r="H781" s="226">
        <f>_xlfn.IFNA(VLOOKUP($E781,[2]_accgrp!$A:$X,2+(3*(COLUMN(H781)-6)),FALSE),"")</f>
        <v>0</v>
      </c>
      <c r="I781" s="226">
        <f>_xlfn.IFNA(VLOOKUP($E781,[2]_accgrp!$A:$X,2+(3*(COLUMN(I781)-6)),FALSE),"")</f>
        <v>0</v>
      </c>
      <c r="J781" s="226">
        <f>_xlfn.IFNA(VLOOKUP($E781,[2]_accgrp!$A:$X,2+(3*(COLUMN(J781)-6)),FALSE),"")</f>
        <v>0</v>
      </c>
      <c r="K781" s="226">
        <f>_xlfn.IFNA(VLOOKUP($E781,[2]_accgrp!$A:$X,2+(3*(COLUMN(K781)-6)),FALSE),"")</f>
        <v>0</v>
      </c>
      <c r="L781" s="226">
        <f>_xlfn.IFNA(VLOOKUP($E781,[2]_accgrp!$A:$X,2+(3*(COLUMN(L781)-6)),FALSE),"")</f>
        <v>0</v>
      </c>
      <c r="M781" s="226">
        <f>_xlfn.IFNA(VLOOKUP($E781,[2]_accgrp!$A:$X,2+(3*(COLUMN(M781)-6)),FALSE),"")</f>
        <v>0</v>
      </c>
    </row>
    <row r="782" spans="6:13" x14ac:dyDescent="0.25">
      <c r="F782" s="242" t="str">
        <f>IF(ISBLANK(E782),"",VLOOKUP(E782,[2]_accgrp!A:B,2,FALSE))</f>
        <v/>
      </c>
      <c r="G782" s="226">
        <f>_xlfn.IFNA(VLOOKUP($E782,[2]_accgrp!$A:$X,2+(3*(COLUMN(G782)-6)),FALSE),"")</f>
        <v>0</v>
      </c>
      <c r="H782" s="226">
        <f>_xlfn.IFNA(VLOOKUP($E782,[2]_accgrp!$A:$X,2+(3*(COLUMN(H782)-6)),FALSE),"")</f>
        <v>0</v>
      </c>
      <c r="I782" s="226">
        <f>_xlfn.IFNA(VLOOKUP($E782,[2]_accgrp!$A:$X,2+(3*(COLUMN(I782)-6)),FALSE),"")</f>
        <v>0</v>
      </c>
      <c r="J782" s="226">
        <f>_xlfn.IFNA(VLOOKUP($E782,[2]_accgrp!$A:$X,2+(3*(COLUMN(J782)-6)),FALSE),"")</f>
        <v>0</v>
      </c>
      <c r="K782" s="226">
        <f>_xlfn.IFNA(VLOOKUP($E782,[2]_accgrp!$A:$X,2+(3*(COLUMN(K782)-6)),FALSE),"")</f>
        <v>0</v>
      </c>
      <c r="L782" s="226">
        <f>_xlfn.IFNA(VLOOKUP($E782,[2]_accgrp!$A:$X,2+(3*(COLUMN(L782)-6)),FALSE),"")</f>
        <v>0</v>
      </c>
      <c r="M782" s="226">
        <f>_xlfn.IFNA(VLOOKUP($E782,[2]_accgrp!$A:$X,2+(3*(COLUMN(M782)-6)),FALSE),"")</f>
        <v>0</v>
      </c>
    </row>
    <row r="783" spans="6:13" x14ac:dyDescent="0.25">
      <c r="F783" s="242" t="str">
        <f>IF(ISBLANK(E783),"",VLOOKUP(E783,[2]_accgrp!A:B,2,FALSE))</f>
        <v/>
      </c>
      <c r="G783" s="226">
        <f>_xlfn.IFNA(VLOOKUP($E783,[2]_accgrp!$A:$X,2+(3*(COLUMN(G783)-6)),FALSE),"")</f>
        <v>0</v>
      </c>
      <c r="H783" s="226">
        <f>_xlfn.IFNA(VLOOKUP($E783,[2]_accgrp!$A:$X,2+(3*(COLUMN(H783)-6)),FALSE),"")</f>
        <v>0</v>
      </c>
      <c r="I783" s="226">
        <f>_xlfn.IFNA(VLOOKUP($E783,[2]_accgrp!$A:$X,2+(3*(COLUMN(I783)-6)),FALSE),"")</f>
        <v>0</v>
      </c>
      <c r="J783" s="226">
        <f>_xlfn.IFNA(VLOOKUP($E783,[2]_accgrp!$A:$X,2+(3*(COLUMN(J783)-6)),FALSE),"")</f>
        <v>0</v>
      </c>
      <c r="K783" s="226">
        <f>_xlfn.IFNA(VLOOKUP($E783,[2]_accgrp!$A:$X,2+(3*(COLUMN(K783)-6)),FALSE),"")</f>
        <v>0</v>
      </c>
      <c r="L783" s="226">
        <f>_xlfn.IFNA(VLOOKUP($E783,[2]_accgrp!$A:$X,2+(3*(COLUMN(L783)-6)),FALSE),"")</f>
        <v>0</v>
      </c>
      <c r="M783" s="226">
        <f>_xlfn.IFNA(VLOOKUP($E783,[2]_accgrp!$A:$X,2+(3*(COLUMN(M783)-6)),FALSE),"")</f>
        <v>0</v>
      </c>
    </row>
    <row r="784" spans="6:13" x14ac:dyDescent="0.25">
      <c r="F784" s="242" t="str">
        <f>IF(ISBLANK(E784),"",VLOOKUP(E784,[2]_accgrp!A:B,2,FALSE))</f>
        <v/>
      </c>
      <c r="G784" s="226">
        <f>_xlfn.IFNA(VLOOKUP($E784,[2]_accgrp!$A:$X,2+(3*(COLUMN(G784)-6)),FALSE),"")</f>
        <v>0</v>
      </c>
      <c r="H784" s="226">
        <f>_xlfn.IFNA(VLOOKUP($E784,[2]_accgrp!$A:$X,2+(3*(COLUMN(H784)-6)),FALSE),"")</f>
        <v>0</v>
      </c>
      <c r="I784" s="226">
        <f>_xlfn.IFNA(VLOOKUP($E784,[2]_accgrp!$A:$X,2+(3*(COLUMN(I784)-6)),FALSE),"")</f>
        <v>0</v>
      </c>
      <c r="J784" s="226">
        <f>_xlfn.IFNA(VLOOKUP($E784,[2]_accgrp!$A:$X,2+(3*(COLUMN(J784)-6)),FALSE),"")</f>
        <v>0</v>
      </c>
      <c r="K784" s="226">
        <f>_xlfn.IFNA(VLOOKUP($E784,[2]_accgrp!$A:$X,2+(3*(COLUMN(K784)-6)),FALSE),"")</f>
        <v>0</v>
      </c>
      <c r="L784" s="226">
        <f>_xlfn.IFNA(VLOOKUP($E784,[2]_accgrp!$A:$X,2+(3*(COLUMN(L784)-6)),FALSE),"")</f>
        <v>0</v>
      </c>
      <c r="M784" s="226">
        <f>_xlfn.IFNA(VLOOKUP($E784,[2]_accgrp!$A:$X,2+(3*(COLUMN(M784)-6)),FALSE),"")</f>
        <v>0</v>
      </c>
    </row>
    <row r="785" spans="6:13" x14ac:dyDescent="0.25">
      <c r="F785" s="242" t="str">
        <f>IF(ISBLANK(E785),"",VLOOKUP(E785,[2]_accgrp!A:B,2,FALSE))</f>
        <v/>
      </c>
      <c r="G785" s="226">
        <f>_xlfn.IFNA(VLOOKUP($E785,[2]_accgrp!$A:$X,2+(3*(COLUMN(G785)-6)),FALSE),"")</f>
        <v>0</v>
      </c>
      <c r="H785" s="226">
        <f>_xlfn.IFNA(VLOOKUP($E785,[2]_accgrp!$A:$X,2+(3*(COLUMN(H785)-6)),FALSE),"")</f>
        <v>0</v>
      </c>
      <c r="I785" s="226">
        <f>_xlfn.IFNA(VLOOKUP($E785,[2]_accgrp!$A:$X,2+(3*(COLUMN(I785)-6)),FALSE),"")</f>
        <v>0</v>
      </c>
      <c r="J785" s="226">
        <f>_xlfn.IFNA(VLOOKUP($E785,[2]_accgrp!$A:$X,2+(3*(COLUMN(J785)-6)),FALSE),"")</f>
        <v>0</v>
      </c>
      <c r="K785" s="226">
        <f>_xlfn.IFNA(VLOOKUP($E785,[2]_accgrp!$A:$X,2+(3*(COLUMN(K785)-6)),FALSE),"")</f>
        <v>0</v>
      </c>
      <c r="L785" s="226">
        <f>_xlfn.IFNA(VLOOKUP($E785,[2]_accgrp!$A:$X,2+(3*(COLUMN(L785)-6)),FALSE),"")</f>
        <v>0</v>
      </c>
      <c r="M785" s="226">
        <f>_xlfn.IFNA(VLOOKUP($E785,[2]_accgrp!$A:$X,2+(3*(COLUMN(M785)-6)),FALSE),"")</f>
        <v>0</v>
      </c>
    </row>
    <row r="786" spans="6:13" x14ac:dyDescent="0.25">
      <c r="F786" s="242" t="str">
        <f>IF(ISBLANK(E786),"",VLOOKUP(E786,[2]_accgrp!A:B,2,FALSE))</f>
        <v/>
      </c>
      <c r="G786" s="226">
        <f>_xlfn.IFNA(VLOOKUP($E786,[2]_accgrp!$A:$X,2+(3*(COLUMN(G786)-6)),FALSE),"")</f>
        <v>0</v>
      </c>
      <c r="H786" s="226">
        <f>_xlfn.IFNA(VLOOKUP($E786,[2]_accgrp!$A:$X,2+(3*(COLUMN(H786)-6)),FALSE),"")</f>
        <v>0</v>
      </c>
      <c r="I786" s="226">
        <f>_xlfn.IFNA(VLOOKUP($E786,[2]_accgrp!$A:$X,2+(3*(COLUMN(I786)-6)),FALSE),"")</f>
        <v>0</v>
      </c>
      <c r="J786" s="226">
        <f>_xlfn.IFNA(VLOOKUP($E786,[2]_accgrp!$A:$X,2+(3*(COLUMN(J786)-6)),FALSE),"")</f>
        <v>0</v>
      </c>
      <c r="K786" s="226">
        <f>_xlfn.IFNA(VLOOKUP($E786,[2]_accgrp!$A:$X,2+(3*(COLUMN(K786)-6)),FALSE),"")</f>
        <v>0</v>
      </c>
      <c r="L786" s="226">
        <f>_xlfn.IFNA(VLOOKUP($E786,[2]_accgrp!$A:$X,2+(3*(COLUMN(L786)-6)),FALSE),"")</f>
        <v>0</v>
      </c>
      <c r="M786" s="226">
        <f>_xlfn.IFNA(VLOOKUP($E786,[2]_accgrp!$A:$X,2+(3*(COLUMN(M786)-6)),FALSE),"")</f>
        <v>0</v>
      </c>
    </row>
    <row r="787" spans="6:13" x14ac:dyDescent="0.25">
      <c r="F787" s="242" t="str">
        <f>IF(ISBLANK(E787),"",VLOOKUP(E787,[2]_accgrp!A:B,2,FALSE))</f>
        <v/>
      </c>
      <c r="G787" s="226">
        <f>_xlfn.IFNA(VLOOKUP($E787,[2]_accgrp!$A:$X,2+(3*(COLUMN(G787)-6)),FALSE),"")</f>
        <v>0</v>
      </c>
      <c r="H787" s="226">
        <f>_xlfn.IFNA(VLOOKUP($E787,[2]_accgrp!$A:$X,2+(3*(COLUMN(H787)-6)),FALSE),"")</f>
        <v>0</v>
      </c>
      <c r="I787" s="226">
        <f>_xlfn.IFNA(VLOOKUP($E787,[2]_accgrp!$A:$X,2+(3*(COLUMN(I787)-6)),FALSE),"")</f>
        <v>0</v>
      </c>
      <c r="J787" s="226">
        <f>_xlfn.IFNA(VLOOKUP($E787,[2]_accgrp!$A:$X,2+(3*(COLUMN(J787)-6)),FALSE),"")</f>
        <v>0</v>
      </c>
      <c r="K787" s="226">
        <f>_xlfn.IFNA(VLOOKUP($E787,[2]_accgrp!$A:$X,2+(3*(COLUMN(K787)-6)),FALSE),"")</f>
        <v>0</v>
      </c>
      <c r="L787" s="226">
        <f>_xlfn.IFNA(VLOOKUP($E787,[2]_accgrp!$A:$X,2+(3*(COLUMN(L787)-6)),FALSE),"")</f>
        <v>0</v>
      </c>
      <c r="M787" s="226">
        <f>_xlfn.IFNA(VLOOKUP($E787,[2]_accgrp!$A:$X,2+(3*(COLUMN(M787)-6)),FALSE),"")</f>
        <v>0</v>
      </c>
    </row>
    <row r="788" spans="6:13" x14ac:dyDescent="0.25">
      <c r="F788" s="242" t="str">
        <f>IF(ISBLANK(E788),"",VLOOKUP(E788,[2]_accgrp!A:B,2,FALSE))</f>
        <v/>
      </c>
      <c r="G788" s="226">
        <f>_xlfn.IFNA(VLOOKUP($E788,[2]_accgrp!$A:$X,2+(3*(COLUMN(G788)-6)),FALSE),"")</f>
        <v>0</v>
      </c>
      <c r="H788" s="226">
        <f>_xlfn.IFNA(VLOOKUP($E788,[2]_accgrp!$A:$X,2+(3*(COLUMN(H788)-6)),FALSE),"")</f>
        <v>0</v>
      </c>
      <c r="I788" s="226">
        <f>_xlfn.IFNA(VLOOKUP($E788,[2]_accgrp!$A:$X,2+(3*(COLUMN(I788)-6)),FALSE),"")</f>
        <v>0</v>
      </c>
      <c r="J788" s="226">
        <f>_xlfn.IFNA(VLOOKUP($E788,[2]_accgrp!$A:$X,2+(3*(COLUMN(J788)-6)),FALSE),"")</f>
        <v>0</v>
      </c>
      <c r="K788" s="226">
        <f>_xlfn.IFNA(VLOOKUP($E788,[2]_accgrp!$A:$X,2+(3*(COLUMN(K788)-6)),FALSE),"")</f>
        <v>0</v>
      </c>
      <c r="L788" s="226">
        <f>_xlfn.IFNA(VLOOKUP($E788,[2]_accgrp!$A:$X,2+(3*(COLUMN(L788)-6)),FALSE),"")</f>
        <v>0</v>
      </c>
      <c r="M788" s="226">
        <f>_xlfn.IFNA(VLOOKUP($E788,[2]_accgrp!$A:$X,2+(3*(COLUMN(M788)-6)),FALSE),"")</f>
        <v>0</v>
      </c>
    </row>
    <row r="789" spans="6:13" x14ac:dyDescent="0.25">
      <c r="F789" s="242" t="str">
        <f>IF(ISBLANK(E789),"",VLOOKUP(E789,[2]_accgrp!A:B,2,FALSE))</f>
        <v/>
      </c>
      <c r="G789" s="226">
        <f>_xlfn.IFNA(VLOOKUP($E789,[2]_accgrp!$A:$X,2+(3*(COLUMN(G789)-6)),FALSE),"")</f>
        <v>0</v>
      </c>
      <c r="H789" s="226">
        <f>_xlfn.IFNA(VLOOKUP($E789,[2]_accgrp!$A:$X,2+(3*(COLUMN(H789)-6)),FALSE),"")</f>
        <v>0</v>
      </c>
      <c r="I789" s="226">
        <f>_xlfn.IFNA(VLOOKUP($E789,[2]_accgrp!$A:$X,2+(3*(COLUMN(I789)-6)),FALSE),"")</f>
        <v>0</v>
      </c>
      <c r="J789" s="226">
        <f>_xlfn.IFNA(VLOOKUP($E789,[2]_accgrp!$A:$X,2+(3*(COLUMN(J789)-6)),FALSE),"")</f>
        <v>0</v>
      </c>
      <c r="K789" s="226">
        <f>_xlfn.IFNA(VLOOKUP($E789,[2]_accgrp!$A:$X,2+(3*(COLUMN(K789)-6)),FALSE),"")</f>
        <v>0</v>
      </c>
      <c r="L789" s="226">
        <f>_xlfn.IFNA(VLOOKUP($E789,[2]_accgrp!$A:$X,2+(3*(COLUMN(L789)-6)),FALSE),"")</f>
        <v>0</v>
      </c>
      <c r="M789" s="226">
        <f>_xlfn.IFNA(VLOOKUP($E789,[2]_accgrp!$A:$X,2+(3*(COLUMN(M789)-6)),FALSE),"")</f>
        <v>0</v>
      </c>
    </row>
    <row r="790" spans="6:13" x14ac:dyDescent="0.25">
      <c r="F790" s="242" t="str">
        <f>IF(ISBLANK(E790),"",VLOOKUP(E790,[2]_accgrp!A:B,2,FALSE))</f>
        <v/>
      </c>
      <c r="G790" s="226">
        <f>_xlfn.IFNA(VLOOKUP($E790,[2]_accgrp!$A:$X,2+(3*(COLUMN(G790)-6)),FALSE),"")</f>
        <v>0</v>
      </c>
      <c r="H790" s="226">
        <f>_xlfn.IFNA(VLOOKUP($E790,[2]_accgrp!$A:$X,2+(3*(COLUMN(H790)-6)),FALSE),"")</f>
        <v>0</v>
      </c>
      <c r="I790" s="226">
        <f>_xlfn.IFNA(VLOOKUP($E790,[2]_accgrp!$A:$X,2+(3*(COLUMN(I790)-6)),FALSE),"")</f>
        <v>0</v>
      </c>
      <c r="J790" s="226">
        <f>_xlfn.IFNA(VLOOKUP($E790,[2]_accgrp!$A:$X,2+(3*(COLUMN(J790)-6)),FALSE),"")</f>
        <v>0</v>
      </c>
      <c r="K790" s="226">
        <f>_xlfn.IFNA(VLOOKUP($E790,[2]_accgrp!$A:$X,2+(3*(COLUMN(K790)-6)),FALSE),"")</f>
        <v>0</v>
      </c>
      <c r="L790" s="226">
        <f>_xlfn.IFNA(VLOOKUP($E790,[2]_accgrp!$A:$X,2+(3*(COLUMN(L790)-6)),FALSE),"")</f>
        <v>0</v>
      </c>
      <c r="M790" s="226">
        <f>_xlfn.IFNA(VLOOKUP($E790,[2]_accgrp!$A:$X,2+(3*(COLUMN(M790)-6)),FALSE),"")</f>
        <v>0</v>
      </c>
    </row>
    <row r="791" spans="6:13" x14ac:dyDescent="0.25">
      <c r="F791" s="242" t="str">
        <f>IF(ISBLANK(E791),"",VLOOKUP(E791,[2]_accgrp!A:B,2,FALSE))</f>
        <v/>
      </c>
      <c r="G791" s="226">
        <f>_xlfn.IFNA(VLOOKUP($E791,[2]_accgrp!$A:$X,2+(3*(COLUMN(G791)-6)),FALSE),"")</f>
        <v>0</v>
      </c>
      <c r="H791" s="226">
        <f>_xlfn.IFNA(VLOOKUP($E791,[2]_accgrp!$A:$X,2+(3*(COLUMN(H791)-6)),FALSE),"")</f>
        <v>0</v>
      </c>
      <c r="I791" s="226">
        <f>_xlfn.IFNA(VLOOKUP($E791,[2]_accgrp!$A:$X,2+(3*(COLUMN(I791)-6)),FALSE),"")</f>
        <v>0</v>
      </c>
      <c r="J791" s="226">
        <f>_xlfn.IFNA(VLOOKUP($E791,[2]_accgrp!$A:$X,2+(3*(COLUMN(J791)-6)),FALSE),"")</f>
        <v>0</v>
      </c>
      <c r="K791" s="226">
        <f>_xlfn.IFNA(VLOOKUP($E791,[2]_accgrp!$A:$X,2+(3*(COLUMN(K791)-6)),FALSE),"")</f>
        <v>0</v>
      </c>
      <c r="L791" s="226">
        <f>_xlfn.IFNA(VLOOKUP($E791,[2]_accgrp!$A:$X,2+(3*(COLUMN(L791)-6)),FALSE),"")</f>
        <v>0</v>
      </c>
      <c r="M791" s="226">
        <f>_xlfn.IFNA(VLOOKUP($E791,[2]_accgrp!$A:$X,2+(3*(COLUMN(M791)-6)),FALSE),"")</f>
        <v>0</v>
      </c>
    </row>
    <row r="792" spans="6:13" x14ac:dyDescent="0.25">
      <c r="F792" s="242" t="str">
        <f>IF(ISBLANK(E792),"",VLOOKUP(E792,[2]_accgrp!A:B,2,FALSE))</f>
        <v/>
      </c>
      <c r="G792" s="226">
        <f>_xlfn.IFNA(VLOOKUP($E792,[2]_accgrp!$A:$X,2+(3*(COLUMN(G792)-6)),FALSE),"")</f>
        <v>0</v>
      </c>
      <c r="H792" s="226">
        <f>_xlfn.IFNA(VLOOKUP($E792,[2]_accgrp!$A:$X,2+(3*(COLUMN(H792)-6)),FALSE),"")</f>
        <v>0</v>
      </c>
      <c r="I792" s="226">
        <f>_xlfn.IFNA(VLOOKUP($E792,[2]_accgrp!$A:$X,2+(3*(COLUMN(I792)-6)),FALSE),"")</f>
        <v>0</v>
      </c>
      <c r="J792" s="226">
        <f>_xlfn.IFNA(VLOOKUP($E792,[2]_accgrp!$A:$X,2+(3*(COLUMN(J792)-6)),FALSE),"")</f>
        <v>0</v>
      </c>
      <c r="K792" s="226">
        <f>_xlfn.IFNA(VLOOKUP($E792,[2]_accgrp!$A:$X,2+(3*(COLUMN(K792)-6)),FALSE),"")</f>
        <v>0</v>
      </c>
      <c r="L792" s="226">
        <f>_xlfn.IFNA(VLOOKUP($E792,[2]_accgrp!$A:$X,2+(3*(COLUMN(L792)-6)),FALSE),"")</f>
        <v>0</v>
      </c>
      <c r="M792" s="226">
        <f>_xlfn.IFNA(VLOOKUP($E792,[2]_accgrp!$A:$X,2+(3*(COLUMN(M792)-6)),FALSE),"")</f>
        <v>0</v>
      </c>
    </row>
    <row r="793" spans="6:13" x14ac:dyDescent="0.25">
      <c r="F793" s="242" t="str">
        <f>IF(ISBLANK(E793),"",VLOOKUP(E793,[2]_accgrp!A:B,2,FALSE))</f>
        <v/>
      </c>
      <c r="G793" s="226">
        <f>_xlfn.IFNA(VLOOKUP($E793,[2]_accgrp!$A:$X,2+(3*(COLUMN(G793)-6)),FALSE),"")</f>
        <v>0</v>
      </c>
      <c r="H793" s="226">
        <f>_xlfn.IFNA(VLOOKUP($E793,[2]_accgrp!$A:$X,2+(3*(COLUMN(H793)-6)),FALSE),"")</f>
        <v>0</v>
      </c>
      <c r="I793" s="226">
        <f>_xlfn.IFNA(VLOOKUP($E793,[2]_accgrp!$A:$X,2+(3*(COLUMN(I793)-6)),FALSE),"")</f>
        <v>0</v>
      </c>
      <c r="J793" s="226">
        <f>_xlfn.IFNA(VLOOKUP($E793,[2]_accgrp!$A:$X,2+(3*(COLUMN(J793)-6)),FALSE),"")</f>
        <v>0</v>
      </c>
      <c r="K793" s="226">
        <f>_xlfn.IFNA(VLOOKUP($E793,[2]_accgrp!$A:$X,2+(3*(COLUMN(K793)-6)),FALSE),"")</f>
        <v>0</v>
      </c>
      <c r="L793" s="226">
        <f>_xlfn.IFNA(VLOOKUP($E793,[2]_accgrp!$A:$X,2+(3*(COLUMN(L793)-6)),FALSE),"")</f>
        <v>0</v>
      </c>
      <c r="M793" s="226">
        <f>_xlfn.IFNA(VLOOKUP($E793,[2]_accgrp!$A:$X,2+(3*(COLUMN(M793)-6)),FALSE),"")</f>
        <v>0</v>
      </c>
    </row>
    <row r="794" spans="6:13" x14ac:dyDescent="0.25">
      <c r="F794" s="242" t="str">
        <f>IF(ISBLANK(E794),"",VLOOKUP(E794,[2]_accgrp!A:B,2,FALSE))</f>
        <v/>
      </c>
      <c r="G794" s="226">
        <f>_xlfn.IFNA(VLOOKUP($E794,[2]_accgrp!$A:$X,2+(3*(COLUMN(G794)-6)),FALSE),"")</f>
        <v>0</v>
      </c>
      <c r="H794" s="226">
        <f>_xlfn.IFNA(VLOOKUP($E794,[2]_accgrp!$A:$X,2+(3*(COLUMN(H794)-6)),FALSE),"")</f>
        <v>0</v>
      </c>
      <c r="I794" s="226">
        <f>_xlfn.IFNA(VLOOKUP($E794,[2]_accgrp!$A:$X,2+(3*(COLUMN(I794)-6)),FALSE),"")</f>
        <v>0</v>
      </c>
      <c r="J794" s="226">
        <f>_xlfn.IFNA(VLOOKUP($E794,[2]_accgrp!$A:$X,2+(3*(COLUMN(J794)-6)),FALSE),"")</f>
        <v>0</v>
      </c>
      <c r="K794" s="226">
        <f>_xlfn.IFNA(VLOOKUP($E794,[2]_accgrp!$A:$X,2+(3*(COLUMN(K794)-6)),FALSE),"")</f>
        <v>0</v>
      </c>
      <c r="L794" s="226">
        <f>_xlfn.IFNA(VLOOKUP($E794,[2]_accgrp!$A:$X,2+(3*(COLUMN(L794)-6)),FALSE),"")</f>
        <v>0</v>
      </c>
      <c r="M794" s="226">
        <f>_xlfn.IFNA(VLOOKUP($E794,[2]_accgrp!$A:$X,2+(3*(COLUMN(M794)-6)),FALSE),"")</f>
        <v>0</v>
      </c>
    </row>
    <row r="795" spans="6:13" x14ac:dyDescent="0.25">
      <c r="F795" s="242" t="str">
        <f>IF(ISBLANK(E795),"",VLOOKUP(E795,[2]_accgrp!A:B,2,FALSE))</f>
        <v/>
      </c>
      <c r="G795" s="226">
        <f>_xlfn.IFNA(VLOOKUP($E795,[2]_accgrp!$A:$X,2+(3*(COLUMN(G795)-6)),FALSE),"")</f>
        <v>0</v>
      </c>
      <c r="H795" s="226">
        <f>_xlfn.IFNA(VLOOKUP($E795,[2]_accgrp!$A:$X,2+(3*(COLUMN(H795)-6)),FALSE),"")</f>
        <v>0</v>
      </c>
      <c r="I795" s="226">
        <f>_xlfn.IFNA(VLOOKUP($E795,[2]_accgrp!$A:$X,2+(3*(COLUMN(I795)-6)),FALSE),"")</f>
        <v>0</v>
      </c>
      <c r="J795" s="226">
        <f>_xlfn.IFNA(VLOOKUP($E795,[2]_accgrp!$A:$X,2+(3*(COLUMN(J795)-6)),FALSE),"")</f>
        <v>0</v>
      </c>
      <c r="K795" s="226">
        <f>_xlfn.IFNA(VLOOKUP($E795,[2]_accgrp!$A:$X,2+(3*(COLUMN(K795)-6)),FALSE),"")</f>
        <v>0</v>
      </c>
      <c r="L795" s="226">
        <f>_xlfn.IFNA(VLOOKUP($E795,[2]_accgrp!$A:$X,2+(3*(COLUMN(L795)-6)),FALSE),"")</f>
        <v>0</v>
      </c>
      <c r="M795" s="226">
        <f>_xlfn.IFNA(VLOOKUP($E795,[2]_accgrp!$A:$X,2+(3*(COLUMN(M795)-6)),FALSE),"")</f>
        <v>0</v>
      </c>
    </row>
    <row r="796" spans="6:13" x14ac:dyDescent="0.25">
      <c r="F796" s="242" t="str">
        <f>IF(ISBLANK(E796),"",VLOOKUP(E796,[2]_accgrp!A:B,2,FALSE))</f>
        <v/>
      </c>
      <c r="G796" s="226">
        <f>_xlfn.IFNA(VLOOKUP($E796,[2]_accgrp!$A:$X,2+(3*(COLUMN(G796)-6)),FALSE),"")</f>
        <v>0</v>
      </c>
      <c r="H796" s="226">
        <f>_xlfn.IFNA(VLOOKUP($E796,[2]_accgrp!$A:$X,2+(3*(COLUMN(H796)-6)),FALSE),"")</f>
        <v>0</v>
      </c>
      <c r="I796" s="226">
        <f>_xlfn.IFNA(VLOOKUP($E796,[2]_accgrp!$A:$X,2+(3*(COLUMN(I796)-6)),FALSE),"")</f>
        <v>0</v>
      </c>
      <c r="J796" s="226">
        <f>_xlfn.IFNA(VLOOKUP($E796,[2]_accgrp!$A:$X,2+(3*(COLUMN(J796)-6)),FALSE),"")</f>
        <v>0</v>
      </c>
      <c r="K796" s="226">
        <f>_xlfn.IFNA(VLOOKUP($E796,[2]_accgrp!$A:$X,2+(3*(COLUMN(K796)-6)),FALSE),"")</f>
        <v>0</v>
      </c>
      <c r="L796" s="226">
        <f>_xlfn.IFNA(VLOOKUP($E796,[2]_accgrp!$A:$X,2+(3*(COLUMN(L796)-6)),FALSE),"")</f>
        <v>0</v>
      </c>
      <c r="M796" s="226">
        <f>_xlfn.IFNA(VLOOKUP($E796,[2]_accgrp!$A:$X,2+(3*(COLUMN(M796)-6)),FALSE),"")</f>
        <v>0</v>
      </c>
    </row>
    <row r="797" spans="6:13" x14ac:dyDescent="0.25">
      <c r="F797" s="242" t="str">
        <f>IF(ISBLANK(E797),"",VLOOKUP(E797,[2]_accgrp!A:B,2,FALSE))</f>
        <v/>
      </c>
      <c r="G797" s="226">
        <f>_xlfn.IFNA(VLOOKUP($E797,[2]_accgrp!$A:$X,2+(3*(COLUMN(G797)-6)),FALSE),"")</f>
        <v>0</v>
      </c>
      <c r="H797" s="226">
        <f>_xlfn.IFNA(VLOOKUP($E797,[2]_accgrp!$A:$X,2+(3*(COLUMN(H797)-6)),FALSE),"")</f>
        <v>0</v>
      </c>
      <c r="I797" s="226">
        <f>_xlfn.IFNA(VLOOKUP($E797,[2]_accgrp!$A:$X,2+(3*(COLUMN(I797)-6)),FALSE),"")</f>
        <v>0</v>
      </c>
      <c r="J797" s="226">
        <f>_xlfn.IFNA(VLOOKUP($E797,[2]_accgrp!$A:$X,2+(3*(COLUMN(J797)-6)),FALSE),"")</f>
        <v>0</v>
      </c>
      <c r="K797" s="226">
        <f>_xlfn.IFNA(VLOOKUP($E797,[2]_accgrp!$A:$X,2+(3*(COLUMN(K797)-6)),FALSE),"")</f>
        <v>0</v>
      </c>
      <c r="L797" s="226">
        <f>_xlfn.IFNA(VLOOKUP($E797,[2]_accgrp!$A:$X,2+(3*(COLUMN(L797)-6)),FALSE),"")</f>
        <v>0</v>
      </c>
      <c r="M797" s="226">
        <f>_xlfn.IFNA(VLOOKUP($E797,[2]_accgrp!$A:$X,2+(3*(COLUMN(M797)-6)),FALSE),"")</f>
        <v>0</v>
      </c>
    </row>
    <row r="798" spans="6:13" x14ac:dyDescent="0.25">
      <c r="F798" s="242" t="str">
        <f>IF(ISBLANK(E798),"",VLOOKUP(E798,[2]_accgrp!A:B,2,FALSE))</f>
        <v/>
      </c>
      <c r="G798" s="226">
        <f>_xlfn.IFNA(VLOOKUP($E798,[2]_accgrp!$A:$X,2+(3*(COLUMN(G798)-6)),FALSE),"")</f>
        <v>0</v>
      </c>
      <c r="H798" s="226">
        <f>_xlfn.IFNA(VLOOKUP($E798,[2]_accgrp!$A:$X,2+(3*(COLUMN(H798)-6)),FALSE),"")</f>
        <v>0</v>
      </c>
      <c r="I798" s="226">
        <f>_xlfn.IFNA(VLOOKUP($E798,[2]_accgrp!$A:$X,2+(3*(COLUMN(I798)-6)),FALSE),"")</f>
        <v>0</v>
      </c>
      <c r="J798" s="226">
        <f>_xlfn.IFNA(VLOOKUP($E798,[2]_accgrp!$A:$X,2+(3*(COLUMN(J798)-6)),FALSE),"")</f>
        <v>0</v>
      </c>
      <c r="K798" s="226">
        <f>_xlfn.IFNA(VLOOKUP($E798,[2]_accgrp!$A:$X,2+(3*(COLUMN(K798)-6)),FALSE),"")</f>
        <v>0</v>
      </c>
      <c r="L798" s="226">
        <f>_xlfn.IFNA(VLOOKUP($E798,[2]_accgrp!$A:$X,2+(3*(COLUMN(L798)-6)),FALSE),"")</f>
        <v>0</v>
      </c>
      <c r="M798" s="226">
        <f>_xlfn.IFNA(VLOOKUP($E798,[2]_accgrp!$A:$X,2+(3*(COLUMN(M798)-6)),FALSE),"")</f>
        <v>0</v>
      </c>
    </row>
    <row r="799" spans="6:13" x14ac:dyDescent="0.25">
      <c r="F799" s="242" t="str">
        <f>IF(ISBLANK(E799),"",VLOOKUP(E799,[2]_accgrp!A:B,2,FALSE))</f>
        <v/>
      </c>
      <c r="G799" s="226">
        <f>_xlfn.IFNA(VLOOKUP($E799,[2]_accgrp!$A:$X,2+(3*(COLUMN(G799)-6)),FALSE),"")</f>
        <v>0</v>
      </c>
      <c r="H799" s="226">
        <f>_xlfn.IFNA(VLOOKUP($E799,[2]_accgrp!$A:$X,2+(3*(COLUMN(H799)-6)),FALSE),"")</f>
        <v>0</v>
      </c>
      <c r="I799" s="226">
        <f>_xlfn.IFNA(VLOOKUP($E799,[2]_accgrp!$A:$X,2+(3*(COLUMN(I799)-6)),FALSE),"")</f>
        <v>0</v>
      </c>
      <c r="J799" s="226">
        <f>_xlfn.IFNA(VLOOKUP($E799,[2]_accgrp!$A:$X,2+(3*(COLUMN(J799)-6)),FALSE),"")</f>
        <v>0</v>
      </c>
      <c r="K799" s="226">
        <f>_xlfn.IFNA(VLOOKUP($E799,[2]_accgrp!$A:$X,2+(3*(COLUMN(K799)-6)),FALSE),"")</f>
        <v>0</v>
      </c>
      <c r="L799" s="226">
        <f>_xlfn.IFNA(VLOOKUP($E799,[2]_accgrp!$A:$X,2+(3*(COLUMN(L799)-6)),FALSE),"")</f>
        <v>0</v>
      </c>
      <c r="M799" s="226">
        <f>_xlfn.IFNA(VLOOKUP($E799,[2]_accgrp!$A:$X,2+(3*(COLUMN(M799)-6)),FALSE),"")</f>
        <v>0</v>
      </c>
    </row>
    <row r="800" spans="6:13" x14ac:dyDescent="0.25">
      <c r="F800" s="242" t="str">
        <f>IF(ISBLANK(E800),"",VLOOKUP(E800,[2]_accgrp!A:B,2,FALSE))</f>
        <v/>
      </c>
      <c r="G800" s="226">
        <f>_xlfn.IFNA(VLOOKUP($E800,[2]_accgrp!$A:$X,2+(3*(COLUMN(G800)-6)),FALSE),"")</f>
        <v>0</v>
      </c>
      <c r="H800" s="226">
        <f>_xlfn.IFNA(VLOOKUP($E800,[2]_accgrp!$A:$X,2+(3*(COLUMN(H800)-6)),FALSE),"")</f>
        <v>0</v>
      </c>
      <c r="I800" s="226">
        <f>_xlfn.IFNA(VLOOKUP($E800,[2]_accgrp!$A:$X,2+(3*(COLUMN(I800)-6)),FALSE),"")</f>
        <v>0</v>
      </c>
      <c r="J800" s="226">
        <f>_xlfn.IFNA(VLOOKUP($E800,[2]_accgrp!$A:$X,2+(3*(COLUMN(J800)-6)),FALSE),"")</f>
        <v>0</v>
      </c>
      <c r="K800" s="226">
        <f>_xlfn.IFNA(VLOOKUP($E800,[2]_accgrp!$A:$X,2+(3*(COLUMN(K800)-6)),FALSE),"")</f>
        <v>0</v>
      </c>
      <c r="L800" s="226">
        <f>_xlfn.IFNA(VLOOKUP($E800,[2]_accgrp!$A:$X,2+(3*(COLUMN(L800)-6)),FALSE),"")</f>
        <v>0</v>
      </c>
      <c r="M800" s="226">
        <f>_xlfn.IFNA(VLOOKUP($E800,[2]_accgrp!$A:$X,2+(3*(COLUMN(M800)-6)),FALSE),"")</f>
        <v>0</v>
      </c>
    </row>
    <row r="801" spans="6:13" x14ac:dyDescent="0.25">
      <c r="F801" s="242" t="str">
        <f>IF(ISBLANK(E801),"",VLOOKUP(E801,[2]_accgrp!A:B,2,FALSE))</f>
        <v/>
      </c>
      <c r="G801" s="226">
        <f>_xlfn.IFNA(VLOOKUP($E801,[2]_accgrp!$A:$X,2+(3*(COLUMN(G801)-6)),FALSE),"")</f>
        <v>0</v>
      </c>
      <c r="H801" s="226">
        <f>_xlfn.IFNA(VLOOKUP($E801,[2]_accgrp!$A:$X,2+(3*(COLUMN(H801)-6)),FALSE),"")</f>
        <v>0</v>
      </c>
      <c r="I801" s="226">
        <f>_xlfn.IFNA(VLOOKUP($E801,[2]_accgrp!$A:$X,2+(3*(COLUMN(I801)-6)),FALSE),"")</f>
        <v>0</v>
      </c>
      <c r="J801" s="226">
        <f>_xlfn.IFNA(VLOOKUP($E801,[2]_accgrp!$A:$X,2+(3*(COLUMN(J801)-6)),FALSE),"")</f>
        <v>0</v>
      </c>
      <c r="K801" s="226">
        <f>_xlfn.IFNA(VLOOKUP($E801,[2]_accgrp!$A:$X,2+(3*(COLUMN(K801)-6)),FALSE),"")</f>
        <v>0</v>
      </c>
      <c r="L801" s="226">
        <f>_xlfn.IFNA(VLOOKUP($E801,[2]_accgrp!$A:$X,2+(3*(COLUMN(L801)-6)),FALSE),"")</f>
        <v>0</v>
      </c>
      <c r="M801" s="226">
        <f>_xlfn.IFNA(VLOOKUP($E801,[2]_accgrp!$A:$X,2+(3*(COLUMN(M801)-6)),FALSE),"")</f>
        <v>0</v>
      </c>
    </row>
    <row r="802" spans="6:13" x14ac:dyDescent="0.25">
      <c r="F802" s="242" t="str">
        <f>IF(ISBLANK(E802),"",VLOOKUP(E802,[2]_accgrp!A:B,2,FALSE))</f>
        <v/>
      </c>
      <c r="G802" s="226">
        <f>_xlfn.IFNA(VLOOKUP($E802,[2]_accgrp!$A:$X,2+(3*(COLUMN(G802)-6)),FALSE),"")</f>
        <v>0</v>
      </c>
      <c r="H802" s="226">
        <f>_xlfn.IFNA(VLOOKUP($E802,[2]_accgrp!$A:$X,2+(3*(COLUMN(H802)-6)),FALSE),"")</f>
        <v>0</v>
      </c>
      <c r="I802" s="226">
        <f>_xlfn.IFNA(VLOOKUP($E802,[2]_accgrp!$A:$X,2+(3*(COLUMN(I802)-6)),FALSE),"")</f>
        <v>0</v>
      </c>
      <c r="J802" s="226">
        <f>_xlfn.IFNA(VLOOKUP($E802,[2]_accgrp!$A:$X,2+(3*(COLUMN(J802)-6)),FALSE),"")</f>
        <v>0</v>
      </c>
      <c r="K802" s="226">
        <f>_xlfn.IFNA(VLOOKUP($E802,[2]_accgrp!$A:$X,2+(3*(COLUMN(K802)-6)),FALSE),"")</f>
        <v>0</v>
      </c>
      <c r="L802" s="226">
        <f>_xlfn.IFNA(VLOOKUP($E802,[2]_accgrp!$A:$X,2+(3*(COLUMN(L802)-6)),FALSE),"")</f>
        <v>0</v>
      </c>
      <c r="M802" s="226">
        <f>_xlfn.IFNA(VLOOKUP($E802,[2]_accgrp!$A:$X,2+(3*(COLUMN(M802)-6)),FALSE),"")</f>
        <v>0</v>
      </c>
    </row>
    <row r="803" spans="6:13" x14ac:dyDescent="0.25">
      <c r="F803" s="242" t="str">
        <f>IF(ISBLANK(E803),"",VLOOKUP(E803,[2]_accgrp!A:B,2,FALSE))</f>
        <v/>
      </c>
      <c r="G803" s="226">
        <f>_xlfn.IFNA(VLOOKUP($E803,[2]_accgrp!$A:$X,2+(3*(COLUMN(G803)-6)),FALSE),"")</f>
        <v>0</v>
      </c>
      <c r="H803" s="226">
        <f>_xlfn.IFNA(VLOOKUP($E803,[2]_accgrp!$A:$X,2+(3*(COLUMN(H803)-6)),FALSE),"")</f>
        <v>0</v>
      </c>
      <c r="I803" s="226">
        <f>_xlfn.IFNA(VLOOKUP($E803,[2]_accgrp!$A:$X,2+(3*(COLUMN(I803)-6)),FALSE),"")</f>
        <v>0</v>
      </c>
      <c r="J803" s="226">
        <f>_xlfn.IFNA(VLOOKUP($E803,[2]_accgrp!$A:$X,2+(3*(COLUMN(J803)-6)),FALSE),"")</f>
        <v>0</v>
      </c>
      <c r="K803" s="226">
        <f>_xlfn.IFNA(VLOOKUP($E803,[2]_accgrp!$A:$X,2+(3*(COLUMN(K803)-6)),FALSE),"")</f>
        <v>0</v>
      </c>
      <c r="L803" s="226">
        <f>_xlfn.IFNA(VLOOKUP($E803,[2]_accgrp!$A:$X,2+(3*(COLUMN(L803)-6)),FALSE),"")</f>
        <v>0</v>
      </c>
      <c r="M803" s="226">
        <f>_xlfn.IFNA(VLOOKUP($E803,[2]_accgrp!$A:$X,2+(3*(COLUMN(M803)-6)),FALSE),"")</f>
        <v>0</v>
      </c>
    </row>
    <row r="804" spans="6:13" x14ac:dyDescent="0.25">
      <c r="F804" s="242" t="str">
        <f>IF(ISBLANK(E804),"",VLOOKUP(E804,[2]_accgrp!A:B,2,FALSE))</f>
        <v/>
      </c>
      <c r="G804" s="226">
        <f>_xlfn.IFNA(VLOOKUP($E804,[2]_accgrp!$A:$X,2+(3*(COLUMN(G804)-6)),FALSE),"")</f>
        <v>0</v>
      </c>
      <c r="H804" s="226">
        <f>_xlfn.IFNA(VLOOKUP($E804,[2]_accgrp!$A:$X,2+(3*(COLUMN(H804)-6)),FALSE),"")</f>
        <v>0</v>
      </c>
      <c r="I804" s="226">
        <f>_xlfn.IFNA(VLOOKUP($E804,[2]_accgrp!$A:$X,2+(3*(COLUMN(I804)-6)),FALSE),"")</f>
        <v>0</v>
      </c>
      <c r="J804" s="226">
        <f>_xlfn.IFNA(VLOOKUP($E804,[2]_accgrp!$A:$X,2+(3*(COLUMN(J804)-6)),FALSE),"")</f>
        <v>0</v>
      </c>
      <c r="K804" s="226">
        <f>_xlfn.IFNA(VLOOKUP($E804,[2]_accgrp!$A:$X,2+(3*(COLUMN(K804)-6)),FALSE),"")</f>
        <v>0</v>
      </c>
      <c r="L804" s="226">
        <f>_xlfn.IFNA(VLOOKUP($E804,[2]_accgrp!$A:$X,2+(3*(COLUMN(L804)-6)),FALSE),"")</f>
        <v>0</v>
      </c>
      <c r="M804" s="226">
        <f>_xlfn.IFNA(VLOOKUP($E804,[2]_accgrp!$A:$X,2+(3*(COLUMN(M804)-6)),FALSE),"")</f>
        <v>0</v>
      </c>
    </row>
    <row r="805" spans="6:13" x14ac:dyDescent="0.25">
      <c r="F805" s="242" t="str">
        <f>IF(ISBLANK(E805),"",VLOOKUP(E805,[2]_accgrp!A:B,2,FALSE))</f>
        <v/>
      </c>
      <c r="G805" s="226">
        <f>_xlfn.IFNA(VLOOKUP($E805,[2]_accgrp!$A:$X,2+(3*(COLUMN(G805)-6)),FALSE),"")</f>
        <v>0</v>
      </c>
      <c r="H805" s="226">
        <f>_xlfn.IFNA(VLOOKUP($E805,[2]_accgrp!$A:$X,2+(3*(COLUMN(H805)-6)),FALSE),"")</f>
        <v>0</v>
      </c>
      <c r="I805" s="226">
        <f>_xlfn.IFNA(VLOOKUP($E805,[2]_accgrp!$A:$X,2+(3*(COLUMN(I805)-6)),FALSE),"")</f>
        <v>0</v>
      </c>
      <c r="J805" s="226">
        <f>_xlfn.IFNA(VLOOKUP($E805,[2]_accgrp!$A:$X,2+(3*(COLUMN(J805)-6)),FALSE),"")</f>
        <v>0</v>
      </c>
      <c r="K805" s="226">
        <f>_xlfn.IFNA(VLOOKUP($E805,[2]_accgrp!$A:$X,2+(3*(COLUMN(K805)-6)),FALSE),"")</f>
        <v>0</v>
      </c>
      <c r="L805" s="226">
        <f>_xlfn.IFNA(VLOOKUP($E805,[2]_accgrp!$A:$X,2+(3*(COLUMN(L805)-6)),FALSE),"")</f>
        <v>0</v>
      </c>
      <c r="M805" s="226">
        <f>_xlfn.IFNA(VLOOKUP($E805,[2]_accgrp!$A:$X,2+(3*(COLUMN(M805)-6)),FALSE),"")</f>
        <v>0</v>
      </c>
    </row>
    <row r="806" spans="6:13" x14ac:dyDescent="0.25">
      <c r="F806" s="242" t="str">
        <f>IF(ISBLANK(E806),"",VLOOKUP(E806,[2]_accgrp!A:B,2,FALSE))</f>
        <v/>
      </c>
      <c r="G806" s="226">
        <f>_xlfn.IFNA(VLOOKUP($E806,[2]_accgrp!$A:$X,2+(3*(COLUMN(G806)-6)),FALSE),"")</f>
        <v>0</v>
      </c>
      <c r="H806" s="226">
        <f>_xlfn.IFNA(VLOOKUP($E806,[2]_accgrp!$A:$X,2+(3*(COLUMN(H806)-6)),FALSE),"")</f>
        <v>0</v>
      </c>
      <c r="I806" s="226">
        <f>_xlfn.IFNA(VLOOKUP($E806,[2]_accgrp!$A:$X,2+(3*(COLUMN(I806)-6)),FALSE),"")</f>
        <v>0</v>
      </c>
      <c r="J806" s="226">
        <f>_xlfn.IFNA(VLOOKUP($E806,[2]_accgrp!$A:$X,2+(3*(COLUMN(J806)-6)),FALSE),"")</f>
        <v>0</v>
      </c>
      <c r="K806" s="226">
        <f>_xlfn.IFNA(VLOOKUP($E806,[2]_accgrp!$A:$X,2+(3*(COLUMN(K806)-6)),FALSE),"")</f>
        <v>0</v>
      </c>
      <c r="L806" s="226">
        <f>_xlfn.IFNA(VLOOKUP($E806,[2]_accgrp!$A:$X,2+(3*(COLUMN(L806)-6)),FALSE),"")</f>
        <v>0</v>
      </c>
      <c r="M806" s="226">
        <f>_xlfn.IFNA(VLOOKUP($E806,[2]_accgrp!$A:$X,2+(3*(COLUMN(M806)-6)),FALSE),"")</f>
        <v>0</v>
      </c>
    </row>
    <row r="807" spans="6:13" x14ac:dyDescent="0.25">
      <c r="F807" s="242" t="str">
        <f>IF(ISBLANK(E807),"",VLOOKUP(E807,[2]_accgrp!A:B,2,FALSE))</f>
        <v/>
      </c>
      <c r="G807" s="226">
        <f>_xlfn.IFNA(VLOOKUP($E807,[2]_accgrp!$A:$X,2+(3*(COLUMN(G807)-6)),FALSE),"")</f>
        <v>0</v>
      </c>
      <c r="H807" s="226">
        <f>_xlfn.IFNA(VLOOKUP($E807,[2]_accgrp!$A:$X,2+(3*(COLUMN(H807)-6)),FALSE),"")</f>
        <v>0</v>
      </c>
      <c r="I807" s="226">
        <f>_xlfn.IFNA(VLOOKUP($E807,[2]_accgrp!$A:$X,2+(3*(COLUMN(I807)-6)),FALSE),"")</f>
        <v>0</v>
      </c>
      <c r="J807" s="226">
        <f>_xlfn.IFNA(VLOOKUP($E807,[2]_accgrp!$A:$X,2+(3*(COLUMN(J807)-6)),FALSE),"")</f>
        <v>0</v>
      </c>
      <c r="K807" s="226">
        <f>_xlfn.IFNA(VLOOKUP($E807,[2]_accgrp!$A:$X,2+(3*(COLUMN(K807)-6)),FALSE),"")</f>
        <v>0</v>
      </c>
      <c r="L807" s="226">
        <f>_xlfn.IFNA(VLOOKUP($E807,[2]_accgrp!$A:$X,2+(3*(COLUMN(L807)-6)),FALSE),"")</f>
        <v>0</v>
      </c>
      <c r="M807" s="226">
        <f>_xlfn.IFNA(VLOOKUP($E807,[2]_accgrp!$A:$X,2+(3*(COLUMN(M807)-6)),FALSE),"")</f>
        <v>0</v>
      </c>
    </row>
    <row r="808" spans="6:13" x14ac:dyDescent="0.25">
      <c r="F808" s="242" t="str">
        <f>IF(ISBLANK(E808),"",VLOOKUP(E808,[2]_accgrp!A:B,2,FALSE))</f>
        <v/>
      </c>
      <c r="G808" s="226">
        <f>_xlfn.IFNA(VLOOKUP($E808,[2]_accgrp!$A:$X,2+(3*(COLUMN(G808)-6)),FALSE),"")</f>
        <v>0</v>
      </c>
      <c r="H808" s="226">
        <f>_xlfn.IFNA(VLOOKUP($E808,[2]_accgrp!$A:$X,2+(3*(COLUMN(H808)-6)),FALSE),"")</f>
        <v>0</v>
      </c>
      <c r="I808" s="226">
        <f>_xlfn.IFNA(VLOOKUP($E808,[2]_accgrp!$A:$X,2+(3*(COLUMN(I808)-6)),FALSE),"")</f>
        <v>0</v>
      </c>
      <c r="J808" s="226">
        <f>_xlfn.IFNA(VLOOKUP($E808,[2]_accgrp!$A:$X,2+(3*(COLUMN(J808)-6)),FALSE),"")</f>
        <v>0</v>
      </c>
      <c r="K808" s="226">
        <f>_xlfn.IFNA(VLOOKUP($E808,[2]_accgrp!$A:$X,2+(3*(COLUMN(K808)-6)),FALSE),"")</f>
        <v>0</v>
      </c>
      <c r="L808" s="226">
        <f>_xlfn.IFNA(VLOOKUP($E808,[2]_accgrp!$A:$X,2+(3*(COLUMN(L808)-6)),FALSE),"")</f>
        <v>0</v>
      </c>
      <c r="M808" s="226">
        <f>_xlfn.IFNA(VLOOKUP($E808,[2]_accgrp!$A:$X,2+(3*(COLUMN(M808)-6)),FALSE),"")</f>
        <v>0</v>
      </c>
    </row>
    <row r="809" spans="6:13" x14ac:dyDescent="0.25">
      <c r="F809" s="242" t="str">
        <f>IF(ISBLANK(E809),"",VLOOKUP(E809,[2]_accgrp!A:B,2,FALSE))</f>
        <v/>
      </c>
      <c r="G809" s="226">
        <f>_xlfn.IFNA(VLOOKUP($E809,[2]_accgrp!$A:$X,2+(3*(COLUMN(G809)-6)),FALSE),"")</f>
        <v>0</v>
      </c>
      <c r="H809" s="226">
        <f>_xlfn.IFNA(VLOOKUP($E809,[2]_accgrp!$A:$X,2+(3*(COLUMN(H809)-6)),FALSE),"")</f>
        <v>0</v>
      </c>
      <c r="I809" s="226">
        <f>_xlfn.IFNA(VLOOKUP($E809,[2]_accgrp!$A:$X,2+(3*(COLUMN(I809)-6)),FALSE),"")</f>
        <v>0</v>
      </c>
      <c r="J809" s="226">
        <f>_xlfn.IFNA(VLOOKUP($E809,[2]_accgrp!$A:$X,2+(3*(COLUMN(J809)-6)),FALSE),"")</f>
        <v>0</v>
      </c>
      <c r="K809" s="226">
        <f>_xlfn.IFNA(VLOOKUP($E809,[2]_accgrp!$A:$X,2+(3*(COLUMN(K809)-6)),FALSE),"")</f>
        <v>0</v>
      </c>
      <c r="L809" s="226">
        <f>_xlfn.IFNA(VLOOKUP($E809,[2]_accgrp!$A:$X,2+(3*(COLUMN(L809)-6)),FALSE),"")</f>
        <v>0</v>
      </c>
      <c r="M809" s="226">
        <f>_xlfn.IFNA(VLOOKUP($E809,[2]_accgrp!$A:$X,2+(3*(COLUMN(M809)-6)),FALSE),"")</f>
        <v>0</v>
      </c>
    </row>
    <row r="810" spans="6:13" x14ac:dyDescent="0.25">
      <c r="F810" s="242" t="str">
        <f>IF(ISBLANK(E810),"",VLOOKUP(E810,[2]_accgrp!A:B,2,FALSE))</f>
        <v/>
      </c>
      <c r="G810" s="226">
        <f>_xlfn.IFNA(VLOOKUP($E810,[2]_accgrp!$A:$X,2+(3*(COLUMN(G810)-6)),FALSE),"")</f>
        <v>0</v>
      </c>
      <c r="H810" s="226">
        <f>_xlfn.IFNA(VLOOKUP($E810,[2]_accgrp!$A:$X,2+(3*(COLUMN(H810)-6)),FALSE),"")</f>
        <v>0</v>
      </c>
      <c r="I810" s="226">
        <f>_xlfn.IFNA(VLOOKUP($E810,[2]_accgrp!$A:$X,2+(3*(COLUMN(I810)-6)),FALSE),"")</f>
        <v>0</v>
      </c>
      <c r="J810" s="226">
        <f>_xlfn.IFNA(VLOOKUP($E810,[2]_accgrp!$A:$X,2+(3*(COLUMN(J810)-6)),FALSE),"")</f>
        <v>0</v>
      </c>
      <c r="K810" s="226">
        <f>_xlfn.IFNA(VLOOKUP($E810,[2]_accgrp!$A:$X,2+(3*(COLUMN(K810)-6)),FALSE),"")</f>
        <v>0</v>
      </c>
      <c r="L810" s="226">
        <f>_xlfn.IFNA(VLOOKUP($E810,[2]_accgrp!$A:$X,2+(3*(COLUMN(L810)-6)),FALSE),"")</f>
        <v>0</v>
      </c>
      <c r="M810" s="226">
        <f>_xlfn.IFNA(VLOOKUP($E810,[2]_accgrp!$A:$X,2+(3*(COLUMN(M810)-6)),FALSE),"")</f>
        <v>0</v>
      </c>
    </row>
    <row r="811" spans="6:13" x14ac:dyDescent="0.25">
      <c r="F811" s="242" t="str">
        <f>IF(ISBLANK(E811),"",VLOOKUP(E811,[2]_accgrp!A:B,2,FALSE))</f>
        <v/>
      </c>
      <c r="G811" s="226">
        <f>_xlfn.IFNA(VLOOKUP($E811,[2]_accgrp!$A:$X,2+(3*(COLUMN(G811)-6)),FALSE),"")</f>
        <v>0</v>
      </c>
      <c r="H811" s="226">
        <f>_xlfn.IFNA(VLOOKUP($E811,[2]_accgrp!$A:$X,2+(3*(COLUMN(H811)-6)),FALSE),"")</f>
        <v>0</v>
      </c>
      <c r="I811" s="226">
        <f>_xlfn.IFNA(VLOOKUP($E811,[2]_accgrp!$A:$X,2+(3*(COLUMN(I811)-6)),FALSE),"")</f>
        <v>0</v>
      </c>
      <c r="J811" s="226">
        <f>_xlfn.IFNA(VLOOKUP($E811,[2]_accgrp!$A:$X,2+(3*(COLUMN(J811)-6)),FALSE),"")</f>
        <v>0</v>
      </c>
      <c r="K811" s="226">
        <f>_xlfn.IFNA(VLOOKUP($E811,[2]_accgrp!$A:$X,2+(3*(COLUMN(K811)-6)),FALSE),"")</f>
        <v>0</v>
      </c>
      <c r="L811" s="226">
        <f>_xlfn.IFNA(VLOOKUP($E811,[2]_accgrp!$A:$X,2+(3*(COLUMN(L811)-6)),FALSE),"")</f>
        <v>0</v>
      </c>
      <c r="M811" s="226">
        <f>_xlfn.IFNA(VLOOKUP($E811,[2]_accgrp!$A:$X,2+(3*(COLUMN(M811)-6)),FALSE),"")</f>
        <v>0</v>
      </c>
    </row>
    <row r="812" spans="6:13" x14ac:dyDescent="0.25">
      <c r="F812" s="242" t="str">
        <f>IF(ISBLANK(E812),"",VLOOKUP(E812,[2]_accgrp!A:B,2,FALSE))</f>
        <v/>
      </c>
      <c r="G812" s="226">
        <f>_xlfn.IFNA(VLOOKUP($E812,[2]_accgrp!$A:$X,2+(3*(COLUMN(G812)-6)),FALSE),"")</f>
        <v>0</v>
      </c>
      <c r="H812" s="226">
        <f>_xlfn.IFNA(VLOOKUP($E812,[2]_accgrp!$A:$X,2+(3*(COLUMN(H812)-6)),FALSE),"")</f>
        <v>0</v>
      </c>
      <c r="I812" s="226">
        <f>_xlfn.IFNA(VLOOKUP($E812,[2]_accgrp!$A:$X,2+(3*(COLUMN(I812)-6)),FALSE),"")</f>
        <v>0</v>
      </c>
      <c r="J812" s="226">
        <f>_xlfn.IFNA(VLOOKUP($E812,[2]_accgrp!$A:$X,2+(3*(COLUMN(J812)-6)),FALSE),"")</f>
        <v>0</v>
      </c>
      <c r="K812" s="226">
        <f>_xlfn.IFNA(VLOOKUP($E812,[2]_accgrp!$A:$X,2+(3*(COLUMN(K812)-6)),FALSE),"")</f>
        <v>0</v>
      </c>
      <c r="L812" s="226">
        <f>_xlfn.IFNA(VLOOKUP($E812,[2]_accgrp!$A:$X,2+(3*(COLUMN(L812)-6)),FALSE),"")</f>
        <v>0</v>
      </c>
      <c r="M812" s="226">
        <f>_xlfn.IFNA(VLOOKUP($E812,[2]_accgrp!$A:$X,2+(3*(COLUMN(M812)-6)),FALSE),"")</f>
        <v>0</v>
      </c>
    </row>
    <row r="813" spans="6:13" x14ac:dyDescent="0.25">
      <c r="F813" s="242" t="str">
        <f>IF(ISBLANK(E813),"",VLOOKUP(E813,[2]_accgrp!A:B,2,FALSE))</f>
        <v/>
      </c>
      <c r="G813" s="226">
        <f>_xlfn.IFNA(VLOOKUP($E813,[2]_accgrp!$A:$X,2+(3*(COLUMN(G813)-6)),FALSE),"")</f>
        <v>0</v>
      </c>
      <c r="H813" s="226">
        <f>_xlfn.IFNA(VLOOKUP($E813,[2]_accgrp!$A:$X,2+(3*(COLUMN(H813)-6)),FALSE),"")</f>
        <v>0</v>
      </c>
      <c r="I813" s="226">
        <f>_xlfn.IFNA(VLOOKUP($E813,[2]_accgrp!$A:$X,2+(3*(COLUMN(I813)-6)),FALSE),"")</f>
        <v>0</v>
      </c>
      <c r="J813" s="226">
        <f>_xlfn.IFNA(VLOOKUP($E813,[2]_accgrp!$A:$X,2+(3*(COLUMN(J813)-6)),FALSE),"")</f>
        <v>0</v>
      </c>
      <c r="K813" s="226">
        <f>_xlfn.IFNA(VLOOKUP($E813,[2]_accgrp!$A:$X,2+(3*(COLUMN(K813)-6)),FALSE),"")</f>
        <v>0</v>
      </c>
      <c r="L813" s="226">
        <f>_xlfn.IFNA(VLOOKUP($E813,[2]_accgrp!$A:$X,2+(3*(COLUMN(L813)-6)),FALSE),"")</f>
        <v>0</v>
      </c>
      <c r="M813" s="226">
        <f>_xlfn.IFNA(VLOOKUP($E813,[2]_accgrp!$A:$X,2+(3*(COLUMN(M813)-6)),FALSE),"")</f>
        <v>0</v>
      </c>
    </row>
    <row r="814" spans="6:13" x14ac:dyDescent="0.25">
      <c r="F814" s="242" t="str">
        <f>IF(ISBLANK(E814),"",VLOOKUP(E814,[2]_accgrp!A:B,2,FALSE))</f>
        <v/>
      </c>
      <c r="G814" s="226">
        <f>_xlfn.IFNA(VLOOKUP($E814,[2]_accgrp!$A:$X,2+(3*(COLUMN(G814)-6)),FALSE),"")</f>
        <v>0</v>
      </c>
      <c r="H814" s="226">
        <f>_xlfn.IFNA(VLOOKUP($E814,[2]_accgrp!$A:$X,2+(3*(COLUMN(H814)-6)),FALSE),"")</f>
        <v>0</v>
      </c>
      <c r="I814" s="226">
        <f>_xlfn.IFNA(VLOOKUP($E814,[2]_accgrp!$A:$X,2+(3*(COLUMN(I814)-6)),FALSE),"")</f>
        <v>0</v>
      </c>
      <c r="J814" s="226">
        <f>_xlfn.IFNA(VLOOKUP($E814,[2]_accgrp!$A:$X,2+(3*(COLUMN(J814)-6)),FALSE),"")</f>
        <v>0</v>
      </c>
      <c r="K814" s="226">
        <f>_xlfn.IFNA(VLOOKUP($E814,[2]_accgrp!$A:$X,2+(3*(COLUMN(K814)-6)),FALSE),"")</f>
        <v>0</v>
      </c>
      <c r="L814" s="226">
        <f>_xlfn.IFNA(VLOOKUP($E814,[2]_accgrp!$A:$X,2+(3*(COLUMN(L814)-6)),FALSE),"")</f>
        <v>0</v>
      </c>
      <c r="M814" s="226">
        <f>_xlfn.IFNA(VLOOKUP($E814,[2]_accgrp!$A:$X,2+(3*(COLUMN(M814)-6)),FALSE),"")</f>
        <v>0</v>
      </c>
    </row>
    <row r="815" spans="6:13" x14ac:dyDescent="0.25">
      <c r="F815" s="242" t="str">
        <f>IF(ISBLANK(E815),"",VLOOKUP(E815,[2]_accgrp!A:B,2,FALSE))</f>
        <v/>
      </c>
      <c r="G815" s="226">
        <f>_xlfn.IFNA(VLOOKUP($E815,[2]_accgrp!$A:$X,2+(3*(COLUMN(G815)-6)),FALSE),"")</f>
        <v>0</v>
      </c>
      <c r="H815" s="226">
        <f>_xlfn.IFNA(VLOOKUP($E815,[2]_accgrp!$A:$X,2+(3*(COLUMN(H815)-6)),FALSE),"")</f>
        <v>0</v>
      </c>
      <c r="I815" s="226">
        <f>_xlfn.IFNA(VLOOKUP($E815,[2]_accgrp!$A:$X,2+(3*(COLUMN(I815)-6)),FALSE),"")</f>
        <v>0</v>
      </c>
      <c r="J815" s="226">
        <f>_xlfn.IFNA(VLOOKUP($E815,[2]_accgrp!$A:$X,2+(3*(COLUMN(J815)-6)),FALSE),"")</f>
        <v>0</v>
      </c>
      <c r="K815" s="226">
        <f>_xlfn.IFNA(VLOOKUP($E815,[2]_accgrp!$A:$X,2+(3*(COLUMN(K815)-6)),FALSE),"")</f>
        <v>0</v>
      </c>
      <c r="L815" s="226">
        <f>_xlfn.IFNA(VLOOKUP($E815,[2]_accgrp!$A:$X,2+(3*(COLUMN(L815)-6)),FALSE),"")</f>
        <v>0</v>
      </c>
      <c r="M815" s="226">
        <f>_xlfn.IFNA(VLOOKUP($E815,[2]_accgrp!$A:$X,2+(3*(COLUMN(M815)-6)),FALSE),"")</f>
        <v>0</v>
      </c>
    </row>
    <row r="816" spans="6:13" x14ac:dyDescent="0.25">
      <c r="F816" s="242" t="str">
        <f>IF(ISBLANK(E816),"",VLOOKUP(E816,[2]_accgrp!A:B,2,FALSE))</f>
        <v/>
      </c>
      <c r="G816" s="226">
        <f>_xlfn.IFNA(VLOOKUP($E816,[2]_accgrp!$A:$X,2+(3*(COLUMN(G816)-6)),FALSE),"")</f>
        <v>0</v>
      </c>
      <c r="H816" s="226">
        <f>_xlfn.IFNA(VLOOKUP($E816,[2]_accgrp!$A:$X,2+(3*(COLUMN(H816)-6)),FALSE),"")</f>
        <v>0</v>
      </c>
      <c r="I816" s="226">
        <f>_xlfn.IFNA(VLOOKUP($E816,[2]_accgrp!$A:$X,2+(3*(COLUMN(I816)-6)),FALSE),"")</f>
        <v>0</v>
      </c>
      <c r="J816" s="226">
        <f>_xlfn.IFNA(VLOOKUP($E816,[2]_accgrp!$A:$X,2+(3*(COLUMN(J816)-6)),FALSE),"")</f>
        <v>0</v>
      </c>
      <c r="K816" s="226">
        <f>_xlfn.IFNA(VLOOKUP($E816,[2]_accgrp!$A:$X,2+(3*(COLUMN(K816)-6)),FALSE),"")</f>
        <v>0</v>
      </c>
      <c r="L816" s="226">
        <f>_xlfn.IFNA(VLOOKUP($E816,[2]_accgrp!$A:$X,2+(3*(COLUMN(L816)-6)),FALSE),"")</f>
        <v>0</v>
      </c>
      <c r="M816" s="226">
        <f>_xlfn.IFNA(VLOOKUP($E816,[2]_accgrp!$A:$X,2+(3*(COLUMN(M816)-6)),FALSE),"")</f>
        <v>0</v>
      </c>
    </row>
    <row r="817" spans="6:13" x14ac:dyDescent="0.25">
      <c r="F817" s="242" t="str">
        <f>IF(ISBLANK(E817),"",VLOOKUP(E817,[2]_accgrp!A:B,2,FALSE))</f>
        <v/>
      </c>
      <c r="G817" s="226">
        <f>_xlfn.IFNA(VLOOKUP($E817,[2]_accgrp!$A:$X,2+(3*(COLUMN(G817)-6)),FALSE),"")</f>
        <v>0</v>
      </c>
      <c r="H817" s="226">
        <f>_xlfn.IFNA(VLOOKUP($E817,[2]_accgrp!$A:$X,2+(3*(COLUMN(H817)-6)),FALSE),"")</f>
        <v>0</v>
      </c>
      <c r="I817" s="226">
        <f>_xlfn.IFNA(VLOOKUP($E817,[2]_accgrp!$A:$X,2+(3*(COLUMN(I817)-6)),FALSE),"")</f>
        <v>0</v>
      </c>
      <c r="J817" s="226">
        <f>_xlfn.IFNA(VLOOKUP($E817,[2]_accgrp!$A:$X,2+(3*(COLUMN(J817)-6)),FALSE),"")</f>
        <v>0</v>
      </c>
      <c r="K817" s="226">
        <f>_xlfn.IFNA(VLOOKUP($E817,[2]_accgrp!$A:$X,2+(3*(COLUMN(K817)-6)),FALSE),"")</f>
        <v>0</v>
      </c>
      <c r="L817" s="226">
        <f>_xlfn.IFNA(VLOOKUP($E817,[2]_accgrp!$A:$X,2+(3*(COLUMN(L817)-6)),FALSE),"")</f>
        <v>0</v>
      </c>
      <c r="M817" s="226">
        <f>_xlfn.IFNA(VLOOKUP($E817,[2]_accgrp!$A:$X,2+(3*(COLUMN(M817)-6)),FALSE),"")</f>
        <v>0</v>
      </c>
    </row>
    <row r="818" spans="6:13" x14ac:dyDescent="0.25">
      <c r="F818" s="242" t="str">
        <f>IF(ISBLANK(E818),"",VLOOKUP(E818,[2]_accgrp!A:B,2,FALSE))</f>
        <v/>
      </c>
      <c r="G818" s="226">
        <f>_xlfn.IFNA(VLOOKUP($E818,[2]_accgrp!$A:$X,2+(3*(COLUMN(G818)-6)),FALSE),"")</f>
        <v>0</v>
      </c>
      <c r="H818" s="226">
        <f>_xlfn.IFNA(VLOOKUP($E818,[2]_accgrp!$A:$X,2+(3*(COLUMN(H818)-6)),FALSE),"")</f>
        <v>0</v>
      </c>
      <c r="I818" s="226">
        <f>_xlfn.IFNA(VLOOKUP($E818,[2]_accgrp!$A:$X,2+(3*(COLUMN(I818)-6)),FALSE),"")</f>
        <v>0</v>
      </c>
      <c r="J818" s="226">
        <f>_xlfn.IFNA(VLOOKUP($E818,[2]_accgrp!$A:$X,2+(3*(COLUMN(J818)-6)),FALSE),"")</f>
        <v>0</v>
      </c>
      <c r="K818" s="226">
        <f>_xlfn.IFNA(VLOOKUP($E818,[2]_accgrp!$A:$X,2+(3*(COLUMN(K818)-6)),FALSE),"")</f>
        <v>0</v>
      </c>
      <c r="L818" s="226">
        <f>_xlfn.IFNA(VLOOKUP($E818,[2]_accgrp!$A:$X,2+(3*(COLUMN(L818)-6)),FALSE),"")</f>
        <v>0</v>
      </c>
      <c r="M818" s="226">
        <f>_xlfn.IFNA(VLOOKUP($E818,[2]_accgrp!$A:$X,2+(3*(COLUMN(M818)-6)),FALSE),"")</f>
        <v>0</v>
      </c>
    </row>
    <row r="819" spans="6:13" x14ac:dyDescent="0.25">
      <c r="F819" s="242" t="str">
        <f>IF(ISBLANK(E819),"",VLOOKUP(E819,[2]_accgrp!A:B,2,FALSE))</f>
        <v/>
      </c>
      <c r="G819" s="226">
        <f>_xlfn.IFNA(VLOOKUP($E819,[2]_accgrp!$A:$X,2+(3*(COLUMN(G819)-6)),FALSE),"")</f>
        <v>0</v>
      </c>
      <c r="H819" s="226">
        <f>_xlfn.IFNA(VLOOKUP($E819,[2]_accgrp!$A:$X,2+(3*(COLUMN(H819)-6)),FALSE),"")</f>
        <v>0</v>
      </c>
      <c r="I819" s="226">
        <f>_xlfn.IFNA(VLOOKUP($E819,[2]_accgrp!$A:$X,2+(3*(COLUMN(I819)-6)),FALSE),"")</f>
        <v>0</v>
      </c>
      <c r="J819" s="226">
        <f>_xlfn.IFNA(VLOOKUP($E819,[2]_accgrp!$A:$X,2+(3*(COLUMN(J819)-6)),FALSE),"")</f>
        <v>0</v>
      </c>
      <c r="K819" s="226">
        <f>_xlfn.IFNA(VLOOKUP($E819,[2]_accgrp!$A:$X,2+(3*(COLUMN(K819)-6)),FALSE),"")</f>
        <v>0</v>
      </c>
      <c r="L819" s="226">
        <f>_xlfn.IFNA(VLOOKUP($E819,[2]_accgrp!$A:$X,2+(3*(COLUMN(L819)-6)),FALSE),"")</f>
        <v>0</v>
      </c>
      <c r="M819" s="226">
        <f>_xlfn.IFNA(VLOOKUP($E819,[2]_accgrp!$A:$X,2+(3*(COLUMN(M819)-6)),FALSE),"")</f>
        <v>0</v>
      </c>
    </row>
    <row r="820" spans="6:13" x14ac:dyDescent="0.25">
      <c r="F820" s="242" t="str">
        <f>IF(ISBLANK(E820),"",VLOOKUP(E820,[2]_accgrp!A:B,2,FALSE))</f>
        <v/>
      </c>
      <c r="G820" s="226">
        <f>_xlfn.IFNA(VLOOKUP($E820,[2]_accgrp!$A:$X,2+(3*(COLUMN(G820)-6)),FALSE),"")</f>
        <v>0</v>
      </c>
      <c r="H820" s="226">
        <f>_xlfn.IFNA(VLOOKUP($E820,[2]_accgrp!$A:$X,2+(3*(COLUMN(H820)-6)),FALSE),"")</f>
        <v>0</v>
      </c>
      <c r="I820" s="226">
        <f>_xlfn.IFNA(VLOOKUP($E820,[2]_accgrp!$A:$X,2+(3*(COLUMN(I820)-6)),FALSE),"")</f>
        <v>0</v>
      </c>
      <c r="J820" s="226">
        <f>_xlfn.IFNA(VLOOKUP($E820,[2]_accgrp!$A:$X,2+(3*(COLUMN(J820)-6)),FALSE),"")</f>
        <v>0</v>
      </c>
      <c r="K820" s="226">
        <f>_xlfn.IFNA(VLOOKUP($E820,[2]_accgrp!$A:$X,2+(3*(COLUMN(K820)-6)),FALSE),"")</f>
        <v>0</v>
      </c>
      <c r="L820" s="226">
        <f>_xlfn.IFNA(VLOOKUP($E820,[2]_accgrp!$A:$X,2+(3*(COLUMN(L820)-6)),FALSE),"")</f>
        <v>0</v>
      </c>
      <c r="M820" s="226">
        <f>_xlfn.IFNA(VLOOKUP($E820,[2]_accgrp!$A:$X,2+(3*(COLUMN(M820)-6)),FALSE),"")</f>
        <v>0</v>
      </c>
    </row>
    <row r="821" spans="6:13" x14ac:dyDescent="0.25">
      <c r="F821" s="242" t="str">
        <f>IF(ISBLANK(E821),"",VLOOKUP(E821,[2]_accgrp!A:B,2,FALSE))</f>
        <v/>
      </c>
      <c r="G821" s="226">
        <f>_xlfn.IFNA(VLOOKUP($E821,[2]_accgrp!$A:$X,2+(3*(COLUMN(G821)-6)),FALSE),"")</f>
        <v>0</v>
      </c>
      <c r="H821" s="226">
        <f>_xlfn.IFNA(VLOOKUP($E821,[2]_accgrp!$A:$X,2+(3*(COLUMN(H821)-6)),FALSE),"")</f>
        <v>0</v>
      </c>
      <c r="I821" s="226">
        <f>_xlfn.IFNA(VLOOKUP($E821,[2]_accgrp!$A:$X,2+(3*(COLUMN(I821)-6)),FALSE),"")</f>
        <v>0</v>
      </c>
      <c r="J821" s="226">
        <f>_xlfn.IFNA(VLOOKUP($E821,[2]_accgrp!$A:$X,2+(3*(COLUMN(J821)-6)),FALSE),"")</f>
        <v>0</v>
      </c>
      <c r="K821" s="226">
        <f>_xlfn.IFNA(VLOOKUP($E821,[2]_accgrp!$A:$X,2+(3*(COLUMN(K821)-6)),FALSE),"")</f>
        <v>0</v>
      </c>
      <c r="L821" s="226">
        <f>_xlfn.IFNA(VLOOKUP($E821,[2]_accgrp!$A:$X,2+(3*(COLUMN(L821)-6)),FALSE),"")</f>
        <v>0</v>
      </c>
      <c r="M821" s="226">
        <f>_xlfn.IFNA(VLOOKUP($E821,[2]_accgrp!$A:$X,2+(3*(COLUMN(M821)-6)),FALSE),"")</f>
        <v>0</v>
      </c>
    </row>
    <row r="822" spans="6:13" x14ac:dyDescent="0.25">
      <c r="F822" s="242" t="str">
        <f>IF(ISBLANK(E822),"",VLOOKUP(E822,[2]_accgrp!A:B,2,FALSE))</f>
        <v/>
      </c>
      <c r="G822" s="226">
        <f>_xlfn.IFNA(VLOOKUP($E822,[2]_accgrp!$A:$X,2+(3*(COLUMN(G822)-6)),FALSE),"")</f>
        <v>0</v>
      </c>
      <c r="H822" s="226">
        <f>_xlfn.IFNA(VLOOKUP($E822,[2]_accgrp!$A:$X,2+(3*(COLUMN(H822)-6)),FALSE),"")</f>
        <v>0</v>
      </c>
      <c r="I822" s="226">
        <f>_xlfn.IFNA(VLOOKUP($E822,[2]_accgrp!$A:$X,2+(3*(COLUMN(I822)-6)),FALSE),"")</f>
        <v>0</v>
      </c>
      <c r="J822" s="226">
        <f>_xlfn.IFNA(VLOOKUP($E822,[2]_accgrp!$A:$X,2+(3*(COLUMN(J822)-6)),FALSE),"")</f>
        <v>0</v>
      </c>
      <c r="K822" s="226">
        <f>_xlfn.IFNA(VLOOKUP($E822,[2]_accgrp!$A:$X,2+(3*(COLUMN(K822)-6)),FALSE),"")</f>
        <v>0</v>
      </c>
      <c r="L822" s="226">
        <f>_xlfn.IFNA(VLOOKUP($E822,[2]_accgrp!$A:$X,2+(3*(COLUMN(L822)-6)),FALSE),"")</f>
        <v>0</v>
      </c>
      <c r="M822" s="226">
        <f>_xlfn.IFNA(VLOOKUP($E822,[2]_accgrp!$A:$X,2+(3*(COLUMN(M822)-6)),FALSE),"")</f>
        <v>0</v>
      </c>
    </row>
    <row r="823" spans="6:13" x14ac:dyDescent="0.25">
      <c r="F823" s="242" t="str">
        <f>IF(ISBLANK(E823),"",VLOOKUP(E823,[2]_accgrp!A:B,2,FALSE))</f>
        <v/>
      </c>
      <c r="G823" s="226">
        <f>_xlfn.IFNA(VLOOKUP($E823,[2]_accgrp!$A:$X,2+(3*(COLUMN(G823)-6)),FALSE),"")</f>
        <v>0</v>
      </c>
      <c r="H823" s="226">
        <f>_xlfn.IFNA(VLOOKUP($E823,[2]_accgrp!$A:$X,2+(3*(COLUMN(H823)-6)),FALSE),"")</f>
        <v>0</v>
      </c>
      <c r="I823" s="226">
        <f>_xlfn.IFNA(VLOOKUP($E823,[2]_accgrp!$A:$X,2+(3*(COLUMN(I823)-6)),FALSE),"")</f>
        <v>0</v>
      </c>
      <c r="J823" s="226">
        <f>_xlfn.IFNA(VLOOKUP($E823,[2]_accgrp!$A:$X,2+(3*(COLUMN(J823)-6)),FALSE),"")</f>
        <v>0</v>
      </c>
      <c r="K823" s="226">
        <f>_xlfn.IFNA(VLOOKUP($E823,[2]_accgrp!$A:$X,2+(3*(COLUMN(K823)-6)),FALSE),"")</f>
        <v>0</v>
      </c>
      <c r="L823" s="226">
        <f>_xlfn.IFNA(VLOOKUP($E823,[2]_accgrp!$A:$X,2+(3*(COLUMN(L823)-6)),FALSE),"")</f>
        <v>0</v>
      </c>
      <c r="M823" s="226">
        <f>_xlfn.IFNA(VLOOKUP($E823,[2]_accgrp!$A:$X,2+(3*(COLUMN(M823)-6)),FALSE),"")</f>
        <v>0</v>
      </c>
    </row>
    <row r="824" spans="6:13" x14ac:dyDescent="0.25">
      <c r="F824" s="242" t="str">
        <f>IF(ISBLANK(E824),"",VLOOKUP(E824,[2]_accgrp!A:B,2,FALSE))</f>
        <v/>
      </c>
      <c r="G824" s="226">
        <f>_xlfn.IFNA(VLOOKUP($E824,[2]_accgrp!$A:$X,2+(3*(COLUMN(G824)-6)),FALSE),"")</f>
        <v>0</v>
      </c>
      <c r="H824" s="226">
        <f>_xlfn.IFNA(VLOOKUP($E824,[2]_accgrp!$A:$X,2+(3*(COLUMN(H824)-6)),FALSE),"")</f>
        <v>0</v>
      </c>
      <c r="I824" s="226">
        <f>_xlfn.IFNA(VLOOKUP($E824,[2]_accgrp!$A:$X,2+(3*(COLUMN(I824)-6)),FALSE),"")</f>
        <v>0</v>
      </c>
      <c r="J824" s="226">
        <f>_xlfn.IFNA(VLOOKUP($E824,[2]_accgrp!$A:$X,2+(3*(COLUMN(J824)-6)),FALSE),"")</f>
        <v>0</v>
      </c>
      <c r="K824" s="226">
        <f>_xlfn.IFNA(VLOOKUP($E824,[2]_accgrp!$A:$X,2+(3*(COLUMN(K824)-6)),FALSE),"")</f>
        <v>0</v>
      </c>
      <c r="L824" s="226">
        <f>_xlfn.IFNA(VLOOKUP($E824,[2]_accgrp!$A:$X,2+(3*(COLUMN(L824)-6)),FALSE),"")</f>
        <v>0</v>
      </c>
      <c r="M824" s="226">
        <f>_xlfn.IFNA(VLOOKUP($E824,[2]_accgrp!$A:$X,2+(3*(COLUMN(M824)-6)),FALSE),"")</f>
        <v>0</v>
      </c>
    </row>
    <row r="825" spans="6:13" x14ac:dyDescent="0.25">
      <c r="F825" s="242" t="str">
        <f>IF(ISBLANK(E825),"",VLOOKUP(E825,[2]_accgrp!A:B,2,FALSE))</f>
        <v/>
      </c>
      <c r="G825" s="226">
        <f>_xlfn.IFNA(VLOOKUP($E825,[2]_accgrp!$A:$X,2+(3*(COLUMN(G825)-6)),FALSE),"")</f>
        <v>0</v>
      </c>
      <c r="H825" s="226">
        <f>_xlfn.IFNA(VLOOKUP($E825,[2]_accgrp!$A:$X,2+(3*(COLUMN(H825)-6)),FALSE),"")</f>
        <v>0</v>
      </c>
      <c r="I825" s="226">
        <f>_xlfn.IFNA(VLOOKUP($E825,[2]_accgrp!$A:$X,2+(3*(COLUMN(I825)-6)),FALSE),"")</f>
        <v>0</v>
      </c>
      <c r="J825" s="226">
        <f>_xlfn.IFNA(VLOOKUP($E825,[2]_accgrp!$A:$X,2+(3*(COLUMN(J825)-6)),FALSE),"")</f>
        <v>0</v>
      </c>
      <c r="K825" s="226">
        <f>_xlfn.IFNA(VLOOKUP($E825,[2]_accgrp!$A:$X,2+(3*(COLUMN(K825)-6)),FALSE),"")</f>
        <v>0</v>
      </c>
      <c r="L825" s="226">
        <f>_xlfn.IFNA(VLOOKUP($E825,[2]_accgrp!$A:$X,2+(3*(COLUMN(L825)-6)),FALSE),"")</f>
        <v>0</v>
      </c>
      <c r="M825" s="226">
        <f>_xlfn.IFNA(VLOOKUP($E825,[2]_accgrp!$A:$X,2+(3*(COLUMN(M825)-6)),FALSE),"")</f>
        <v>0</v>
      </c>
    </row>
    <row r="826" spans="6:13" x14ac:dyDescent="0.25">
      <c r="F826" s="242" t="str">
        <f>IF(ISBLANK(E826),"",VLOOKUP(E826,[2]_accgrp!A:B,2,FALSE))</f>
        <v/>
      </c>
      <c r="G826" s="226">
        <f>_xlfn.IFNA(VLOOKUP($E826,[2]_accgrp!$A:$X,2+(3*(COLUMN(G826)-6)),FALSE),"")</f>
        <v>0</v>
      </c>
      <c r="H826" s="226">
        <f>_xlfn.IFNA(VLOOKUP($E826,[2]_accgrp!$A:$X,2+(3*(COLUMN(H826)-6)),FALSE),"")</f>
        <v>0</v>
      </c>
      <c r="I826" s="226">
        <f>_xlfn.IFNA(VLOOKUP($E826,[2]_accgrp!$A:$X,2+(3*(COLUMN(I826)-6)),FALSE),"")</f>
        <v>0</v>
      </c>
      <c r="J826" s="226">
        <f>_xlfn.IFNA(VLOOKUP($E826,[2]_accgrp!$A:$X,2+(3*(COLUMN(J826)-6)),FALSE),"")</f>
        <v>0</v>
      </c>
      <c r="K826" s="226">
        <f>_xlfn.IFNA(VLOOKUP($E826,[2]_accgrp!$A:$X,2+(3*(COLUMN(K826)-6)),FALSE),"")</f>
        <v>0</v>
      </c>
      <c r="L826" s="226">
        <f>_xlfn.IFNA(VLOOKUP($E826,[2]_accgrp!$A:$X,2+(3*(COLUMN(L826)-6)),FALSE),"")</f>
        <v>0</v>
      </c>
      <c r="M826" s="226">
        <f>_xlfn.IFNA(VLOOKUP($E826,[2]_accgrp!$A:$X,2+(3*(COLUMN(M826)-6)),FALSE),"")</f>
        <v>0</v>
      </c>
    </row>
    <row r="827" spans="6:13" x14ac:dyDescent="0.25">
      <c r="F827" s="242" t="str">
        <f>IF(ISBLANK(E827),"",VLOOKUP(E827,[2]_accgrp!A:B,2,FALSE))</f>
        <v/>
      </c>
      <c r="G827" s="226">
        <f>_xlfn.IFNA(VLOOKUP($E827,[2]_accgrp!$A:$X,2+(3*(COLUMN(G827)-6)),FALSE),"")</f>
        <v>0</v>
      </c>
      <c r="H827" s="226">
        <f>_xlfn.IFNA(VLOOKUP($E827,[2]_accgrp!$A:$X,2+(3*(COLUMN(H827)-6)),FALSE),"")</f>
        <v>0</v>
      </c>
      <c r="I827" s="226">
        <f>_xlfn.IFNA(VLOOKUP($E827,[2]_accgrp!$A:$X,2+(3*(COLUMN(I827)-6)),FALSE),"")</f>
        <v>0</v>
      </c>
      <c r="J827" s="226">
        <f>_xlfn.IFNA(VLOOKUP($E827,[2]_accgrp!$A:$X,2+(3*(COLUMN(J827)-6)),FALSE),"")</f>
        <v>0</v>
      </c>
      <c r="K827" s="226">
        <f>_xlfn.IFNA(VLOOKUP($E827,[2]_accgrp!$A:$X,2+(3*(COLUMN(K827)-6)),FALSE),"")</f>
        <v>0</v>
      </c>
      <c r="L827" s="226">
        <f>_xlfn.IFNA(VLOOKUP($E827,[2]_accgrp!$A:$X,2+(3*(COLUMN(L827)-6)),FALSE),"")</f>
        <v>0</v>
      </c>
      <c r="M827" s="226">
        <f>_xlfn.IFNA(VLOOKUP($E827,[2]_accgrp!$A:$X,2+(3*(COLUMN(M827)-6)),FALSE),"")</f>
        <v>0</v>
      </c>
    </row>
    <row r="828" spans="6:13" x14ac:dyDescent="0.25">
      <c r="F828" s="242" t="str">
        <f>IF(ISBLANK(E828),"",VLOOKUP(E828,[2]_accgrp!A:B,2,FALSE))</f>
        <v/>
      </c>
      <c r="G828" s="226">
        <f>_xlfn.IFNA(VLOOKUP($E828,[2]_accgrp!$A:$X,2+(3*(COLUMN(G828)-6)),FALSE),"")</f>
        <v>0</v>
      </c>
      <c r="H828" s="226">
        <f>_xlfn.IFNA(VLOOKUP($E828,[2]_accgrp!$A:$X,2+(3*(COLUMN(H828)-6)),FALSE),"")</f>
        <v>0</v>
      </c>
      <c r="I828" s="226">
        <f>_xlfn.IFNA(VLOOKUP($E828,[2]_accgrp!$A:$X,2+(3*(COLUMN(I828)-6)),FALSE),"")</f>
        <v>0</v>
      </c>
      <c r="J828" s="226">
        <f>_xlfn.IFNA(VLOOKUP($E828,[2]_accgrp!$A:$X,2+(3*(COLUMN(J828)-6)),FALSE),"")</f>
        <v>0</v>
      </c>
      <c r="K828" s="226">
        <f>_xlfn.IFNA(VLOOKUP($E828,[2]_accgrp!$A:$X,2+(3*(COLUMN(K828)-6)),FALSE),"")</f>
        <v>0</v>
      </c>
      <c r="L828" s="226">
        <f>_xlfn.IFNA(VLOOKUP($E828,[2]_accgrp!$A:$X,2+(3*(COLUMN(L828)-6)),FALSE),"")</f>
        <v>0</v>
      </c>
      <c r="M828" s="226">
        <f>_xlfn.IFNA(VLOOKUP($E828,[2]_accgrp!$A:$X,2+(3*(COLUMN(M828)-6)),FALSE),"")</f>
        <v>0</v>
      </c>
    </row>
    <row r="829" spans="6:13" x14ac:dyDescent="0.25">
      <c r="F829" s="242" t="str">
        <f>IF(ISBLANK(E829),"",VLOOKUP(E829,[2]_accgrp!A:B,2,FALSE))</f>
        <v/>
      </c>
      <c r="G829" s="226">
        <f>_xlfn.IFNA(VLOOKUP($E829,[2]_accgrp!$A:$X,2+(3*(COLUMN(G829)-6)),FALSE),"")</f>
        <v>0</v>
      </c>
      <c r="H829" s="226">
        <f>_xlfn.IFNA(VLOOKUP($E829,[2]_accgrp!$A:$X,2+(3*(COLUMN(H829)-6)),FALSE),"")</f>
        <v>0</v>
      </c>
      <c r="I829" s="226">
        <f>_xlfn.IFNA(VLOOKUP($E829,[2]_accgrp!$A:$X,2+(3*(COLUMN(I829)-6)),FALSE),"")</f>
        <v>0</v>
      </c>
      <c r="J829" s="226">
        <f>_xlfn.IFNA(VLOOKUP($E829,[2]_accgrp!$A:$X,2+(3*(COLUMN(J829)-6)),FALSE),"")</f>
        <v>0</v>
      </c>
      <c r="K829" s="226">
        <f>_xlfn.IFNA(VLOOKUP($E829,[2]_accgrp!$A:$X,2+(3*(COLUMN(K829)-6)),FALSE),"")</f>
        <v>0</v>
      </c>
      <c r="L829" s="226">
        <f>_xlfn.IFNA(VLOOKUP($E829,[2]_accgrp!$A:$X,2+(3*(COLUMN(L829)-6)),FALSE),"")</f>
        <v>0</v>
      </c>
      <c r="M829" s="226">
        <f>_xlfn.IFNA(VLOOKUP($E829,[2]_accgrp!$A:$X,2+(3*(COLUMN(M829)-6)),FALSE),"")</f>
        <v>0</v>
      </c>
    </row>
    <row r="830" spans="6:13" x14ac:dyDescent="0.25">
      <c r="F830" s="242" t="str">
        <f>IF(ISBLANK(E830),"",VLOOKUP(E830,[2]_accgrp!A:B,2,FALSE))</f>
        <v/>
      </c>
      <c r="G830" s="226">
        <f>_xlfn.IFNA(VLOOKUP($E830,[2]_accgrp!$A:$X,2+(3*(COLUMN(G830)-6)),FALSE),"")</f>
        <v>0</v>
      </c>
      <c r="H830" s="226">
        <f>_xlfn.IFNA(VLOOKUP($E830,[2]_accgrp!$A:$X,2+(3*(COLUMN(H830)-6)),FALSE),"")</f>
        <v>0</v>
      </c>
      <c r="I830" s="226">
        <f>_xlfn.IFNA(VLOOKUP($E830,[2]_accgrp!$A:$X,2+(3*(COLUMN(I830)-6)),FALSE),"")</f>
        <v>0</v>
      </c>
      <c r="J830" s="226">
        <f>_xlfn.IFNA(VLOOKUP($E830,[2]_accgrp!$A:$X,2+(3*(COLUMN(J830)-6)),FALSE),"")</f>
        <v>0</v>
      </c>
      <c r="K830" s="226">
        <f>_xlfn.IFNA(VLOOKUP($E830,[2]_accgrp!$A:$X,2+(3*(COLUMN(K830)-6)),FALSE),"")</f>
        <v>0</v>
      </c>
      <c r="L830" s="226">
        <f>_xlfn.IFNA(VLOOKUP($E830,[2]_accgrp!$A:$X,2+(3*(COLUMN(L830)-6)),FALSE),"")</f>
        <v>0</v>
      </c>
      <c r="M830" s="226">
        <f>_xlfn.IFNA(VLOOKUP($E830,[2]_accgrp!$A:$X,2+(3*(COLUMN(M830)-6)),FALSE),"")</f>
        <v>0</v>
      </c>
    </row>
    <row r="831" spans="6:13" x14ac:dyDescent="0.25">
      <c r="F831" s="242" t="str">
        <f>IF(ISBLANK(E831),"",VLOOKUP(E831,[2]_accgrp!A:B,2,FALSE))</f>
        <v/>
      </c>
      <c r="G831" s="226">
        <f>_xlfn.IFNA(VLOOKUP($E831,[2]_accgrp!$A:$X,2+(3*(COLUMN(G831)-6)),FALSE),"")</f>
        <v>0</v>
      </c>
      <c r="H831" s="226">
        <f>_xlfn.IFNA(VLOOKUP($E831,[2]_accgrp!$A:$X,2+(3*(COLUMN(H831)-6)),FALSE),"")</f>
        <v>0</v>
      </c>
      <c r="I831" s="226">
        <f>_xlfn.IFNA(VLOOKUP($E831,[2]_accgrp!$A:$X,2+(3*(COLUMN(I831)-6)),FALSE),"")</f>
        <v>0</v>
      </c>
      <c r="J831" s="226">
        <f>_xlfn.IFNA(VLOOKUP($E831,[2]_accgrp!$A:$X,2+(3*(COLUMN(J831)-6)),FALSE),"")</f>
        <v>0</v>
      </c>
      <c r="K831" s="226">
        <f>_xlfn.IFNA(VLOOKUP($E831,[2]_accgrp!$A:$X,2+(3*(COLUMN(K831)-6)),FALSE),"")</f>
        <v>0</v>
      </c>
      <c r="L831" s="226">
        <f>_xlfn.IFNA(VLOOKUP($E831,[2]_accgrp!$A:$X,2+(3*(COLUMN(L831)-6)),FALSE),"")</f>
        <v>0</v>
      </c>
      <c r="M831" s="226">
        <f>_xlfn.IFNA(VLOOKUP($E831,[2]_accgrp!$A:$X,2+(3*(COLUMN(M831)-6)),FALSE),"")</f>
        <v>0</v>
      </c>
    </row>
    <row r="832" spans="6:13" x14ac:dyDescent="0.25">
      <c r="F832" s="242" t="str">
        <f>IF(ISBLANK(E832),"",VLOOKUP(E832,[2]_accgrp!A:B,2,FALSE))</f>
        <v/>
      </c>
      <c r="G832" s="226">
        <f>_xlfn.IFNA(VLOOKUP($E832,[2]_accgrp!$A:$X,2+(3*(COLUMN(G832)-6)),FALSE),"")</f>
        <v>0</v>
      </c>
      <c r="H832" s="226">
        <f>_xlfn.IFNA(VLOOKUP($E832,[2]_accgrp!$A:$X,2+(3*(COLUMN(H832)-6)),FALSE),"")</f>
        <v>0</v>
      </c>
      <c r="I832" s="226">
        <f>_xlfn.IFNA(VLOOKUP($E832,[2]_accgrp!$A:$X,2+(3*(COLUMN(I832)-6)),FALSE),"")</f>
        <v>0</v>
      </c>
      <c r="J832" s="226">
        <f>_xlfn.IFNA(VLOOKUP($E832,[2]_accgrp!$A:$X,2+(3*(COLUMN(J832)-6)),FALSE),"")</f>
        <v>0</v>
      </c>
      <c r="K832" s="226">
        <f>_xlfn.IFNA(VLOOKUP($E832,[2]_accgrp!$A:$X,2+(3*(COLUMN(K832)-6)),FALSE),"")</f>
        <v>0</v>
      </c>
      <c r="L832" s="226">
        <f>_xlfn.IFNA(VLOOKUP($E832,[2]_accgrp!$A:$X,2+(3*(COLUMN(L832)-6)),FALSE),"")</f>
        <v>0</v>
      </c>
      <c r="M832" s="226">
        <f>_xlfn.IFNA(VLOOKUP($E832,[2]_accgrp!$A:$X,2+(3*(COLUMN(M832)-6)),FALSE),"")</f>
        <v>0</v>
      </c>
    </row>
    <row r="833" spans="6:13" x14ac:dyDescent="0.25">
      <c r="F833" s="242" t="str">
        <f>IF(ISBLANK(E833),"",VLOOKUP(E833,[2]_accgrp!A:B,2,FALSE))</f>
        <v/>
      </c>
      <c r="G833" s="226">
        <f>_xlfn.IFNA(VLOOKUP($E833,[2]_accgrp!$A:$X,2+(3*(COLUMN(G833)-6)),FALSE),"")</f>
        <v>0</v>
      </c>
      <c r="H833" s="226">
        <f>_xlfn.IFNA(VLOOKUP($E833,[2]_accgrp!$A:$X,2+(3*(COLUMN(H833)-6)),FALSE),"")</f>
        <v>0</v>
      </c>
      <c r="I833" s="226">
        <f>_xlfn.IFNA(VLOOKUP($E833,[2]_accgrp!$A:$X,2+(3*(COLUMN(I833)-6)),FALSE),"")</f>
        <v>0</v>
      </c>
      <c r="J833" s="226">
        <f>_xlfn.IFNA(VLOOKUP($E833,[2]_accgrp!$A:$X,2+(3*(COLUMN(J833)-6)),FALSE),"")</f>
        <v>0</v>
      </c>
      <c r="K833" s="226">
        <f>_xlfn.IFNA(VLOOKUP($E833,[2]_accgrp!$A:$X,2+(3*(COLUMN(K833)-6)),FALSE),"")</f>
        <v>0</v>
      </c>
      <c r="L833" s="226">
        <f>_xlfn.IFNA(VLOOKUP($E833,[2]_accgrp!$A:$X,2+(3*(COLUMN(L833)-6)),FALSE),"")</f>
        <v>0</v>
      </c>
      <c r="M833" s="226">
        <f>_xlfn.IFNA(VLOOKUP($E833,[2]_accgrp!$A:$X,2+(3*(COLUMN(M833)-6)),FALSE),"")</f>
        <v>0</v>
      </c>
    </row>
    <row r="834" spans="6:13" x14ac:dyDescent="0.25">
      <c r="F834" s="242" t="str">
        <f>IF(ISBLANK(E834),"",VLOOKUP(E834,[2]_accgrp!A:B,2,FALSE))</f>
        <v/>
      </c>
      <c r="G834" s="226">
        <f>_xlfn.IFNA(VLOOKUP($E834,[2]_accgrp!$A:$X,2+(3*(COLUMN(G834)-6)),FALSE),"")</f>
        <v>0</v>
      </c>
      <c r="H834" s="226">
        <f>_xlfn.IFNA(VLOOKUP($E834,[2]_accgrp!$A:$X,2+(3*(COLUMN(H834)-6)),FALSE),"")</f>
        <v>0</v>
      </c>
      <c r="I834" s="226">
        <f>_xlfn.IFNA(VLOOKUP($E834,[2]_accgrp!$A:$X,2+(3*(COLUMN(I834)-6)),FALSE),"")</f>
        <v>0</v>
      </c>
      <c r="J834" s="226">
        <f>_xlfn.IFNA(VLOOKUP($E834,[2]_accgrp!$A:$X,2+(3*(COLUMN(J834)-6)),FALSE),"")</f>
        <v>0</v>
      </c>
      <c r="K834" s="226">
        <f>_xlfn.IFNA(VLOOKUP($E834,[2]_accgrp!$A:$X,2+(3*(COLUMN(K834)-6)),FALSE),"")</f>
        <v>0</v>
      </c>
      <c r="L834" s="226">
        <f>_xlfn.IFNA(VLOOKUP($E834,[2]_accgrp!$A:$X,2+(3*(COLUMN(L834)-6)),FALSE),"")</f>
        <v>0</v>
      </c>
      <c r="M834" s="226">
        <f>_xlfn.IFNA(VLOOKUP($E834,[2]_accgrp!$A:$X,2+(3*(COLUMN(M834)-6)),FALSE),"")</f>
        <v>0</v>
      </c>
    </row>
    <row r="835" spans="6:13" x14ac:dyDescent="0.25">
      <c r="F835" s="242" t="str">
        <f>IF(ISBLANK(E835),"",VLOOKUP(E835,[2]_accgrp!A:B,2,FALSE))</f>
        <v/>
      </c>
      <c r="G835" s="226">
        <f>_xlfn.IFNA(VLOOKUP($E835,[2]_accgrp!$A:$X,2+(3*(COLUMN(G835)-6)),FALSE),"")</f>
        <v>0</v>
      </c>
      <c r="H835" s="226">
        <f>_xlfn.IFNA(VLOOKUP($E835,[2]_accgrp!$A:$X,2+(3*(COLUMN(H835)-6)),FALSE),"")</f>
        <v>0</v>
      </c>
      <c r="I835" s="226">
        <f>_xlfn.IFNA(VLOOKUP($E835,[2]_accgrp!$A:$X,2+(3*(COLUMN(I835)-6)),FALSE),"")</f>
        <v>0</v>
      </c>
      <c r="J835" s="226">
        <f>_xlfn.IFNA(VLOOKUP($E835,[2]_accgrp!$A:$X,2+(3*(COLUMN(J835)-6)),FALSE),"")</f>
        <v>0</v>
      </c>
      <c r="K835" s="226">
        <f>_xlfn.IFNA(VLOOKUP($E835,[2]_accgrp!$A:$X,2+(3*(COLUMN(K835)-6)),FALSE),"")</f>
        <v>0</v>
      </c>
      <c r="L835" s="226">
        <f>_xlfn.IFNA(VLOOKUP($E835,[2]_accgrp!$A:$X,2+(3*(COLUMN(L835)-6)),FALSE),"")</f>
        <v>0</v>
      </c>
      <c r="M835" s="226">
        <f>_xlfn.IFNA(VLOOKUP($E835,[2]_accgrp!$A:$X,2+(3*(COLUMN(M835)-6)),FALSE),"")</f>
        <v>0</v>
      </c>
    </row>
    <row r="836" spans="6:13" x14ac:dyDescent="0.25">
      <c r="F836" s="242" t="str">
        <f>IF(ISBLANK(E836),"",VLOOKUP(E836,[2]_accgrp!A:B,2,FALSE))</f>
        <v/>
      </c>
      <c r="G836" s="226">
        <f>_xlfn.IFNA(VLOOKUP($E836,[2]_accgrp!$A:$X,2+(3*(COLUMN(G836)-6)),FALSE),"")</f>
        <v>0</v>
      </c>
      <c r="H836" s="226">
        <f>_xlfn.IFNA(VLOOKUP($E836,[2]_accgrp!$A:$X,2+(3*(COLUMN(H836)-6)),FALSE),"")</f>
        <v>0</v>
      </c>
      <c r="I836" s="226">
        <f>_xlfn.IFNA(VLOOKUP($E836,[2]_accgrp!$A:$X,2+(3*(COLUMN(I836)-6)),FALSE),"")</f>
        <v>0</v>
      </c>
      <c r="J836" s="226">
        <f>_xlfn.IFNA(VLOOKUP($E836,[2]_accgrp!$A:$X,2+(3*(COLUMN(J836)-6)),FALSE),"")</f>
        <v>0</v>
      </c>
      <c r="K836" s="226">
        <f>_xlfn.IFNA(VLOOKUP($E836,[2]_accgrp!$A:$X,2+(3*(COLUMN(K836)-6)),FALSE),"")</f>
        <v>0</v>
      </c>
      <c r="L836" s="226">
        <f>_xlfn.IFNA(VLOOKUP($E836,[2]_accgrp!$A:$X,2+(3*(COLUMN(L836)-6)),FALSE),"")</f>
        <v>0</v>
      </c>
      <c r="M836" s="226">
        <f>_xlfn.IFNA(VLOOKUP($E836,[2]_accgrp!$A:$X,2+(3*(COLUMN(M836)-6)),FALSE),"")</f>
        <v>0</v>
      </c>
    </row>
    <row r="837" spans="6:13" x14ac:dyDescent="0.25">
      <c r="F837" s="242" t="str">
        <f>IF(ISBLANK(E837),"",VLOOKUP(E837,[2]_accgrp!A:B,2,FALSE))</f>
        <v/>
      </c>
      <c r="G837" s="226">
        <f>_xlfn.IFNA(VLOOKUP($E837,[2]_accgrp!$A:$X,2+(3*(COLUMN(G837)-6)),FALSE),"")</f>
        <v>0</v>
      </c>
      <c r="H837" s="226">
        <f>_xlfn.IFNA(VLOOKUP($E837,[2]_accgrp!$A:$X,2+(3*(COLUMN(H837)-6)),FALSE),"")</f>
        <v>0</v>
      </c>
      <c r="I837" s="226">
        <f>_xlfn.IFNA(VLOOKUP($E837,[2]_accgrp!$A:$X,2+(3*(COLUMN(I837)-6)),FALSE),"")</f>
        <v>0</v>
      </c>
      <c r="J837" s="226">
        <f>_xlfn.IFNA(VLOOKUP($E837,[2]_accgrp!$A:$X,2+(3*(COLUMN(J837)-6)),FALSE),"")</f>
        <v>0</v>
      </c>
      <c r="K837" s="226">
        <f>_xlfn.IFNA(VLOOKUP($E837,[2]_accgrp!$A:$X,2+(3*(COLUMN(K837)-6)),FALSE),"")</f>
        <v>0</v>
      </c>
      <c r="L837" s="226">
        <f>_xlfn.IFNA(VLOOKUP($E837,[2]_accgrp!$A:$X,2+(3*(COLUMN(L837)-6)),FALSE),"")</f>
        <v>0</v>
      </c>
      <c r="M837" s="226">
        <f>_xlfn.IFNA(VLOOKUP($E837,[2]_accgrp!$A:$X,2+(3*(COLUMN(M837)-6)),FALSE),"")</f>
        <v>0</v>
      </c>
    </row>
    <row r="838" spans="6:13" x14ac:dyDescent="0.25">
      <c r="F838" s="242" t="str">
        <f>IF(ISBLANK(E838),"",VLOOKUP(E838,[2]_accgrp!A:B,2,FALSE))</f>
        <v/>
      </c>
      <c r="G838" s="226">
        <f>_xlfn.IFNA(VLOOKUP($E838,[2]_accgrp!$A:$X,2+(3*(COLUMN(G838)-6)),FALSE),"")</f>
        <v>0</v>
      </c>
      <c r="H838" s="226">
        <f>_xlfn.IFNA(VLOOKUP($E838,[2]_accgrp!$A:$X,2+(3*(COLUMN(H838)-6)),FALSE),"")</f>
        <v>0</v>
      </c>
      <c r="I838" s="226">
        <f>_xlfn.IFNA(VLOOKUP($E838,[2]_accgrp!$A:$X,2+(3*(COLUMN(I838)-6)),FALSE),"")</f>
        <v>0</v>
      </c>
      <c r="J838" s="226">
        <f>_xlfn.IFNA(VLOOKUP($E838,[2]_accgrp!$A:$X,2+(3*(COLUMN(J838)-6)),FALSE),"")</f>
        <v>0</v>
      </c>
      <c r="K838" s="226">
        <f>_xlfn.IFNA(VLOOKUP($E838,[2]_accgrp!$A:$X,2+(3*(COLUMN(K838)-6)),FALSE),"")</f>
        <v>0</v>
      </c>
      <c r="L838" s="226">
        <f>_xlfn.IFNA(VLOOKUP($E838,[2]_accgrp!$A:$X,2+(3*(COLUMN(L838)-6)),FALSE),"")</f>
        <v>0</v>
      </c>
      <c r="M838" s="226">
        <f>_xlfn.IFNA(VLOOKUP($E838,[2]_accgrp!$A:$X,2+(3*(COLUMN(M838)-6)),FALSE),"")</f>
        <v>0</v>
      </c>
    </row>
    <row r="839" spans="6:13" x14ac:dyDescent="0.25">
      <c r="F839" s="242" t="str">
        <f>IF(ISBLANK(E839),"",VLOOKUP(E839,[2]_accgrp!A:B,2,FALSE))</f>
        <v/>
      </c>
      <c r="G839" s="226">
        <f>_xlfn.IFNA(VLOOKUP($E839,[2]_accgrp!$A:$X,2+(3*(COLUMN(G839)-6)),FALSE),"")</f>
        <v>0</v>
      </c>
      <c r="H839" s="226">
        <f>_xlfn.IFNA(VLOOKUP($E839,[2]_accgrp!$A:$X,2+(3*(COLUMN(H839)-6)),FALSE),"")</f>
        <v>0</v>
      </c>
      <c r="I839" s="226">
        <f>_xlfn.IFNA(VLOOKUP($E839,[2]_accgrp!$A:$X,2+(3*(COLUMN(I839)-6)),FALSE),"")</f>
        <v>0</v>
      </c>
      <c r="J839" s="226">
        <f>_xlfn.IFNA(VLOOKUP($E839,[2]_accgrp!$A:$X,2+(3*(COLUMN(J839)-6)),FALSE),"")</f>
        <v>0</v>
      </c>
      <c r="K839" s="226">
        <f>_xlfn.IFNA(VLOOKUP($E839,[2]_accgrp!$A:$X,2+(3*(COLUMN(K839)-6)),FALSE),"")</f>
        <v>0</v>
      </c>
      <c r="L839" s="226">
        <f>_xlfn.IFNA(VLOOKUP($E839,[2]_accgrp!$A:$X,2+(3*(COLUMN(L839)-6)),FALSE),"")</f>
        <v>0</v>
      </c>
      <c r="M839" s="226">
        <f>_xlfn.IFNA(VLOOKUP($E839,[2]_accgrp!$A:$X,2+(3*(COLUMN(M839)-6)),FALSE),"")</f>
        <v>0</v>
      </c>
    </row>
    <row r="840" spans="6:13" x14ac:dyDescent="0.25">
      <c r="F840" s="242" t="str">
        <f>IF(ISBLANK(E840),"",VLOOKUP(E840,[2]_accgrp!A:B,2,FALSE))</f>
        <v/>
      </c>
      <c r="G840" s="226">
        <f>_xlfn.IFNA(VLOOKUP($E840,[2]_accgrp!$A:$X,2+(3*(COLUMN(G840)-6)),FALSE),"")</f>
        <v>0</v>
      </c>
      <c r="H840" s="226">
        <f>_xlfn.IFNA(VLOOKUP($E840,[2]_accgrp!$A:$X,2+(3*(COLUMN(H840)-6)),FALSE),"")</f>
        <v>0</v>
      </c>
      <c r="I840" s="226">
        <f>_xlfn.IFNA(VLOOKUP($E840,[2]_accgrp!$A:$X,2+(3*(COLUMN(I840)-6)),FALSE),"")</f>
        <v>0</v>
      </c>
      <c r="J840" s="226">
        <f>_xlfn.IFNA(VLOOKUP($E840,[2]_accgrp!$A:$X,2+(3*(COLUMN(J840)-6)),FALSE),"")</f>
        <v>0</v>
      </c>
      <c r="K840" s="226">
        <f>_xlfn.IFNA(VLOOKUP($E840,[2]_accgrp!$A:$X,2+(3*(COLUMN(K840)-6)),FALSE),"")</f>
        <v>0</v>
      </c>
      <c r="L840" s="226">
        <f>_xlfn.IFNA(VLOOKUP($E840,[2]_accgrp!$A:$X,2+(3*(COLUMN(L840)-6)),FALSE),"")</f>
        <v>0</v>
      </c>
      <c r="M840" s="226">
        <f>_xlfn.IFNA(VLOOKUP($E840,[2]_accgrp!$A:$X,2+(3*(COLUMN(M840)-6)),FALSE),"")</f>
        <v>0</v>
      </c>
    </row>
    <row r="841" spans="6:13" x14ac:dyDescent="0.25">
      <c r="F841" s="242" t="str">
        <f>IF(ISBLANK(E841),"",VLOOKUP(E841,[2]_accgrp!A:B,2,FALSE))</f>
        <v/>
      </c>
      <c r="G841" s="226">
        <f>_xlfn.IFNA(VLOOKUP($E841,[2]_accgrp!$A:$X,2+(3*(COLUMN(G841)-6)),FALSE),"")</f>
        <v>0</v>
      </c>
      <c r="H841" s="226">
        <f>_xlfn.IFNA(VLOOKUP($E841,[2]_accgrp!$A:$X,2+(3*(COLUMN(H841)-6)),FALSE),"")</f>
        <v>0</v>
      </c>
      <c r="I841" s="226">
        <f>_xlfn.IFNA(VLOOKUP($E841,[2]_accgrp!$A:$X,2+(3*(COLUMN(I841)-6)),FALSE),"")</f>
        <v>0</v>
      </c>
      <c r="J841" s="226">
        <f>_xlfn.IFNA(VLOOKUP($E841,[2]_accgrp!$A:$X,2+(3*(COLUMN(J841)-6)),FALSE),"")</f>
        <v>0</v>
      </c>
      <c r="K841" s="226">
        <f>_xlfn.IFNA(VLOOKUP($E841,[2]_accgrp!$A:$X,2+(3*(COLUMN(K841)-6)),FALSE),"")</f>
        <v>0</v>
      </c>
      <c r="L841" s="226">
        <f>_xlfn.IFNA(VLOOKUP($E841,[2]_accgrp!$A:$X,2+(3*(COLUMN(L841)-6)),FALSE),"")</f>
        <v>0</v>
      </c>
      <c r="M841" s="226">
        <f>_xlfn.IFNA(VLOOKUP($E841,[2]_accgrp!$A:$X,2+(3*(COLUMN(M841)-6)),FALSE),"")</f>
        <v>0</v>
      </c>
    </row>
    <row r="842" spans="6:13" x14ac:dyDescent="0.25">
      <c r="F842" s="242" t="str">
        <f>IF(ISBLANK(E842),"",VLOOKUP(E842,[2]_accgrp!A:B,2,FALSE))</f>
        <v/>
      </c>
      <c r="G842" s="226">
        <f>_xlfn.IFNA(VLOOKUP($E842,[2]_accgrp!$A:$X,2+(3*(COLUMN(G842)-6)),FALSE),"")</f>
        <v>0</v>
      </c>
      <c r="H842" s="226">
        <f>_xlfn.IFNA(VLOOKUP($E842,[2]_accgrp!$A:$X,2+(3*(COLUMN(H842)-6)),FALSE),"")</f>
        <v>0</v>
      </c>
      <c r="I842" s="226">
        <f>_xlfn.IFNA(VLOOKUP($E842,[2]_accgrp!$A:$X,2+(3*(COLUMN(I842)-6)),FALSE),"")</f>
        <v>0</v>
      </c>
      <c r="J842" s="226">
        <f>_xlfn.IFNA(VLOOKUP($E842,[2]_accgrp!$A:$X,2+(3*(COLUMN(J842)-6)),FALSE),"")</f>
        <v>0</v>
      </c>
      <c r="K842" s="226">
        <f>_xlfn.IFNA(VLOOKUP($E842,[2]_accgrp!$A:$X,2+(3*(COLUMN(K842)-6)),FALSE),"")</f>
        <v>0</v>
      </c>
      <c r="L842" s="226">
        <f>_xlfn.IFNA(VLOOKUP($E842,[2]_accgrp!$A:$X,2+(3*(COLUMN(L842)-6)),FALSE),"")</f>
        <v>0</v>
      </c>
      <c r="M842" s="226">
        <f>_xlfn.IFNA(VLOOKUP($E842,[2]_accgrp!$A:$X,2+(3*(COLUMN(M842)-6)),FALSE),"")</f>
        <v>0</v>
      </c>
    </row>
    <row r="843" spans="6:13" x14ac:dyDescent="0.25">
      <c r="F843" s="242" t="str">
        <f>IF(ISBLANK(E843),"",VLOOKUP(E843,[2]_accgrp!A:B,2,FALSE))</f>
        <v/>
      </c>
      <c r="G843" s="226">
        <f>_xlfn.IFNA(VLOOKUP($E843,[2]_accgrp!$A:$X,2+(3*(COLUMN(G843)-6)),FALSE),"")</f>
        <v>0</v>
      </c>
      <c r="H843" s="226">
        <f>_xlfn.IFNA(VLOOKUP($E843,[2]_accgrp!$A:$X,2+(3*(COLUMN(H843)-6)),FALSE),"")</f>
        <v>0</v>
      </c>
      <c r="I843" s="226">
        <f>_xlfn.IFNA(VLOOKUP($E843,[2]_accgrp!$A:$X,2+(3*(COLUMN(I843)-6)),FALSE),"")</f>
        <v>0</v>
      </c>
      <c r="J843" s="226">
        <f>_xlfn.IFNA(VLOOKUP($E843,[2]_accgrp!$A:$X,2+(3*(COLUMN(J843)-6)),FALSE),"")</f>
        <v>0</v>
      </c>
      <c r="K843" s="226">
        <f>_xlfn.IFNA(VLOOKUP($E843,[2]_accgrp!$A:$X,2+(3*(COLUMN(K843)-6)),FALSE),"")</f>
        <v>0</v>
      </c>
      <c r="L843" s="226">
        <f>_xlfn.IFNA(VLOOKUP($E843,[2]_accgrp!$A:$X,2+(3*(COLUMN(L843)-6)),FALSE),"")</f>
        <v>0</v>
      </c>
      <c r="M843" s="226">
        <f>_xlfn.IFNA(VLOOKUP($E843,[2]_accgrp!$A:$X,2+(3*(COLUMN(M843)-6)),FALSE),"")</f>
        <v>0</v>
      </c>
    </row>
    <row r="844" spans="6:13" x14ac:dyDescent="0.25">
      <c r="F844" s="242" t="str">
        <f>IF(ISBLANK(E844),"",VLOOKUP(E844,[2]_accgrp!A:B,2,FALSE))</f>
        <v/>
      </c>
      <c r="G844" s="226">
        <f>_xlfn.IFNA(VLOOKUP($E844,[2]_accgrp!$A:$X,2+(3*(COLUMN(G844)-6)),FALSE),"")</f>
        <v>0</v>
      </c>
      <c r="H844" s="226">
        <f>_xlfn.IFNA(VLOOKUP($E844,[2]_accgrp!$A:$X,2+(3*(COLUMN(H844)-6)),FALSE),"")</f>
        <v>0</v>
      </c>
      <c r="I844" s="226">
        <f>_xlfn.IFNA(VLOOKUP($E844,[2]_accgrp!$A:$X,2+(3*(COLUMN(I844)-6)),FALSE),"")</f>
        <v>0</v>
      </c>
      <c r="J844" s="226">
        <f>_xlfn.IFNA(VLOOKUP($E844,[2]_accgrp!$A:$X,2+(3*(COLUMN(J844)-6)),FALSE),"")</f>
        <v>0</v>
      </c>
      <c r="K844" s="226">
        <f>_xlfn.IFNA(VLOOKUP($E844,[2]_accgrp!$A:$X,2+(3*(COLUMN(K844)-6)),FALSE),"")</f>
        <v>0</v>
      </c>
      <c r="L844" s="226">
        <f>_xlfn.IFNA(VLOOKUP($E844,[2]_accgrp!$A:$X,2+(3*(COLUMN(L844)-6)),FALSE),"")</f>
        <v>0</v>
      </c>
      <c r="M844" s="226">
        <f>_xlfn.IFNA(VLOOKUP($E844,[2]_accgrp!$A:$X,2+(3*(COLUMN(M844)-6)),FALSE),"")</f>
        <v>0</v>
      </c>
    </row>
    <row r="845" spans="6:13" x14ac:dyDescent="0.25">
      <c r="F845" s="242" t="str">
        <f>IF(ISBLANK(E845),"",VLOOKUP(E845,[2]_accgrp!A:B,2,FALSE))</f>
        <v/>
      </c>
      <c r="G845" s="226">
        <f>_xlfn.IFNA(VLOOKUP($E845,[2]_accgrp!$A:$X,2+(3*(COLUMN(G845)-6)),FALSE),"")</f>
        <v>0</v>
      </c>
      <c r="H845" s="226">
        <f>_xlfn.IFNA(VLOOKUP($E845,[2]_accgrp!$A:$X,2+(3*(COLUMN(H845)-6)),FALSE),"")</f>
        <v>0</v>
      </c>
      <c r="I845" s="226">
        <f>_xlfn.IFNA(VLOOKUP($E845,[2]_accgrp!$A:$X,2+(3*(COLUMN(I845)-6)),FALSE),"")</f>
        <v>0</v>
      </c>
      <c r="J845" s="226">
        <f>_xlfn.IFNA(VLOOKUP($E845,[2]_accgrp!$A:$X,2+(3*(COLUMN(J845)-6)),FALSE),"")</f>
        <v>0</v>
      </c>
      <c r="K845" s="226">
        <f>_xlfn.IFNA(VLOOKUP($E845,[2]_accgrp!$A:$X,2+(3*(COLUMN(K845)-6)),FALSE),"")</f>
        <v>0</v>
      </c>
      <c r="L845" s="226">
        <f>_xlfn.IFNA(VLOOKUP($E845,[2]_accgrp!$A:$X,2+(3*(COLUMN(L845)-6)),FALSE),"")</f>
        <v>0</v>
      </c>
      <c r="M845" s="226">
        <f>_xlfn.IFNA(VLOOKUP($E845,[2]_accgrp!$A:$X,2+(3*(COLUMN(M845)-6)),FALSE),"")</f>
        <v>0</v>
      </c>
    </row>
    <row r="846" spans="6:13" x14ac:dyDescent="0.25">
      <c r="F846" s="242" t="str">
        <f>IF(ISBLANK(E846),"",VLOOKUP(E846,[2]_accgrp!A:B,2,FALSE))</f>
        <v/>
      </c>
      <c r="G846" s="226">
        <f>_xlfn.IFNA(VLOOKUP($E846,[2]_accgrp!$A:$X,2+(3*(COLUMN(G846)-6)),FALSE),"")</f>
        <v>0</v>
      </c>
      <c r="H846" s="226">
        <f>_xlfn.IFNA(VLOOKUP($E846,[2]_accgrp!$A:$X,2+(3*(COLUMN(H846)-6)),FALSE),"")</f>
        <v>0</v>
      </c>
      <c r="I846" s="226">
        <f>_xlfn.IFNA(VLOOKUP($E846,[2]_accgrp!$A:$X,2+(3*(COLUMN(I846)-6)),FALSE),"")</f>
        <v>0</v>
      </c>
      <c r="J846" s="226">
        <f>_xlfn.IFNA(VLOOKUP($E846,[2]_accgrp!$A:$X,2+(3*(COLUMN(J846)-6)),FALSE),"")</f>
        <v>0</v>
      </c>
      <c r="K846" s="226">
        <f>_xlfn.IFNA(VLOOKUP($E846,[2]_accgrp!$A:$X,2+(3*(COLUMN(K846)-6)),FALSE),"")</f>
        <v>0</v>
      </c>
      <c r="L846" s="226">
        <f>_xlfn.IFNA(VLOOKUP($E846,[2]_accgrp!$A:$X,2+(3*(COLUMN(L846)-6)),FALSE),"")</f>
        <v>0</v>
      </c>
      <c r="M846" s="226">
        <f>_xlfn.IFNA(VLOOKUP($E846,[2]_accgrp!$A:$X,2+(3*(COLUMN(M846)-6)),FALSE),"")</f>
        <v>0</v>
      </c>
    </row>
    <row r="847" spans="6:13" x14ac:dyDescent="0.25">
      <c r="F847" s="242" t="str">
        <f>IF(ISBLANK(E847),"",VLOOKUP(E847,[2]_accgrp!A:B,2,FALSE))</f>
        <v/>
      </c>
      <c r="G847" s="226">
        <f>_xlfn.IFNA(VLOOKUP($E847,[2]_accgrp!$A:$X,2+(3*(COLUMN(G847)-6)),FALSE),"")</f>
        <v>0</v>
      </c>
      <c r="H847" s="226">
        <f>_xlfn.IFNA(VLOOKUP($E847,[2]_accgrp!$A:$X,2+(3*(COLUMN(H847)-6)),FALSE),"")</f>
        <v>0</v>
      </c>
      <c r="I847" s="226">
        <f>_xlfn.IFNA(VLOOKUP($E847,[2]_accgrp!$A:$X,2+(3*(COLUMN(I847)-6)),FALSE),"")</f>
        <v>0</v>
      </c>
      <c r="J847" s="226">
        <f>_xlfn.IFNA(VLOOKUP($E847,[2]_accgrp!$A:$X,2+(3*(COLUMN(J847)-6)),FALSE),"")</f>
        <v>0</v>
      </c>
      <c r="K847" s="226">
        <f>_xlfn.IFNA(VLOOKUP($E847,[2]_accgrp!$A:$X,2+(3*(COLUMN(K847)-6)),FALSE),"")</f>
        <v>0</v>
      </c>
      <c r="L847" s="226">
        <f>_xlfn.IFNA(VLOOKUP($E847,[2]_accgrp!$A:$X,2+(3*(COLUMN(L847)-6)),FALSE),"")</f>
        <v>0</v>
      </c>
      <c r="M847" s="226">
        <f>_xlfn.IFNA(VLOOKUP($E847,[2]_accgrp!$A:$X,2+(3*(COLUMN(M847)-6)),FALSE),"")</f>
        <v>0</v>
      </c>
    </row>
    <row r="848" spans="6:13" x14ac:dyDescent="0.25">
      <c r="F848" s="242" t="str">
        <f>IF(ISBLANK(E848),"",VLOOKUP(E848,[2]_accgrp!A:B,2,FALSE))</f>
        <v/>
      </c>
      <c r="G848" s="226">
        <f>_xlfn.IFNA(VLOOKUP($E848,[2]_accgrp!$A:$X,2+(3*(COLUMN(G848)-6)),FALSE),"")</f>
        <v>0</v>
      </c>
      <c r="H848" s="226">
        <f>_xlfn.IFNA(VLOOKUP($E848,[2]_accgrp!$A:$X,2+(3*(COLUMN(H848)-6)),FALSE),"")</f>
        <v>0</v>
      </c>
      <c r="I848" s="226">
        <f>_xlfn.IFNA(VLOOKUP($E848,[2]_accgrp!$A:$X,2+(3*(COLUMN(I848)-6)),FALSE),"")</f>
        <v>0</v>
      </c>
      <c r="J848" s="226">
        <f>_xlfn.IFNA(VLOOKUP($E848,[2]_accgrp!$A:$X,2+(3*(COLUMN(J848)-6)),FALSE),"")</f>
        <v>0</v>
      </c>
      <c r="K848" s="226">
        <f>_xlfn.IFNA(VLOOKUP($E848,[2]_accgrp!$A:$X,2+(3*(COLUMN(K848)-6)),FALSE),"")</f>
        <v>0</v>
      </c>
      <c r="L848" s="226">
        <f>_xlfn.IFNA(VLOOKUP($E848,[2]_accgrp!$A:$X,2+(3*(COLUMN(L848)-6)),FALSE),"")</f>
        <v>0</v>
      </c>
      <c r="M848" s="226">
        <f>_xlfn.IFNA(VLOOKUP($E848,[2]_accgrp!$A:$X,2+(3*(COLUMN(M848)-6)),FALSE),"")</f>
        <v>0</v>
      </c>
    </row>
    <row r="849" spans="6:13" x14ac:dyDescent="0.25">
      <c r="F849" s="242" t="str">
        <f>IF(ISBLANK(E849),"",VLOOKUP(E849,[2]_accgrp!A:B,2,FALSE))</f>
        <v/>
      </c>
      <c r="G849" s="226">
        <f>_xlfn.IFNA(VLOOKUP($E849,[2]_accgrp!$A:$X,2+(3*(COLUMN(G849)-6)),FALSE),"")</f>
        <v>0</v>
      </c>
      <c r="H849" s="226">
        <f>_xlfn.IFNA(VLOOKUP($E849,[2]_accgrp!$A:$X,2+(3*(COLUMN(H849)-6)),FALSE),"")</f>
        <v>0</v>
      </c>
      <c r="I849" s="226">
        <f>_xlfn.IFNA(VLOOKUP($E849,[2]_accgrp!$A:$X,2+(3*(COLUMN(I849)-6)),FALSE),"")</f>
        <v>0</v>
      </c>
      <c r="J849" s="226">
        <f>_xlfn.IFNA(VLOOKUP($E849,[2]_accgrp!$A:$X,2+(3*(COLUMN(J849)-6)),FALSE),"")</f>
        <v>0</v>
      </c>
      <c r="K849" s="226">
        <f>_xlfn.IFNA(VLOOKUP($E849,[2]_accgrp!$A:$X,2+(3*(COLUMN(K849)-6)),FALSE),"")</f>
        <v>0</v>
      </c>
      <c r="L849" s="226">
        <f>_xlfn.IFNA(VLOOKUP($E849,[2]_accgrp!$A:$X,2+(3*(COLUMN(L849)-6)),FALSE),"")</f>
        <v>0</v>
      </c>
      <c r="M849" s="226">
        <f>_xlfn.IFNA(VLOOKUP($E849,[2]_accgrp!$A:$X,2+(3*(COLUMN(M849)-6)),FALSE),"")</f>
        <v>0</v>
      </c>
    </row>
    <row r="850" spans="6:13" x14ac:dyDescent="0.25">
      <c r="F850" s="242" t="str">
        <f>IF(ISBLANK(E850),"",VLOOKUP(E850,[2]_accgrp!A:B,2,FALSE))</f>
        <v/>
      </c>
      <c r="G850" s="226">
        <f>_xlfn.IFNA(VLOOKUP($E850,[2]_accgrp!$A:$X,2+(3*(COLUMN(G850)-6)),FALSE),"")</f>
        <v>0</v>
      </c>
      <c r="H850" s="226">
        <f>_xlfn.IFNA(VLOOKUP($E850,[2]_accgrp!$A:$X,2+(3*(COLUMN(H850)-6)),FALSE),"")</f>
        <v>0</v>
      </c>
      <c r="I850" s="226">
        <f>_xlfn.IFNA(VLOOKUP($E850,[2]_accgrp!$A:$X,2+(3*(COLUMN(I850)-6)),FALSE),"")</f>
        <v>0</v>
      </c>
      <c r="J850" s="226">
        <f>_xlfn.IFNA(VLOOKUP($E850,[2]_accgrp!$A:$X,2+(3*(COLUMN(J850)-6)),FALSE),"")</f>
        <v>0</v>
      </c>
      <c r="K850" s="226">
        <f>_xlfn.IFNA(VLOOKUP($E850,[2]_accgrp!$A:$X,2+(3*(COLUMN(K850)-6)),FALSE),"")</f>
        <v>0</v>
      </c>
      <c r="L850" s="226">
        <f>_xlfn.IFNA(VLOOKUP($E850,[2]_accgrp!$A:$X,2+(3*(COLUMN(L850)-6)),FALSE),"")</f>
        <v>0</v>
      </c>
      <c r="M850" s="226">
        <f>_xlfn.IFNA(VLOOKUP($E850,[2]_accgrp!$A:$X,2+(3*(COLUMN(M850)-6)),FALSE),"")</f>
        <v>0</v>
      </c>
    </row>
    <row r="851" spans="6:13" x14ac:dyDescent="0.25">
      <c r="F851" s="242" t="str">
        <f>IF(ISBLANK(E851),"",VLOOKUP(E851,[2]_accgrp!A:B,2,FALSE))</f>
        <v/>
      </c>
      <c r="G851" s="226">
        <f>_xlfn.IFNA(VLOOKUP($E851,[2]_accgrp!$A:$X,2+(3*(COLUMN(G851)-6)),FALSE),"")</f>
        <v>0</v>
      </c>
      <c r="H851" s="226">
        <f>_xlfn.IFNA(VLOOKUP($E851,[2]_accgrp!$A:$X,2+(3*(COLUMN(H851)-6)),FALSE),"")</f>
        <v>0</v>
      </c>
      <c r="I851" s="226">
        <f>_xlfn.IFNA(VLOOKUP($E851,[2]_accgrp!$A:$X,2+(3*(COLUMN(I851)-6)),FALSE),"")</f>
        <v>0</v>
      </c>
      <c r="J851" s="226">
        <f>_xlfn.IFNA(VLOOKUP($E851,[2]_accgrp!$A:$X,2+(3*(COLUMN(J851)-6)),FALSE),"")</f>
        <v>0</v>
      </c>
      <c r="K851" s="226">
        <f>_xlfn.IFNA(VLOOKUP($E851,[2]_accgrp!$A:$X,2+(3*(COLUMN(K851)-6)),FALSE),"")</f>
        <v>0</v>
      </c>
      <c r="L851" s="226">
        <f>_xlfn.IFNA(VLOOKUP($E851,[2]_accgrp!$A:$X,2+(3*(COLUMN(L851)-6)),FALSE),"")</f>
        <v>0</v>
      </c>
      <c r="M851" s="226">
        <f>_xlfn.IFNA(VLOOKUP($E851,[2]_accgrp!$A:$X,2+(3*(COLUMN(M851)-6)),FALSE),"")</f>
        <v>0</v>
      </c>
    </row>
    <row r="852" spans="6:13" x14ac:dyDescent="0.25">
      <c r="F852" s="242" t="str">
        <f>IF(ISBLANK(E852),"",VLOOKUP(E852,[2]_accgrp!A:B,2,FALSE))</f>
        <v/>
      </c>
      <c r="G852" s="226">
        <f>_xlfn.IFNA(VLOOKUP($E852,[2]_accgrp!$A:$X,2+(3*(COLUMN(G852)-6)),FALSE),"")</f>
        <v>0</v>
      </c>
      <c r="H852" s="226">
        <f>_xlfn.IFNA(VLOOKUP($E852,[2]_accgrp!$A:$X,2+(3*(COLUMN(H852)-6)),FALSE),"")</f>
        <v>0</v>
      </c>
      <c r="I852" s="226">
        <f>_xlfn.IFNA(VLOOKUP($E852,[2]_accgrp!$A:$X,2+(3*(COLUMN(I852)-6)),FALSE),"")</f>
        <v>0</v>
      </c>
      <c r="J852" s="226">
        <f>_xlfn.IFNA(VLOOKUP($E852,[2]_accgrp!$A:$X,2+(3*(COLUMN(J852)-6)),FALSE),"")</f>
        <v>0</v>
      </c>
      <c r="K852" s="226">
        <f>_xlfn.IFNA(VLOOKUP($E852,[2]_accgrp!$A:$X,2+(3*(COLUMN(K852)-6)),FALSE),"")</f>
        <v>0</v>
      </c>
      <c r="L852" s="226">
        <f>_xlfn.IFNA(VLOOKUP($E852,[2]_accgrp!$A:$X,2+(3*(COLUMN(L852)-6)),FALSE),"")</f>
        <v>0</v>
      </c>
      <c r="M852" s="226">
        <f>_xlfn.IFNA(VLOOKUP($E852,[2]_accgrp!$A:$X,2+(3*(COLUMN(M852)-6)),FALSE),"")</f>
        <v>0</v>
      </c>
    </row>
    <row r="853" spans="6:13" x14ac:dyDescent="0.25">
      <c r="F853" s="242" t="str">
        <f>IF(ISBLANK(E853),"",VLOOKUP(E853,[2]_accgrp!A:B,2,FALSE))</f>
        <v/>
      </c>
      <c r="G853" s="226">
        <f>_xlfn.IFNA(VLOOKUP($E853,[2]_accgrp!$A:$X,2+(3*(COLUMN(G853)-6)),FALSE),"")</f>
        <v>0</v>
      </c>
      <c r="H853" s="226">
        <f>_xlfn.IFNA(VLOOKUP($E853,[2]_accgrp!$A:$X,2+(3*(COLUMN(H853)-6)),FALSE),"")</f>
        <v>0</v>
      </c>
      <c r="I853" s="226">
        <f>_xlfn.IFNA(VLOOKUP($E853,[2]_accgrp!$A:$X,2+(3*(COLUMN(I853)-6)),FALSE),"")</f>
        <v>0</v>
      </c>
      <c r="J853" s="226">
        <f>_xlfn.IFNA(VLOOKUP($E853,[2]_accgrp!$A:$X,2+(3*(COLUMN(J853)-6)),FALSE),"")</f>
        <v>0</v>
      </c>
      <c r="K853" s="226">
        <f>_xlfn.IFNA(VLOOKUP($E853,[2]_accgrp!$A:$X,2+(3*(COLUMN(K853)-6)),FALSE),"")</f>
        <v>0</v>
      </c>
      <c r="L853" s="226">
        <f>_xlfn.IFNA(VLOOKUP($E853,[2]_accgrp!$A:$X,2+(3*(COLUMN(L853)-6)),FALSE),"")</f>
        <v>0</v>
      </c>
      <c r="M853" s="226">
        <f>_xlfn.IFNA(VLOOKUP($E853,[2]_accgrp!$A:$X,2+(3*(COLUMN(M853)-6)),FALSE),"")</f>
        <v>0</v>
      </c>
    </row>
    <row r="854" spans="6:13" x14ac:dyDescent="0.25">
      <c r="F854" s="242" t="str">
        <f>IF(ISBLANK(E854),"",VLOOKUP(E854,[2]_accgrp!A:B,2,FALSE))</f>
        <v/>
      </c>
      <c r="G854" s="226">
        <f>_xlfn.IFNA(VLOOKUP($E854,[2]_accgrp!$A:$X,2+(3*(COLUMN(G854)-6)),FALSE),"")</f>
        <v>0</v>
      </c>
      <c r="H854" s="226">
        <f>_xlfn.IFNA(VLOOKUP($E854,[2]_accgrp!$A:$X,2+(3*(COLUMN(H854)-6)),FALSE),"")</f>
        <v>0</v>
      </c>
      <c r="I854" s="226">
        <f>_xlfn.IFNA(VLOOKUP($E854,[2]_accgrp!$A:$X,2+(3*(COLUMN(I854)-6)),FALSE),"")</f>
        <v>0</v>
      </c>
      <c r="J854" s="226">
        <f>_xlfn.IFNA(VLOOKUP($E854,[2]_accgrp!$A:$X,2+(3*(COLUMN(J854)-6)),FALSE),"")</f>
        <v>0</v>
      </c>
      <c r="K854" s="226">
        <f>_xlfn.IFNA(VLOOKUP($E854,[2]_accgrp!$A:$X,2+(3*(COLUMN(K854)-6)),FALSE),"")</f>
        <v>0</v>
      </c>
      <c r="L854" s="226">
        <f>_xlfn.IFNA(VLOOKUP($E854,[2]_accgrp!$A:$X,2+(3*(COLUMN(L854)-6)),FALSE),"")</f>
        <v>0</v>
      </c>
      <c r="M854" s="226">
        <f>_xlfn.IFNA(VLOOKUP($E854,[2]_accgrp!$A:$X,2+(3*(COLUMN(M854)-6)),FALSE),"")</f>
        <v>0</v>
      </c>
    </row>
    <row r="855" spans="6:13" x14ac:dyDescent="0.25">
      <c r="F855" s="242" t="str">
        <f>IF(ISBLANK(E855),"",VLOOKUP(E855,[2]_accgrp!A:B,2,FALSE))</f>
        <v/>
      </c>
      <c r="G855" s="226">
        <f>_xlfn.IFNA(VLOOKUP($E855,[2]_accgrp!$A:$X,2+(3*(COLUMN(G855)-6)),FALSE),"")</f>
        <v>0</v>
      </c>
      <c r="H855" s="226">
        <f>_xlfn.IFNA(VLOOKUP($E855,[2]_accgrp!$A:$X,2+(3*(COLUMN(H855)-6)),FALSE),"")</f>
        <v>0</v>
      </c>
      <c r="I855" s="226">
        <f>_xlfn.IFNA(VLOOKUP($E855,[2]_accgrp!$A:$X,2+(3*(COLUMN(I855)-6)),FALSE),"")</f>
        <v>0</v>
      </c>
      <c r="J855" s="226">
        <f>_xlfn.IFNA(VLOOKUP($E855,[2]_accgrp!$A:$X,2+(3*(COLUMN(J855)-6)),FALSE),"")</f>
        <v>0</v>
      </c>
      <c r="K855" s="226">
        <f>_xlfn.IFNA(VLOOKUP($E855,[2]_accgrp!$A:$X,2+(3*(COLUMN(K855)-6)),FALSE),"")</f>
        <v>0</v>
      </c>
      <c r="L855" s="226">
        <f>_xlfn.IFNA(VLOOKUP($E855,[2]_accgrp!$A:$X,2+(3*(COLUMN(L855)-6)),FALSE),"")</f>
        <v>0</v>
      </c>
      <c r="M855" s="226">
        <f>_xlfn.IFNA(VLOOKUP($E855,[2]_accgrp!$A:$X,2+(3*(COLUMN(M855)-6)),FALSE),"")</f>
        <v>0</v>
      </c>
    </row>
    <row r="856" spans="6:13" x14ac:dyDescent="0.25">
      <c r="F856" s="242" t="str">
        <f>IF(ISBLANK(E856),"",VLOOKUP(E856,[2]_accgrp!A:B,2,FALSE))</f>
        <v/>
      </c>
      <c r="G856" s="226">
        <f>_xlfn.IFNA(VLOOKUP($E856,[2]_accgrp!$A:$X,2+(3*(COLUMN(G856)-6)),FALSE),"")</f>
        <v>0</v>
      </c>
      <c r="H856" s="226">
        <f>_xlfn.IFNA(VLOOKUP($E856,[2]_accgrp!$A:$X,2+(3*(COLUMN(H856)-6)),FALSE),"")</f>
        <v>0</v>
      </c>
      <c r="I856" s="226">
        <f>_xlfn.IFNA(VLOOKUP($E856,[2]_accgrp!$A:$X,2+(3*(COLUMN(I856)-6)),FALSE),"")</f>
        <v>0</v>
      </c>
      <c r="J856" s="226">
        <f>_xlfn.IFNA(VLOOKUP($E856,[2]_accgrp!$A:$X,2+(3*(COLUMN(J856)-6)),FALSE),"")</f>
        <v>0</v>
      </c>
      <c r="K856" s="226">
        <f>_xlfn.IFNA(VLOOKUP($E856,[2]_accgrp!$A:$X,2+(3*(COLUMN(K856)-6)),FALSE),"")</f>
        <v>0</v>
      </c>
      <c r="L856" s="226">
        <f>_xlfn.IFNA(VLOOKUP($E856,[2]_accgrp!$A:$X,2+(3*(COLUMN(L856)-6)),FALSE),"")</f>
        <v>0</v>
      </c>
      <c r="M856" s="226">
        <f>_xlfn.IFNA(VLOOKUP($E856,[2]_accgrp!$A:$X,2+(3*(COLUMN(M856)-6)),FALSE),"")</f>
        <v>0</v>
      </c>
    </row>
    <row r="857" spans="6:13" x14ac:dyDescent="0.25">
      <c r="F857" s="242" t="str">
        <f>IF(ISBLANK(E857),"",VLOOKUP(E857,[2]_accgrp!A:B,2,FALSE))</f>
        <v/>
      </c>
      <c r="G857" s="226">
        <f>_xlfn.IFNA(VLOOKUP($E857,[2]_accgrp!$A:$X,2+(3*(COLUMN(G857)-6)),FALSE),"")</f>
        <v>0</v>
      </c>
      <c r="H857" s="226">
        <f>_xlfn.IFNA(VLOOKUP($E857,[2]_accgrp!$A:$X,2+(3*(COLUMN(H857)-6)),FALSE),"")</f>
        <v>0</v>
      </c>
      <c r="I857" s="226">
        <f>_xlfn.IFNA(VLOOKUP($E857,[2]_accgrp!$A:$X,2+(3*(COLUMN(I857)-6)),FALSE),"")</f>
        <v>0</v>
      </c>
      <c r="J857" s="226">
        <f>_xlfn.IFNA(VLOOKUP($E857,[2]_accgrp!$A:$X,2+(3*(COLUMN(J857)-6)),FALSE),"")</f>
        <v>0</v>
      </c>
      <c r="K857" s="226">
        <f>_xlfn.IFNA(VLOOKUP($E857,[2]_accgrp!$A:$X,2+(3*(COLUMN(K857)-6)),FALSE),"")</f>
        <v>0</v>
      </c>
      <c r="L857" s="226">
        <f>_xlfn.IFNA(VLOOKUP($E857,[2]_accgrp!$A:$X,2+(3*(COLUMN(L857)-6)),FALSE),"")</f>
        <v>0</v>
      </c>
      <c r="M857" s="226">
        <f>_xlfn.IFNA(VLOOKUP($E857,[2]_accgrp!$A:$X,2+(3*(COLUMN(M857)-6)),FALSE),"")</f>
        <v>0</v>
      </c>
    </row>
    <row r="858" spans="6:13" x14ac:dyDescent="0.25">
      <c r="F858" s="242" t="str">
        <f>IF(ISBLANK(E858),"",VLOOKUP(E858,[2]_accgrp!A:B,2,FALSE))</f>
        <v/>
      </c>
      <c r="G858" s="226">
        <f>_xlfn.IFNA(VLOOKUP($E858,[2]_accgrp!$A:$X,2+(3*(COLUMN(G858)-6)),FALSE),"")</f>
        <v>0</v>
      </c>
      <c r="H858" s="226">
        <f>_xlfn.IFNA(VLOOKUP($E858,[2]_accgrp!$A:$X,2+(3*(COLUMN(H858)-6)),FALSE),"")</f>
        <v>0</v>
      </c>
      <c r="I858" s="226">
        <f>_xlfn.IFNA(VLOOKUP($E858,[2]_accgrp!$A:$X,2+(3*(COLUMN(I858)-6)),FALSE),"")</f>
        <v>0</v>
      </c>
      <c r="J858" s="226">
        <f>_xlfn.IFNA(VLOOKUP($E858,[2]_accgrp!$A:$X,2+(3*(COLUMN(J858)-6)),FALSE),"")</f>
        <v>0</v>
      </c>
      <c r="K858" s="226">
        <f>_xlfn.IFNA(VLOOKUP($E858,[2]_accgrp!$A:$X,2+(3*(COLUMN(K858)-6)),FALSE),"")</f>
        <v>0</v>
      </c>
      <c r="L858" s="226">
        <f>_xlfn.IFNA(VLOOKUP($E858,[2]_accgrp!$A:$X,2+(3*(COLUMN(L858)-6)),FALSE),"")</f>
        <v>0</v>
      </c>
      <c r="M858" s="226">
        <f>_xlfn.IFNA(VLOOKUP($E858,[2]_accgrp!$A:$X,2+(3*(COLUMN(M858)-6)),FALSE),"")</f>
        <v>0</v>
      </c>
    </row>
    <row r="859" spans="6:13" x14ac:dyDescent="0.25">
      <c r="F859" s="242" t="str">
        <f>IF(ISBLANK(E859),"",VLOOKUP(E859,[2]_accgrp!A:B,2,FALSE))</f>
        <v/>
      </c>
      <c r="G859" s="226">
        <f>_xlfn.IFNA(VLOOKUP($E859,[2]_accgrp!$A:$X,2+(3*(COLUMN(G859)-6)),FALSE),"")</f>
        <v>0</v>
      </c>
      <c r="H859" s="226">
        <f>_xlfn.IFNA(VLOOKUP($E859,[2]_accgrp!$A:$X,2+(3*(COLUMN(H859)-6)),FALSE),"")</f>
        <v>0</v>
      </c>
      <c r="I859" s="226">
        <f>_xlfn.IFNA(VLOOKUP($E859,[2]_accgrp!$A:$X,2+(3*(COLUMN(I859)-6)),FALSE),"")</f>
        <v>0</v>
      </c>
      <c r="J859" s="226">
        <f>_xlfn.IFNA(VLOOKUP($E859,[2]_accgrp!$A:$X,2+(3*(COLUMN(J859)-6)),FALSE),"")</f>
        <v>0</v>
      </c>
      <c r="K859" s="226">
        <f>_xlfn.IFNA(VLOOKUP($E859,[2]_accgrp!$A:$X,2+(3*(COLUMN(K859)-6)),FALSE),"")</f>
        <v>0</v>
      </c>
      <c r="L859" s="226">
        <f>_xlfn.IFNA(VLOOKUP($E859,[2]_accgrp!$A:$X,2+(3*(COLUMN(L859)-6)),FALSE),"")</f>
        <v>0</v>
      </c>
      <c r="M859" s="226">
        <f>_xlfn.IFNA(VLOOKUP($E859,[2]_accgrp!$A:$X,2+(3*(COLUMN(M859)-6)),FALSE),"")</f>
        <v>0</v>
      </c>
    </row>
    <row r="860" spans="6:13" x14ac:dyDescent="0.25">
      <c r="F860" s="242" t="str">
        <f>IF(ISBLANK(E860),"",VLOOKUP(E860,[2]_accgrp!A:B,2,FALSE))</f>
        <v/>
      </c>
      <c r="G860" s="226">
        <f>_xlfn.IFNA(VLOOKUP($E860,[2]_accgrp!$A:$X,2+(3*(COLUMN(G860)-6)),FALSE),"")</f>
        <v>0</v>
      </c>
      <c r="H860" s="226">
        <f>_xlfn.IFNA(VLOOKUP($E860,[2]_accgrp!$A:$X,2+(3*(COLUMN(H860)-6)),FALSE),"")</f>
        <v>0</v>
      </c>
      <c r="I860" s="226">
        <f>_xlfn.IFNA(VLOOKUP($E860,[2]_accgrp!$A:$X,2+(3*(COLUMN(I860)-6)),FALSE),"")</f>
        <v>0</v>
      </c>
      <c r="J860" s="226">
        <f>_xlfn.IFNA(VLOOKUP($E860,[2]_accgrp!$A:$X,2+(3*(COLUMN(J860)-6)),FALSE),"")</f>
        <v>0</v>
      </c>
      <c r="K860" s="226">
        <f>_xlfn.IFNA(VLOOKUP($E860,[2]_accgrp!$A:$X,2+(3*(COLUMN(K860)-6)),FALSE),"")</f>
        <v>0</v>
      </c>
      <c r="L860" s="226">
        <f>_xlfn.IFNA(VLOOKUP($E860,[2]_accgrp!$A:$X,2+(3*(COLUMN(L860)-6)),FALSE),"")</f>
        <v>0</v>
      </c>
      <c r="M860" s="226">
        <f>_xlfn.IFNA(VLOOKUP($E860,[2]_accgrp!$A:$X,2+(3*(COLUMN(M860)-6)),FALSE),"")</f>
        <v>0</v>
      </c>
    </row>
    <row r="861" spans="6:13" x14ac:dyDescent="0.25">
      <c r="F861" s="242" t="str">
        <f>IF(ISBLANK(E861),"",VLOOKUP(E861,[2]_accgrp!A:B,2,FALSE))</f>
        <v/>
      </c>
      <c r="G861" s="226">
        <f>_xlfn.IFNA(VLOOKUP($E861,[2]_accgrp!$A:$X,2+(3*(COLUMN(G861)-6)),FALSE),"")</f>
        <v>0</v>
      </c>
      <c r="H861" s="226">
        <f>_xlfn.IFNA(VLOOKUP($E861,[2]_accgrp!$A:$X,2+(3*(COLUMN(H861)-6)),FALSE),"")</f>
        <v>0</v>
      </c>
      <c r="I861" s="226">
        <f>_xlfn.IFNA(VLOOKUP($E861,[2]_accgrp!$A:$X,2+(3*(COLUMN(I861)-6)),FALSE),"")</f>
        <v>0</v>
      </c>
      <c r="J861" s="226">
        <f>_xlfn.IFNA(VLOOKUP($E861,[2]_accgrp!$A:$X,2+(3*(COLUMN(J861)-6)),FALSE),"")</f>
        <v>0</v>
      </c>
      <c r="K861" s="226">
        <f>_xlfn.IFNA(VLOOKUP($E861,[2]_accgrp!$A:$X,2+(3*(COLUMN(K861)-6)),FALSE),"")</f>
        <v>0</v>
      </c>
      <c r="L861" s="226">
        <f>_xlfn.IFNA(VLOOKUP($E861,[2]_accgrp!$A:$X,2+(3*(COLUMN(L861)-6)),FALSE),"")</f>
        <v>0</v>
      </c>
      <c r="M861" s="226">
        <f>_xlfn.IFNA(VLOOKUP($E861,[2]_accgrp!$A:$X,2+(3*(COLUMN(M861)-6)),FALSE),"")</f>
        <v>0</v>
      </c>
    </row>
    <row r="862" spans="6:13" x14ac:dyDescent="0.25">
      <c r="F862" s="242" t="str">
        <f>IF(ISBLANK(E862),"",VLOOKUP(E862,[2]_accgrp!A:B,2,FALSE))</f>
        <v/>
      </c>
      <c r="G862" s="226">
        <f>_xlfn.IFNA(VLOOKUP($E862,[2]_accgrp!$A:$X,2+(3*(COLUMN(G862)-6)),FALSE),"")</f>
        <v>0</v>
      </c>
      <c r="H862" s="226">
        <f>_xlfn.IFNA(VLOOKUP($E862,[2]_accgrp!$A:$X,2+(3*(COLUMN(H862)-6)),FALSE),"")</f>
        <v>0</v>
      </c>
      <c r="I862" s="226">
        <f>_xlfn.IFNA(VLOOKUP($E862,[2]_accgrp!$A:$X,2+(3*(COLUMN(I862)-6)),FALSE),"")</f>
        <v>0</v>
      </c>
      <c r="J862" s="226">
        <f>_xlfn.IFNA(VLOOKUP($E862,[2]_accgrp!$A:$X,2+(3*(COLUMN(J862)-6)),FALSE),"")</f>
        <v>0</v>
      </c>
      <c r="K862" s="226">
        <f>_xlfn.IFNA(VLOOKUP($E862,[2]_accgrp!$A:$X,2+(3*(COLUMN(K862)-6)),FALSE),"")</f>
        <v>0</v>
      </c>
      <c r="L862" s="226">
        <f>_xlfn.IFNA(VLOOKUP($E862,[2]_accgrp!$A:$X,2+(3*(COLUMN(L862)-6)),FALSE),"")</f>
        <v>0</v>
      </c>
      <c r="M862" s="226">
        <f>_xlfn.IFNA(VLOOKUP($E862,[2]_accgrp!$A:$X,2+(3*(COLUMN(M862)-6)),FALSE),"")</f>
        <v>0</v>
      </c>
    </row>
    <row r="863" spans="6:13" x14ac:dyDescent="0.25">
      <c r="F863" s="242" t="str">
        <f>IF(ISBLANK(E863),"",VLOOKUP(E863,[2]_accgrp!A:B,2,FALSE))</f>
        <v/>
      </c>
      <c r="G863" s="226">
        <f>_xlfn.IFNA(VLOOKUP($E863,[2]_accgrp!$A:$X,2+(3*(COLUMN(G863)-6)),FALSE),"")</f>
        <v>0</v>
      </c>
      <c r="H863" s="226">
        <f>_xlfn.IFNA(VLOOKUP($E863,[2]_accgrp!$A:$X,2+(3*(COLUMN(H863)-6)),FALSE),"")</f>
        <v>0</v>
      </c>
      <c r="I863" s="226">
        <f>_xlfn.IFNA(VLOOKUP($E863,[2]_accgrp!$A:$X,2+(3*(COLUMN(I863)-6)),FALSE),"")</f>
        <v>0</v>
      </c>
      <c r="J863" s="226">
        <f>_xlfn.IFNA(VLOOKUP($E863,[2]_accgrp!$A:$X,2+(3*(COLUMN(J863)-6)),FALSE),"")</f>
        <v>0</v>
      </c>
      <c r="K863" s="226">
        <f>_xlfn.IFNA(VLOOKUP($E863,[2]_accgrp!$A:$X,2+(3*(COLUMN(K863)-6)),FALSE),"")</f>
        <v>0</v>
      </c>
      <c r="L863" s="226">
        <f>_xlfn.IFNA(VLOOKUP($E863,[2]_accgrp!$A:$X,2+(3*(COLUMN(L863)-6)),FALSE),"")</f>
        <v>0</v>
      </c>
      <c r="M863" s="226">
        <f>_xlfn.IFNA(VLOOKUP($E863,[2]_accgrp!$A:$X,2+(3*(COLUMN(M863)-6)),FALSE),"")</f>
        <v>0</v>
      </c>
    </row>
    <row r="864" spans="6:13" x14ac:dyDescent="0.25">
      <c r="F864" s="242" t="str">
        <f>IF(ISBLANK(E864),"",VLOOKUP(E864,[2]_accgrp!A:B,2,FALSE))</f>
        <v/>
      </c>
      <c r="G864" s="226">
        <f>_xlfn.IFNA(VLOOKUP($E864,[2]_accgrp!$A:$X,2+(3*(COLUMN(G864)-6)),FALSE),"")</f>
        <v>0</v>
      </c>
      <c r="H864" s="226">
        <f>_xlfn.IFNA(VLOOKUP($E864,[2]_accgrp!$A:$X,2+(3*(COLUMN(H864)-6)),FALSE),"")</f>
        <v>0</v>
      </c>
      <c r="I864" s="226">
        <f>_xlfn.IFNA(VLOOKUP($E864,[2]_accgrp!$A:$X,2+(3*(COLUMN(I864)-6)),FALSE),"")</f>
        <v>0</v>
      </c>
      <c r="J864" s="226">
        <f>_xlfn.IFNA(VLOOKUP($E864,[2]_accgrp!$A:$X,2+(3*(COLUMN(J864)-6)),FALSE),"")</f>
        <v>0</v>
      </c>
      <c r="K864" s="226">
        <f>_xlfn.IFNA(VLOOKUP($E864,[2]_accgrp!$A:$X,2+(3*(COLUMN(K864)-6)),FALSE),"")</f>
        <v>0</v>
      </c>
      <c r="L864" s="226">
        <f>_xlfn.IFNA(VLOOKUP($E864,[2]_accgrp!$A:$X,2+(3*(COLUMN(L864)-6)),FALSE),"")</f>
        <v>0</v>
      </c>
      <c r="M864" s="226">
        <f>_xlfn.IFNA(VLOOKUP($E864,[2]_accgrp!$A:$X,2+(3*(COLUMN(M864)-6)),FALSE),"")</f>
        <v>0</v>
      </c>
    </row>
    <row r="865" spans="6:13" x14ac:dyDescent="0.25">
      <c r="F865" s="242" t="str">
        <f>IF(ISBLANK(E865),"",VLOOKUP(E865,[2]_accgrp!A:B,2,FALSE))</f>
        <v/>
      </c>
      <c r="G865" s="226">
        <f>_xlfn.IFNA(VLOOKUP($E865,[2]_accgrp!$A:$X,2+(3*(COLUMN(G865)-6)),FALSE),"")</f>
        <v>0</v>
      </c>
      <c r="H865" s="226">
        <f>_xlfn.IFNA(VLOOKUP($E865,[2]_accgrp!$A:$X,2+(3*(COLUMN(H865)-6)),FALSE),"")</f>
        <v>0</v>
      </c>
      <c r="I865" s="226">
        <f>_xlfn.IFNA(VLOOKUP($E865,[2]_accgrp!$A:$X,2+(3*(COLUMN(I865)-6)),FALSE),"")</f>
        <v>0</v>
      </c>
      <c r="J865" s="226">
        <f>_xlfn.IFNA(VLOOKUP($E865,[2]_accgrp!$A:$X,2+(3*(COLUMN(J865)-6)),FALSE),"")</f>
        <v>0</v>
      </c>
      <c r="K865" s="226">
        <f>_xlfn.IFNA(VLOOKUP($E865,[2]_accgrp!$A:$X,2+(3*(COLUMN(K865)-6)),FALSE),"")</f>
        <v>0</v>
      </c>
      <c r="L865" s="226">
        <f>_xlfn.IFNA(VLOOKUP($E865,[2]_accgrp!$A:$X,2+(3*(COLUMN(L865)-6)),FALSE),"")</f>
        <v>0</v>
      </c>
      <c r="M865" s="226">
        <f>_xlfn.IFNA(VLOOKUP($E865,[2]_accgrp!$A:$X,2+(3*(COLUMN(M865)-6)),FALSE),"")</f>
        <v>0</v>
      </c>
    </row>
    <row r="866" spans="6:13" x14ac:dyDescent="0.25">
      <c r="F866" s="242" t="str">
        <f>IF(ISBLANK(E866),"",VLOOKUP(E866,[2]_accgrp!A:B,2,FALSE))</f>
        <v/>
      </c>
      <c r="G866" s="226">
        <f>_xlfn.IFNA(VLOOKUP($E866,[2]_accgrp!$A:$X,2+(3*(COLUMN(G866)-6)),FALSE),"")</f>
        <v>0</v>
      </c>
      <c r="H866" s="226">
        <f>_xlfn.IFNA(VLOOKUP($E866,[2]_accgrp!$A:$X,2+(3*(COLUMN(H866)-6)),FALSE),"")</f>
        <v>0</v>
      </c>
      <c r="I866" s="226">
        <f>_xlfn.IFNA(VLOOKUP($E866,[2]_accgrp!$A:$X,2+(3*(COLUMN(I866)-6)),FALSE),"")</f>
        <v>0</v>
      </c>
      <c r="J866" s="226">
        <f>_xlfn.IFNA(VLOOKUP($E866,[2]_accgrp!$A:$X,2+(3*(COLUMN(J866)-6)),FALSE),"")</f>
        <v>0</v>
      </c>
      <c r="K866" s="226">
        <f>_xlfn.IFNA(VLOOKUP($E866,[2]_accgrp!$A:$X,2+(3*(COLUMN(K866)-6)),FALSE),"")</f>
        <v>0</v>
      </c>
      <c r="L866" s="226">
        <f>_xlfn.IFNA(VLOOKUP($E866,[2]_accgrp!$A:$X,2+(3*(COLUMN(L866)-6)),FALSE),"")</f>
        <v>0</v>
      </c>
      <c r="M866" s="226">
        <f>_xlfn.IFNA(VLOOKUP($E866,[2]_accgrp!$A:$X,2+(3*(COLUMN(M866)-6)),FALSE),"")</f>
        <v>0</v>
      </c>
    </row>
    <row r="867" spans="6:13" x14ac:dyDescent="0.25">
      <c r="F867" s="242" t="str">
        <f>IF(ISBLANK(E867),"",VLOOKUP(E867,[2]_accgrp!A:B,2,FALSE))</f>
        <v/>
      </c>
      <c r="G867" s="226">
        <f>_xlfn.IFNA(VLOOKUP($E867,[2]_accgrp!$A:$X,2+(3*(COLUMN(G867)-6)),FALSE),"")</f>
        <v>0</v>
      </c>
      <c r="H867" s="226">
        <f>_xlfn.IFNA(VLOOKUP($E867,[2]_accgrp!$A:$X,2+(3*(COLUMN(H867)-6)),FALSE),"")</f>
        <v>0</v>
      </c>
      <c r="I867" s="226">
        <f>_xlfn.IFNA(VLOOKUP($E867,[2]_accgrp!$A:$X,2+(3*(COLUMN(I867)-6)),FALSE),"")</f>
        <v>0</v>
      </c>
      <c r="J867" s="226">
        <f>_xlfn.IFNA(VLOOKUP($E867,[2]_accgrp!$A:$X,2+(3*(COLUMN(J867)-6)),FALSE),"")</f>
        <v>0</v>
      </c>
      <c r="K867" s="226">
        <f>_xlfn.IFNA(VLOOKUP($E867,[2]_accgrp!$A:$X,2+(3*(COLUMN(K867)-6)),FALSE),"")</f>
        <v>0</v>
      </c>
      <c r="L867" s="226">
        <f>_xlfn.IFNA(VLOOKUP($E867,[2]_accgrp!$A:$X,2+(3*(COLUMN(L867)-6)),FALSE),"")</f>
        <v>0</v>
      </c>
      <c r="M867" s="226">
        <f>_xlfn.IFNA(VLOOKUP($E867,[2]_accgrp!$A:$X,2+(3*(COLUMN(M867)-6)),FALSE),"")</f>
        <v>0</v>
      </c>
    </row>
    <row r="868" spans="6:13" x14ac:dyDescent="0.25">
      <c r="F868" s="242" t="str">
        <f>IF(ISBLANK(E868),"",VLOOKUP(E868,[2]_accgrp!A:B,2,FALSE))</f>
        <v/>
      </c>
      <c r="G868" s="226">
        <f>_xlfn.IFNA(VLOOKUP($E868,[2]_accgrp!$A:$X,2+(3*(COLUMN(G868)-6)),FALSE),"")</f>
        <v>0</v>
      </c>
      <c r="H868" s="226">
        <f>_xlfn.IFNA(VLOOKUP($E868,[2]_accgrp!$A:$X,2+(3*(COLUMN(H868)-6)),FALSE),"")</f>
        <v>0</v>
      </c>
      <c r="I868" s="226">
        <f>_xlfn.IFNA(VLOOKUP($E868,[2]_accgrp!$A:$X,2+(3*(COLUMN(I868)-6)),FALSE),"")</f>
        <v>0</v>
      </c>
      <c r="J868" s="226">
        <f>_xlfn.IFNA(VLOOKUP($E868,[2]_accgrp!$A:$X,2+(3*(COLUMN(J868)-6)),FALSE),"")</f>
        <v>0</v>
      </c>
      <c r="K868" s="226">
        <f>_xlfn.IFNA(VLOOKUP($E868,[2]_accgrp!$A:$X,2+(3*(COLUMN(K868)-6)),FALSE),"")</f>
        <v>0</v>
      </c>
      <c r="L868" s="226">
        <f>_xlfn.IFNA(VLOOKUP($E868,[2]_accgrp!$A:$X,2+(3*(COLUMN(L868)-6)),FALSE),"")</f>
        <v>0</v>
      </c>
      <c r="M868" s="226">
        <f>_xlfn.IFNA(VLOOKUP($E868,[2]_accgrp!$A:$X,2+(3*(COLUMN(M868)-6)),FALSE),"")</f>
        <v>0</v>
      </c>
    </row>
    <row r="869" spans="6:13" x14ac:dyDescent="0.25">
      <c r="F869" s="242" t="str">
        <f>IF(ISBLANK(E869),"",VLOOKUP(E869,[2]_accgrp!A:B,2,FALSE))</f>
        <v/>
      </c>
      <c r="G869" s="226">
        <f>_xlfn.IFNA(VLOOKUP($E869,[2]_accgrp!$A:$X,2+(3*(COLUMN(G869)-6)),FALSE),"")</f>
        <v>0</v>
      </c>
      <c r="H869" s="226">
        <f>_xlfn.IFNA(VLOOKUP($E869,[2]_accgrp!$A:$X,2+(3*(COLUMN(H869)-6)),FALSE),"")</f>
        <v>0</v>
      </c>
      <c r="I869" s="226">
        <f>_xlfn.IFNA(VLOOKUP($E869,[2]_accgrp!$A:$X,2+(3*(COLUMN(I869)-6)),FALSE),"")</f>
        <v>0</v>
      </c>
      <c r="J869" s="226">
        <f>_xlfn.IFNA(VLOOKUP($E869,[2]_accgrp!$A:$X,2+(3*(COLUMN(J869)-6)),FALSE),"")</f>
        <v>0</v>
      </c>
      <c r="K869" s="226">
        <f>_xlfn.IFNA(VLOOKUP($E869,[2]_accgrp!$A:$X,2+(3*(COLUMN(K869)-6)),FALSE),"")</f>
        <v>0</v>
      </c>
      <c r="L869" s="226">
        <f>_xlfn.IFNA(VLOOKUP($E869,[2]_accgrp!$A:$X,2+(3*(COLUMN(L869)-6)),FALSE),"")</f>
        <v>0</v>
      </c>
      <c r="M869" s="226">
        <f>_xlfn.IFNA(VLOOKUP($E869,[2]_accgrp!$A:$X,2+(3*(COLUMN(M869)-6)),FALSE),"")</f>
        <v>0</v>
      </c>
    </row>
    <row r="870" spans="6:13" x14ac:dyDescent="0.25">
      <c r="F870" s="242" t="str">
        <f>IF(ISBLANK(E870),"",VLOOKUP(E870,[2]_accgrp!A:B,2,FALSE))</f>
        <v/>
      </c>
      <c r="G870" s="226">
        <f>_xlfn.IFNA(VLOOKUP($E870,[2]_accgrp!$A:$X,2+(3*(COLUMN(G870)-6)),FALSE),"")</f>
        <v>0</v>
      </c>
      <c r="H870" s="226">
        <f>_xlfn.IFNA(VLOOKUP($E870,[2]_accgrp!$A:$X,2+(3*(COLUMN(H870)-6)),FALSE),"")</f>
        <v>0</v>
      </c>
      <c r="I870" s="226">
        <f>_xlfn.IFNA(VLOOKUP($E870,[2]_accgrp!$A:$X,2+(3*(COLUMN(I870)-6)),FALSE),"")</f>
        <v>0</v>
      </c>
      <c r="J870" s="226">
        <f>_xlfn.IFNA(VLOOKUP($E870,[2]_accgrp!$A:$X,2+(3*(COLUMN(J870)-6)),FALSE),"")</f>
        <v>0</v>
      </c>
      <c r="K870" s="226">
        <f>_xlfn.IFNA(VLOOKUP($E870,[2]_accgrp!$A:$X,2+(3*(COLUMN(K870)-6)),FALSE),"")</f>
        <v>0</v>
      </c>
      <c r="L870" s="226">
        <f>_xlfn.IFNA(VLOOKUP($E870,[2]_accgrp!$A:$X,2+(3*(COLUMN(L870)-6)),FALSE),"")</f>
        <v>0</v>
      </c>
      <c r="M870" s="226">
        <f>_xlfn.IFNA(VLOOKUP($E870,[2]_accgrp!$A:$X,2+(3*(COLUMN(M870)-6)),FALSE),"")</f>
        <v>0</v>
      </c>
    </row>
    <row r="871" spans="6:13" x14ac:dyDescent="0.25">
      <c r="F871" s="242" t="str">
        <f>IF(ISBLANK(E871),"",VLOOKUP(E871,[2]_accgrp!A:B,2,FALSE))</f>
        <v/>
      </c>
      <c r="G871" s="226">
        <f>_xlfn.IFNA(VLOOKUP($E871,[2]_accgrp!$A:$X,2+(3*(COLUMN(G871)-6)),FALSE),"")</f>
        <v>0</v>
      </c>
      <c r="H871" s="226">
        <f>_xlfn.IFNA(VLOOKUP($E871,[2]_accgrp!$A:$X,2+(3*(COLUMN(H871)-6)),FALSE),"")</f>
        <v>0</v>
      </c>
      <c r="I871" s="226">
        <f>_xlfn.IFNA(VLOOKUP($E871,[2]_accgrp!$A:$X,2+(3*(COLUMN(I871)-6)),FALSE),"")</f>
        <v>0</v>
      </c>
      <c r="J871" s="226">
        <f>_xlfn.IFNA(VLOOKUP($E871,[2]_accgrp!$A:$X,2+(3*(COLUMN(J871)-6)),FALSE),"")</f>
        <v>0</v>
      </c>
      <c r="K871" s="226">
        <f>_xlfn.IFNA(VLOOKUP($E871,[2]_accgrp!$A:$X,2+(3*(COLUMN(K871)-6)),FALSE),"")</f>
        <v>0</v>
      </c>
      <c r="L871" s="226">
        <f>_xlfn.IFNA(VLOOKUP($E871,[2]_accgrp!$A:$X,2+(3*(COLUMN(L871)-6)),FALSE),"")</f>
        <v>0</v>
      </c>
      <c r="M871" s="226">
        <f>_xlfn.IFNA(VLOOKUP($E871,[2]_accgrp!$A:$X,2+(3*(COLUMN(M871)-6)),FALSE),"")</f>
        <v>0</v>
      </c>
    </row>
    <row r="872" spans="6:13" x14ac:dyDescent="0.25">
      <c r="F872" s="242" t="str">
        <f>IF(ISBLANK(E872),"",VLOOKUP(E872,[2]_accgrp!A:B,2,FALSE))</f>
        <v/>
      </c>
      <c r="G872" s="226">
        <f>_xlfn.IFNA(VLOOKUP($E872,[2]_accgrp!$A:$X,2+(3*(COLUMN(G872)-6)),FALSE),"")</f>
        <v>0</v>
      </c>
      <c r="H872" s="226">
        <f>_xlfn.IFNA(VLOOKUP($E872,[2]_accgrp!$A:$X,2+(3*(COLUMN(H872)-6)),FALSE),"")</f>
        <v>0</v>
      </c>
      <c r="I872" s="226">
        <f>_xlfn.IFNA(VLOOKUP($E872,[2]_accgrp!$A:$X,2+(3*(COLUMN(I872)-6)),FALSE),"")</f>
        <v>0</v>
      </c>
      <c r="J872" s="226">
        <f>_xlfn.IFNA(VLOOKUP($E872,[2]_accgrp!$A:$X,2+(3*(COLUMN(J872)-6)),FALSE),"")</f>
        <v>0</v>
      </c>
      <c r="K872" s="226">
        <f>_xlfn.IFNA(VLOOKUP($E872,[2]_accgrp!$A:$X,2+(3*(COLUMN(K872)-6)),FALSE),"")</f>
        <v>0</v>
      </c>
      <c r="L872" s="226">
        <f>_xlfn.IFNA(VLOOKUP($E872,[2]_accgrp!$A:$X,2+(3*(COLUMN(L872)-6)),FALSE),"")</f>
        <v>0</v>
      </c>
      <c r="M872" s="226">
        <f>_xlfn.IFNA(VLOOKUP($E872,[2]_accgrp!$A:$X,2+(3*(COLUMN(M872)-6)),FALSE),"")</f>
        <v>0</v>
      </c>
    </row>
    <row r="873" spans="6:13" x14ac:dyDescent="0.25">
      <c r="F873" s="242" t="str">
        <f>IF(ISBLANK(E873),"",VLOOKUP(E873,[2]_accgrp!A:B,2,FALSE))</f>
        <v/>
      </c>
      <c r="G873" s="226">
        <f>_xlfn.IFNA(VLOOKUP($E873,[2]_accgrp!$A:$X,2+(3*(COLUMN(G873)-6)),FALSE),"")</f>
        <v>0</v>
      </c>
      <c r="H873" s="226">
        <f>_xlfn.IFNA(VLOOKUP($E873,[2]_accgrp!$A:$X,2+(3*(COLUMN(H873)-6)),FALSE),"")</f>
        <v>0</v>
      </c>
      <c r="I873" s="226">
        <f>_xlfn.IFNA(VLOOKUP($E873,[2]_accgrp!$A:$X,2+(3*(COLUMN(I873)-6)),FALSE),"")</f>
        <v>0</v>
      </c>
      <c r="J873" s="226">
        <f>_xlfn.IFNA(VLOOKUP($E873,[2]_accgrp!$A:$X,2+(3*(COLUMN(J873)-6)),FALSE),"")</f>
        <v>0</v>
      </c>
      <c r="K873" s="226">
        <f>_xlfn.IFNA(VLOOKUP($E873,[2]_accgrp!$A:$X,2+(3*(COLUMN(K873)-6)),FALSE),"")</f>
        <v>0</v>
      </c>
      <c r="L873" s="226">
        <f>_xlfn.IFNA(VLOOKUP($E873,[2]_accgrp!$A:$X,2+(3*(COLUMN(L873)-6)),FALSE),"")</f>
        <v>0</v>
      </c>
      <c r="M873" s="226">
        <f>_xlfn.IFNA(VLOOKUP($E873,[2]_accgrp!$A:$X,2+(3*(COLUMN(M873)-6)),FALSE),"")</f>
        <v>0</v>
      </c>
    </row>
    <row r="874" spans="6:13" x14ac:dyDescent="0.25">
      <c r="F874" s="242" t="str">
        <f>IF(ISBLANK(E874),"",VLOOKUP(E874,[2]_accgrp!A:B,2,FALSE))</f>
        <v/>
      </c>
      <c r="G874" s="226">
        <f>_xlfn.IFNA(VLOOKUP($E874,[2]_accgrp!$A:$X,2+(3*(COLUMN(G874)-6)),FALSE),"")</f>
        <v>0</v>
      </c>
      <c r="H874" s="226">
        <f>_xlfn.IFNA(VLOOKUP($E874,[2]_accgrp!$A:$X,2+(3*(COLUMN(H874)-6)),FALSE),"")</f>
        <v>0</v>
      </c>
      <c r="I874" s="226">
        <f>_xlfn.IFNA(VLOOKUP($E874,[2]_accgrp!$A:$X,2+(3*(COLUMN(I874)-6)),FALSE),"")</f>
        <v>0</v>
      </c>
      <c r="J874" s="226">
        <f>_xlfn.IFNA(VLOOKUP($E874,[2]_accgrp!$A:$X,2+(3*(COLUMN(J874)-6)),FALSE),"")</f>
        <v>0</v>
      </c>
      <c r="K874" s="226">
        <f>_xlfn.IFNA(VLOOKUP($E874,[2]_accgrp!$A:$X,2+(3*(COLUMN(K874)-6)),FALSE),"")</f>
        <v>0</v>
      </c>
      <c r="L874" s="226">
        <f>_xlfn.IFNA(VLOOKUP($E874,[2]_accgrp!$A:$X,2+(3*(COLUMN(L874)-6)),FALSE),"")</f>
        <v>0</v>
      </c>
      <c r="M874" s="226">
        <f>_xlfn.IFNA(VLOOKUP($E874,[2]_accgrp!$A:$X,2+(3*(COLUMN(M874)-6)),FALSE),"")</f>
        <v>0</v>
      </c>
    </row>
    <row r="875" spans="6:13" x14ac:dyDescent="0.25">
      <c r="F875" s="242" t="str">
        <f>IF(ISBLANK(E875),"",VLOOKUP(E875,[2]_accgrp!A:B,2,FALSE))</f>
        <v/>
      </c>
      <c r="G875" s="226">
        <f>_xlfn.IFNA(VLOOKUP($E875,[2]_accgrp!$A:$X,2+(3*(COLUMN(G875)-6)),FALSE),"")</f>
        <v>0</v>
      </c>
      <c r="H875" s="226">
        <f>_xlfn.IFNA(VLOOKUP($E875,[2]_accgrp!$A:$X,2+(3*(COLUMN(H875)-6)),FALSE),"")</f>
        <v>0</v>
      </c>
      <c r="I875" s="226">
        <f>_xlfn.IFNA(VLOOKUP($E875,[2]_accgrp!$A:$X,2+(3*(COLUMN(I875)-6)),FALSE),"")</f>
        <v>0</v>
      </c>
      <c r="J875" s="226">
        <f>_xlfn.IFNA(VLOOKUP($E875,[2]_accgrp!$A:$X,2+(3*(COLUMN(J875)-6)),FALSE),"")</f>
        <v>0</v>
      </c>
      <c r="K875" s="226">
        <f>_xlfn.IFNA(VLOOKUP($E875,[2]_accgrp!$A:$X,2+(3*(COLUMN(K875)-6)),FALSE),"")</f>
        <v>0</v>
      </c>
      <c r="L875" s="226">
        <f>_xlfn.IFNA(VLOOKUP($E875,[2]_accgrp!$A:$X,2+(3*(COLUMN(L875)-6)),FALSE),"")</f>
        <v>0</v>
      </c>
      <c r="M875" s="226">
        <f>_xlfn.IFNA(VLOOKUP($E875,[2]_accgrp!$A:$X,2+(3*(COLUMN(M875)-6)),FALSE),"")</f>
        <v>0</v>
      </c>
    </row>
    <row r="876" spans="6:13" x14ac:dyDescent="0.25">
      <c r="F876" s="242" t="str">
        <f>IF(ISBLANK(E876),"",VLOOKUP(E876,[2]_accgrp!A:B,2,FALSE))</f>
        <v/>
      </c>
      <c r="G876" s="226">
        <f>_xlfn.IFNA(VLOOKUP($E876,[2]_accgrp!$A:$X,2+(3*(COLUMN(G876)-6)),FALSE),"")</f>
        <v>0</v>
      </c>
      <c r="H876" s="226">
        <f>_xlfn.IFNA(VLOOKUP($E876,[2]_accgrp!$A:$X,2+(3*(COLUMN(H876)-6)),FALSE),"")</f>
        <v>0</v>
      </c>
      <c r="I876" s="226">
        <f>_xlfn.IFNA(VLOOKUP($E876,[2]_accgrp!$A:$X,2+(3*(COLUMN(I876)-6)),FALSE),"")</f>
        <v>0</v>
      </c>
      <c r="J876" s="226">
        <f>_xlfn.IFNA(VLOOKUP($E876,[2]_accgrp!$A:$X,2+(3*(COLUMN(J876)-6)),FALSE),"")</f>
        <v>0</v>
      </c>
      <c r="K876" s="226">
        <f>_xlfn.IFNA(VLOOKUP($E876,[2]_accgrp!$A:$X,2+(3*(COLUMN(K876)-6)),FALSE),"")</f>
        <v>0</v>
      </c>
      <c r="L876" s="226">
        <f>_xlfn.IFNA(VLOOKUP($E876,[2]_accgrp!$A:$X,2+(3*(COLUMN(L876)-6)),FALSE),"")</f>
        <v>0</v>
      </c>
      <c r="M876" s="226">
        <f>_xlfn.IFNA(VLOOKUP($E876,[2]_accgrp!$A:$X,2+(3*(COLUMN(M876)-6)),FALSE),"")</f>
        <v>0</v>
      </c>
    </row>
    <row r="877" spans="6:13" x14ac:dyDescent="0.25">
      <c r="F877" s="242" t="str">
        <f>IF(ISBLANK(E877),"",VLOOKUP(E877,[2]_accgrp!A:B,2,FALSE))</f>
        <v/>
      </c>
      <c r="G877" s="226">
        <f>_xlfn.IFNA(VLOOKUP($E877,[2]_accgrp!$A:$X,2+(3*(COLUMN(G877)-6)),FALSE),"")</f>
        <v>0</v>
      </c>
      <c r="H877" s="226">
        <f>_xlfn.IFNA(VLOOKUP($E877,[2]_accgrp!$A:$X,2+(3*(COLUMN(H877)-6)),FALSE),"")</f>
        <v>0</v>
      </c>
      <c r="I877" s="226">
        <f>_xlfn.IFNA(VLOOKUP($E877,[2]_accgrp!$A:$X,2+(3*(COLUMN(I877)-6)),FALSE),"")</f>
        <v>0</v>
      </c>
      <c r="J877" s="226">
        <f>_xlfn.IFNA(VLOOKUP($E877,[2]_accgrp!$A:$X,2+(3*(COLUMN(J877)-6)),FALSE),"")</f>
        <v>0</v>
      </c>
      <c r="K877" s="226">
        <f>_xlfn.IFNA(VLOOKUP($E877,[2]_accgrp!$A:$X,2+(3*(COLUMN(K877)-6)),FALSE),"")</f>
        <v>0</v>
      </c>
      <c r="L877" s="226">
        <f>_xlfn.IFNA(VLOOKUP($E877,[2]_accgrp!$A:$X,2+(3*(COLUMN(L877)-6)),FALSE),"")</f>
        <v>0</v>
      </c>
      <c r="M877" s="226">
        <f>_xlfn.IFNA(VLOOKUP($E877,[2]_accgrp!$A:$X,2+(3*(COLUMN(M877)-6)),FALSE),"")</f>
        <v>0</v>
      </c>
    </row>
    <row r="878" spans="6:13" x14ac:dyDescent="0.25">
      <c r="F878" s="242" t="str">
        <f>IF(ISBLANK(E878),"",VLOOKUP(E878,[2]_accgrp!A:B,2,FALSE))</f>
        <v/>
      </c>
      <c r="G878" s="226">
        <f>_xlfn.IFNA(VLOOKUP($E878,[2]_accgrp!$A:$X,2+(3*(COLUMN(G878)-6)),FALSE),"")</f>
        <v>0</v>
      </c>
      <c r="H878" s="226">
        <f>_xlfn.IFNA(VLOOKUP($E878,[2]_accgrp!$A:$X,2+(3*(COLUMN(H878)-6)),FALSE),"")</f>
        <v>0</v>
      </c>
      <c r="I878" s="226">
        <f>_xlfn.IFNA(VLOOKUP($E878,[2]_accgrp!$A:$X,2+(3*(COLUMN(I878)-6)),FALSE),"")</f>
        <v>0</v>
      </c>
      <c r="J878" s="226">
        <f>_xlfn.IFNA(VLOOKUP($E878,[2]_accgrp!$A:$X,2+(3*(COLUMN(J878)-6)),FALSE),"")</f>
        <v>0</v>
      </c>
      <c r="K878" s="226">
        <f>_xlfn.IFNA(VLOOKUP($E878,[2]_accgrp!$A:$X,2+(3*(COLUMN(K878)-6)),FALSE),"")</f>
        <v>0</v>
      </c>
      <c r="L878" s="226">
        <f>_xlfn.IFNA(VLOOKUP($E878,[2]_accgrp!$A:$X,2+(3*(COLUMN(L878)-6)),FALSE),"")</f>
        <v>0</v>
      </c>
      <c r="M878" s="226">
        <f>_xlfn.IFNA(VLOOKUP($E878,[2]_accgrp!$A:$X,2+(3*(COLUMN(M878)-6)),FALSE),"")</f>
        <v>0</v>
      </c>
    </row>
    <row r="879" spans="6:13" x14ac:dyDescent="0.25">
      <c r="F879" s="242" t="str">
        <f>IF(ISBLANK(E879),"",VLOOKUP(E879,[2]_accgrp!A:B,2,FALSE))</f>
        <v/>
      </c>
      <c r="G879" s="226">
        <f>_xlfn.IFNA(VLOOKUP($E879,[2]_accgrp!$A:$X,2+(3*(COLUMN(G879)-6)),FALSE),"")</f>
        <v>0</v>
      </c>
      <c r="H879" s="226">
        <f>_xlfn.IFNA(VLOOKUP($E879,[2]_accgrp!$A:$X,2+(3*(COLUMN(H879)-6)),FALSE),"")</f>
        <v>0</v>
      </c>
      <c r="I879" s="226">
        <f>_xlfn.IFNA(VLOOKUP($E879,[2]_accgrp!$A:$X,2+(3*(COLUMN(I879)-6)),FALSE),"")</f>
        <v>0</v>
      </c>
      <c r="J879" s="226">
        <f>_xlfn.IFNA(VLOOKUP($E879,[2]_accgrp!$A:$X,2+(3*(COLUMN(J879)-6)),FALSE),"")</f>
        <v>0</v>
      </c>
      <c r="K879" s="226">
        <f>_xlfn.IFNA(VLOOKUP($E879,[2]_accgrp!$A:$X,2+(3*(COLUMN(K879)-6)),FALSE),"")</f>
        <v>0</v>
      </c>
      <c r="L879" s="226">
        <f>_xlfn.IFNA(VLOOKUP($E879,[2]_accgrp!$A:$X,2+(3*(COLUMN(L879)-6)),FALSE),"")</f>
        <v>0</v>
      </c>
      <c r="M879" s="226">
        <f>_xlfn.IFNA(VLOOKUP($E879,[2]_accgrp!$A:$X,2+(3*(COLUMN(M879)-6)),FALSE),"")</f>
        <v>0</v>
      </c>
    </row>
    <row r="880" spans="6:13" x14ac:dyDescent="0.25">
      <c r="F880" s="242" t="str">
        <f>IF(ISBLANK(E880),"",VLOOKUP(E880,[2]_accgrp!A:B,2,FALSE))</f>
        <v/>
      </c>
      <c r="G880" s="226">
        <f>_xlfn.IFNA(VLOOKUP($E880,[2]_accgrp!$A:$X,2+(3*(COLUMN(G880)-6)),FALSE),"")</f>
        <v>0</v>
      </c>
      <c r="H880" s="226">
        <f>_xlfn.IFNA(VLOOKUP($E880,[2]_accgrp!$A:$X,2+(3*(COLUMN(H880)-6)),FALSE),"")</f>
        <v>0</v>
      </c>
      <c r="I880" s="226">
        <f>_xlfn.IFNA(VLOOKUP($E880,[2]_accgrp!$A:$X,2+(3*(COLUMN(I880)-6)),FALSE),"")</f>
        <v>0</v>
      </c>
      <c r="J880" s="226">
        <f>_xlfn.IFNA(VLOOKUP($E880,[2]_accgrp!$A:$X,2+(3*(COLUMN(J880)-6)),FALSE),"")</f>
        <v>0</v>
      </c>
      <c r="K880" s="226">
        <f>_xlfn.IFNA(VLOOKUP($E880,[2]_accgrp!$A:$X,2+(3*(COLUMN(K880)-6)),FALSE),"")</f>
        <v>0</v>
      </c>
      <c r="L880" s="226">
        <f>_xlfn.IFNA(VLOOKUP($E880,[2]_accgrp!$A:$X,2+(3*(COLUMN(L880)-6)),FALSE),"")</f>
        <v>0</v>
      </c>
      <c r="M880" s="226">
        <f>_xlfn.IFNA(VLOOKUP($E880,[2]_accgrp!$A:$X,2+(3*(COLUMN(M880)-6)),FALSE),"")</f>
        <v>0</v>
      </c>
    </row>
    <row r="881" spans="6:13" x14ac:dyDescent="0.25">
      <c r="F881" s="242" t="str">
        <f>IF(ISBLANK(E881),"",VLOOKUP(E881,[2]_accgrp!A:B,2,FALSE))</f>
        <v/>
      </c>
      <c r="G881" s="226">
        <f>_xlfn.IFNA(VLOOKUP($E881,[2]_accgrp!$A:$X,2+(3*(COLUMN(G881)-6)),FALSE),"")</f>
        <v>0</v>
      </c>
      <c r="H881" s="226">
        <f>_xlfn.IFNA(VLOOKUP($E881,[2]_accgrp!$A:$X,2+(3*(COLUMN(H881)-6)),FALSE),"")</f>
        <v>0</v>
      </c>
      <c r="I881" s="226">
        <f>_xlfn.IFNA(VLOOKUP($E881,[2]_accgrp!$A:$X,2+(3*(COLUMN(I881)-6)),FALSE),"")</f>
        <v>0</v>
      </c>
      <c r="J881" s="226">
        <f>_xlfn.IFNA(VLOOKUP($E881,[2]_accgrp!$A:$X,2+(3*(COLUMN(J881)-6)),FALSE),"")</f>
        <v>0</v>
      </c>
      <c r="K881" s="226">
        <f>_xlfn.IFNA(VLOOKUP($E881,[2]_accgrp!$A:$X,2+(3*(COLUMN(K881)-6)),FALSE),"")</f>
        <v>0</v>
      </c>
      <c r="L881" s="226">
        <f>_xlfn.IFNA(VLOOKUP($E881,[2]_accgrp!$A:$X,2+(3*(COLUMN(L881)-6)),FALSE),"")</f>
        <v>0</v>
      </c>
      <c r="M881" s="226">
        <f>_xlfn.IFNA(VLOOKUP($E881,[2]_accgrp!$A:$X,2+(3*(COLUMN(M881)-6)),FALSE),"")</f>
        <v>0</v>
      </c>
    </row>
    <row r="882" spans="6:13" x14ac:dyDescent="0.25">
      <c r="F882" s="242" t="str">
        <f>IF(ISBLANK(E882),"",VLOOKUP(E882,[2]_accgrp!A:B,2,FALSE))</f>
        <v/>
      </c>
      <c r="G882" s="226">
        <f>_xlfn.IFNA(VLOOKUP($E882,[2]_accgrp!$A:$X,2+(3*(COLUMN(G882)-6)),FALSE),"")</f>
        <v>0</v>
      </c>
      <c r="H882" s="226">
        <f>_xlfn.IFNA(VLOOKUP($E882,[2]_accgrp!$A:$X,2+(3*(COLUMN(H882)-6)),FALSE),"")</f>
        <v>0</v>
      </c>
      <c r="I882" s="226">
        <f>_xlfn.IFNA(VLOOKUP($E882,[2]_accgrp!$A:$X,2+(3*(COLUMN(I882)-6)),FALSE),"")</f>
        <v>0</v>
      </c>
      <c r="J882" s="226">
        <f>_xlfn.IFNA(VLOOKUP($E882,[2]_accgrp!$A:$X,2+(3*(COLUMN(J882)-6)),FALSE),"")</f>
        <v>0</v>
      </c>
      <c r="K882" s="226">
        <f>_xlfn.IFNA(VLOOKUP($E882,[2]_accgrp!$A:$X,2+(3*(COLUMN(K882)-6)),FALSE),"")</f>
        <v>0</v>
      </c>
      <c r="L882" s="226">
        <f>_xlfn.IFNA(VLOOKUP($E882,[2]_accgrp!$A:$X,2+(3*(COLUMN(L882)-6)),FALSE),"")</f>
        <v>0</v>
      </c>
      <c r="M882" s="226">
        <f>_xlfn.IFNA(VLOOKUP($E882,[2]_accgrp!$A:$X,2+(3*(COLUMN(M882)-6)),FALSE),"")</f>
        <v>0</v>
      </c>
    </row>
    <row r="883" spans="6:13" x14ac:dyDescent="0.25">
      <c r="F883" s="242" t="str">
        <f>IF(ISBLANK(E883),"",VLOOKUP(E883,[2]_accgrp!A:B,2,FALSE))</f>
        <v/>
      </c>
      <c r="G883" s="226">
        <f>_xlfn.IFNA(VLOOKUP($E883,[2]_accgrp!$A:$X,2+(3*(COLUMN(G883)-6)),FALSE),"")</f>
        <v>0</v>
      </c>
      <c r="H883" s="226">
        <f>_xlfn.IFNA(VLOOKUP($E883,[2]_accgrp!$A:$X,2+(3*(COLUMN(H883)-6)),FALSE),"")</f>
        <v>0</v>
      </c>
      <c r="I883" s="226">
        <f>_xlfn.IFNA(VLOOKUP($E883,[2]_accgrp!$A:$X,2+(3*(COLUMN(I883)-6)),FALSE),"")</f>
        <v>0</v>
      </c>
      <c r="J883" s="226">
        <f>_xlfn.IFNA(VLOOKUP($E883,[2]_accgrp!$A:$X,2+(3*(COLUMN(J883)-6)),FALSE),"")</f>
        <v>0</v>
      </c>
      <c r="K883" s="226">
        <f>_xlfn.IFNA(VLOOKUP($E883,[2]_accgrp!$A:$X,2+(3*(COLUMN(K883)-6)),FALSE),"")</f>
        <v>0</v>
      </c>
      <c r="L883" s="226">
        <f>_xlfn.IFNA(VLOOKUP($E883,[2]_accgrp!$A:$X,2+(3*(COLUMN(L883)-6)),FALSE),"")</f>
        <v>0</v>
      </c>
      <c r="M883" s="226">
        <f>_xlfn.IFNA(VLOOKUP($E883,[2]_accgrp!$A:$X,2+(3*(COLUMN(M883)-6)),FALSE),"")</f>
        <v>0</v>
      </c>
    </row>
    <row r="884" spans="6:13" x14ac:dyDescent="0.25">
      <c r="F884" s="242" t="str">
        <f>IF(ISBLANK(E884),"",VLOOKUP(E884,[2]_accgrp!A:B,2,FALSE))</f>
        <v/>
      </c>
      <c r="G884" s="226">
        <f>_xlfn.IFNA(VLOOKUP($E884,[2]_accgrp!$A:$X,2+(3*(COLUMN(G884)-6)),FALSE),"")</f>
        <v>0</v>
      </c>
      <c r="H884" s="226">
        <f>_xlfn.IFNA(VLOOKUP($E884,[2]_accgrp!$A:$X,2+(3*(COLUMN(H884)-6)),FALSE),"")</f>
        <v>0</v>
      </c>
      <c r="I884" s="226">
        <f>_xlfn.IFNA(VLOOKUP($E884,[2]_accgrp!$A:$X,2+(3*(COLUMN(I884)-6)),FALSE),"")</f>
        <v>0</v>
      </c>
      <c r="J884" s="226">
        <f>_xlfn.IFNA(VLOOKUP($E884,[2]_accgrp!$A:$X,2+(3*(COLUMN(J884)-6)),FALSE),"")</f>
        <v>0</v>
      </c>
      <c r="K884" s="226">
        <f>_xlfn.IFNA(VLOOKUP($E884,[2]_accgrp!$A:$X,2+(3*(COLUMN(K884)-6)),FALSE),"")</f>
        <v>0</v>
      </c>
      <c r="L884" s="226">
        <f>_xlfn.IFNA(VLOOKUP($E884,[2]_accgrp!$A:$X,2+(3*(COLUMN(L884)-6)),FALSE),"")</f>
        <v>0</v>
      </c>
      <c r="M884" s="226">
        <f>_xlfn.IFNA(VLOOKUP($E884,[2]_accgrp!$A:$X,2+(3*(COLUMN(M884)-6)),FALSE),"")</f>
        <v>0</v>
      </c>
    </row>
    <row r="885" spans="6:13" x14ac:dyDescent="0.25">
      <c r="F885" s="242" t="str">
        <f>IF(ISBLANK(E885),"",VLOOKUP(E885,[2]_accgrp!A:B,2,FALSE))</f>
        <v/>
      </c>
      <c r="G885" s="226">
        <f>_xlfn.IFNA(VLOOKUP($E885,[2]_accgrp!$A:$X,2+(3*(COLUMN(G885)-6)),FALSE),"")</f>
        <v>0</v>
      </c>
      <c r="H885" s="226">
        <f>_xlfn.IFNA(VLOOKUP($E885,[2]_accgrp!$A:$X,2+(3*(COLUMN(H885)-6)),FALSE),"")</f>
        <v>0</v>
      </c>
      <c r="I885" s="226">
        <f>_xlfn.IFNA(VLOOKUP($E885,[2]_accgrp!$A:$X,2+(3*(COLUMN(I885)-6)),FALSE),"")</f>
        <v>0</v>
      </c>
      <c r="J885" s="226">
        <f>_xlfn.IFNA(VLOOKUP($E885,[2]_accgrp!$A:$X,2+(3*(COLUMN(J885)-6)),FALSE),"")</f>
        <v>0</v>
      </c>
      <c r="K885" s="226">
        <f>_xlfn.IFNA(VLOOKUP($E885,[2]_accgrp!$A:$X,2+(3*(COLUMN(K885)-6)),FALSE),"")</f>
        <v>0</v>
      </c>
      <c r="L885" s="226">
        <f>_xlfn.IFNA(VLOOKUP($E885,[2]_accgrp!$A:$X,2+(3*(COLUMN(L885)-6)),FALSE),"")</f>
        <v>0</v>
      </c>
      <c r="M885" s="226">
        <f>_xlfn.IFNA(VLOOKUP($E885,[2]_accgrp!$A:$X,2+(3*(COLUMN(M885)-6)),FALSE),"")</f>
        <v>0</v>
      </c>
    </row>
    <row r="886" spans="6:13" x14ac:dyDescent="0.25">
      <c r="F886" s="242" t="str">
        <f>IF(ISBLANK(E886),"",VLOOKUP(E886,[2]_accgrp!A:B,2,FALSE))</f>
        <v/>
      </c>
      <c r="G886" s="226">
        <f>_xlfn.IFNA(VLOOKUP($E886,[2]_accgrp!$A:$X,2+(3*(COLUMN(G886)-6)),FALSE),"")</f>
        <v>0</v>
      </c>
      <c r="H886" s="226">
        <f>_xlfn.IFNA(VLOOKUP($E886,[2]_accgrp!$A:$X,2+(3*(COLUMN(H886)-6)),FALSE),"")</f>
        <v>0</v>
      </c>
      <c r="I886" s="226">
        <f>_xlfn.IFNA(VLOOKUP($E886,[2]_accgrp!$A:$X,2+(3*(COLUMN(I886)-6)),FALSE),"")</f>
        <v>0</v>
      </c>
      <c r="J886" s="226">
        <f>_xlfn.IFNA(VLOOKUP($E886,[2]_accgrp!$A:$X,2+(3*(COLUMN(J886)-6)),FALSE),"")</f>
        <v>0</v>
      </c>
      <c r="K886" s="226">
        <f>_xlfn.IFNA(VLOOKUP($E886,[2]_accgrp!$A:$X,2+(3*(COLUMN(K886)-6)),FALSE),"")</f>
        <v>0</v>
      </c>
      <c r="L886" s="226">
        <f>_xlfn.IFNA(VLOOKUP($E886,[2]_accgrp!$A:$X,2+(3*(COLUMN(L886)-6)),FALSE),"")</f>
        <v>0</v>
      </c>
      <c r="M886" s="226">
        <f>_xlfn.IFNA(VLOOKUP($E886,[2]_accgrp!$A:$X,2+(3*(COLUMN(M886)-6)),FALSE),"")</f>
        <v>0</v>
      </c>
    </row>
    <row r="887" spans="6:13" x14ac:dyDescent="0.25">
      <c r="F887" s="242" t="str">
        <f>IF(ISBLANK(E887),"",VLOOKUP(E887,[2]_accgrp!A:B,2,FALSE))</f>
        <v/>
      </c>
      <c r="G887" s="226">
        <f>_xlfn.IFNA(VLOOKUP($E887,[2]_accgrp!$A:$X,2+(3*(COLUMN(G887)-6)),FALSE),"")</f>
        <v>0</v>
      </c>
      <c r="H887" s="226">
        <f>_xlfn.IFNA(VLOOKUP($E887,[2]_accgrp!$A:$X,2+(3*(COLUMN(H887)-6)),FALSE),"")</f>
        <v>0</v>
      </c>
      <c r="I887" s="226">
        <f>_xlfn.IFNA(VLOOKUP($E887,[2]_accgrp!$A:$X,2+(3*(COLUMN(I887)-6)),FALSE),"")</f>
        <v>0</v>
      </c>
      <c r="J887" s="226">
        <f>_xlfn.IFNA(VLOOKUP($E887,[2]_accgrp!$A:$X,2+(3*(COLUMN(J887)-6)),FALSE),"")</f>
        <v>0</v>
      </c>
      <c r="K887" s="226">
        <f>_xlfn.IFNA(VLOOKUP($E887,[2]_accgrp!$A:$X,2+(3*(COLUMN(K887)-6)),FALSE),"")</f>
        <v>0</v>
      </c>
      <c r="L887" s="226">
        <f>_xlfn.IFNA(VLOOKUP($E887,[2]_accgrp!$A:$X,2+(3*(COLUMN(L887)-6)),FALSE),"")</f>
        <v>0</v>
      </c>
      <c r="M887" s="226">
        <f>_xlfn.IFNA(VLOOKUP($E887,[2]_accgrp!$A:$X,2+(3*(COLUMN(M887)-6)),FALSE),"")</f>
        <v>0</v>
      </c>
    </row>
    <row r="888" spans="6:13" x14ac:dyDescent="0.25">
      <c r="F888" s="242" t="str">
        <f>IF(ISBLANK(E888),"",VLOOKUP(E888,[2]_accgrp!A:B,2,FALSE))</f>
        <v/>
      </c>
      <c r="G888" s="226">
        <f>_xlfn.IFNA(VLOOKUP($E888,[2]_accgrp!$A:$X,2+(3*(COLUMN(G888)-6)),FALSE),"")</f>
        <v>0</v>
      </c>
      <c r="H888" s="226">
        <f>_xlfn.IFNA(VLOOKUP($E888,[2]_accgrp!$A:$X,2+(3*(COLUMN(H888)-6)),FALSE),"")</f>
        <v>0</v>
      </c>
      <c r="I888" s="226">
        <f>_xlfn.IFNA(VLOOKUP($E888,[2]_accgrp!$A:$X,2+(3*(COLUMN(I888)-6)),FALSE),"")</f>
        <v>0</v>
      </c>
      <c r="J888" s="226">
        <f>_xlfn.IFNA(VLOOKUP($E888,[2]_accgrp!$A:$X,2+(3*(COLUMN(J888)-6)),FALSE),"")</f>
        <v>0</v>
      </c>
      <c r="K888" s="226">
        <f>_xlfn.IFNA(VLOOKUP($E888,[2]_accgrp!$A:$X,2+(3*(COLUMN(K888)-6)),FALSE),"")</f>
        <v>0</v>
      </c>
      <c r="L888" s="226">
        <f>_xlfn.IFNA(VLOOKUP($E888,[2]_accgrp!$A:$X,2+(3*(COLUMN(L888)-6)),FALSE),"")</f>
        <v>0</v>
      </c>
      <c r="M888" s="226">
        <f>_xlfn.IFNA(VLOOKUP($E888,[2]_accgrp!$A:$X,2+(3*(COLUMN(M888)-6)),FALSE),"")</f>
        <v>0</v>
      </c>
    </row>
    <row r="889" spans="6:13" x14ac:dyDescent="0.25">
      <c r="F889" s="242" t="str">
        <f>IF(ISBLANK(E889),"",VLOOKUP(E889,[2]_accgrp!A:B,2,FALSE))</f>
        <v/>
      </c>
      <c r="G889" s="226">
        <f>_xlfn.IFNA(VLOOKUP($E889,[2]_accgrp!$A:$X,2+(3*(COLUMN(G889)-6)),FALSE),"")</f>
        <v>0</v>
      </c>
      <c r="H889" s="226">
        <f>_xlfn.IFNA(VLOOKUP($E889,[2]_accgrp!$A:$X,2+(3*(COLUMN(H889)-6)),FALSE),"")</f>
        <v>0</v>
      </c>
      <c r="I889" s="226">
        <f>_xlfn.IFNA(VLOOKUP($E889,[2]_accgrp!$A:$X,2+(3*(COLUMN(I889)-6)),FALSE),"")</f>
        <v>0</v>
      </c>
      <c r="J889" s="226">
        <f>_xlfn.IFNA(VLOOKUP($E889,[2]_accgrp!$A:$X,2+(3*(COLUMN(J889)-6)),FALSE),"")</f>
        <v>0</v>
      </c>
      <c r="K889" s="226">
        <f>_xlfn.IFNA(VLOOKUP($E889,[2]_accgrp!$A:$X,2+(3*(COLUMN(K889)-6)),FALSE),"")</f>
        <v>0</v>
      </c>
      <c r="L889" s="226">
        <f>_xlfn.IFNA(VLOOKUP($E889,[2]_accgrp!$A:$X,2+(3*(COLUMN(L889)-6)),FALSE),"")</f>
        <v>0</v>
      </c>
      <c r="M889" s="226">
        <f>_xlfn.IFNA(VLOOKUP($E889,[2]_accgrp!$A:$X,2+(3*(COLUMN(M889)-6)),FALSE),"")</f>
        <v>0</v>
      </c>
    </row>
    <row r="890" spans="6:13" x14ac:dyDescent="0.25">
      <c r="F890" s="242" t="str">
        <f>IF(ISBLANK(E890),"",VLOOKUP(E890,[2]_accgrp!A:B,2,FALSE))</f>
        <v/>
      </c>
      <c r="G890" s="226">
        <f>_xlfn.IFNA(VLOOKUP($E890,[2]_accgrp!$A:$X,2+(3*(COLUMN(G890)-6)),FALSE),"")</f>
        <v>0</v>
      </c>
      <c r="H890" s="226">
        <f>_xlfn.IFNA(VLOOKUP($E890,[2]_accgrp!$A:$X,2+(3*(COLUMN(H890)-6)),FALSE),"")</f>
        <v>0</v>
      </c>
      <c r="I890" s="226">
        <f>_xlfn.IFNA(VLOOKUP($E890,[2]_accgrp!$A:$X,2+(3*(COLUMN(I890)-6)),FALSE),"")</f>
        <v>0</v>
      </c>
      <c r="J890" s="226">
        <f>_xlfn.IFNA(VLOOKUP($E890,[2]_accgrp!$A:$X,2+(3*(COLUMN(J890)-6)),FALSE),"")</f>
        <v>0</v>
      </c>
      <c r="K890" s="226">
        <f>_xlfn.IFNA(VLOOKUP($E890,[2]_accgrp!$A:$X,2+(3*(COLUMN(K890)-6)),FALSE),"")</f>
        <v>0</v>
      </c>
      <c r="L890" s="226">
        <f>_xlfn.IFNA(VLOOKUP($E890,[2]_accgrp!$A:$X,2+(3*(COLUMN(L890)-6)),FALSE),"")</f>
        <v>0</v>
      </c>
      <c r="M890" s="226">
        <f>_xlfn.IFNA(VLOOKUP($E890,[2]_accgrp!$A:$X,2+(3*(COLUMN(M890)-6)),FALSE),"")</f>
        <v>0</v>
      </c>
    </row>
    <row r="891" spans="6:13" x14ac:dyDescent="0.25">
      <c r="F891" s="242" t="str">
        <f>IF(ISBLANK(E891),"",VLOOKUP(E891,[2]_accgrp!A:B,2,FALSE))</f>
        <v/>
      </c>
      <c r="G891" s="226">
        <f>_xlfn.IFNA(VLOOKUP($E891,[2]_accgrp!$A:$X,2+(3*(COLUMN(G891)-6)),FALSE),"")</f>
        <v>0</v>
      </c>
      <c r="H891" s="226">
        <f>_xlfn.IFNA(VLOOKUP($E891,[2]_accgrp!$A:$X,2+(3*(COLUMN(H891)-6)),FALSE),"")</f>
        <v>0</v>
      </c>
      <c r="I891" s="226">
        <f>_xlfn.IFNA(VLOOKUP($E891,[2]_accgrp!$A:$X,2+(3*(COLUMN(I891)-6)),FALSE),"")</f>
        <v>0</v>
      </c>
      <c r="J891" s="226">
        <f>_xlfn.IFNA(VLOOKUP($E891,[2]_accgrp!$A:$X,2+(3*(COLUMN(J891)-6)),FALSE),"")</f>
        <v>0</v>
      </c>
      <c r="K891" s="226">
        <f>_xlfn.IFNA(VLOOKUP($E891,[2]_accgrp!$A:$X,2+(3*(COLUMN(K891)-6)),FALSE),"")</f>
        <v>0</v>
      </c>
      <c r="L891" s="226">
        <f>_xlfn.IFNA(VLOOKUP($E891,[2]_accgrp!$A:$X,2+(3*(COLUMN(L891)-6)),FALSE),"")</f>
        <v>0</v>
      </c>
      <c r="M891" s="226">
        <f>_xlfn.IFNA(VLOOKUP($E891,[2]_accgrp!$A:$X,2+(3*(COLUMN(M891)-6)),FALSE),"")</f>
        <v>0</v>
      </c>
    </row>
    <row r="892" spans="6:13" x14ac:dyDescent="0.25">
      <c r="F892" s="242" t="str">
        <f>IF(ISBLANK(E892),"",VLOOKUP(E892,[2]_accgrp!A:B,2,FALSE))</f>
        <v/>
      </c>
      <c r="G892" s="226">
        <f>_xlfn.IFNA(VLOOKUP($E892,[2]_accgrp!$A:$X,2+(3*(COLUMN(G892)-6)),FALSE),"")</f>
        <v>0</v>
      </c>
      <c r="H892" s="226">
        <f>_xlfn.IFNA(VLOOKUP($E892,[2]_accgrp!$A:$X,2+(3*(COLUMN(H892)-6)),FALSE),"")</f>
        <v>0</v>
      </c>
      <c r="I892" s="226">
        <f>_xlfn.IFNA(VLOOKUP($E892,[2]_accgrp!$A:$X,2+(3*(COLUMN(I892)-6)),FALSE),"")</f>
        <v>0</v>
      </c>
      <c r="J892" s="226">
        <f>_xlfn.IFNA(VLOOKUP($E892,[2]_accgrp!$A:$X,2+(3*(COLUMN(J892)-6)),FALSE),"")</f>
        <v>0</v>
      </c>
      <c r="K892" s="226">
        <f>_xlfn.IFNA(VLOOKUP($E892,[2]_accgrp!$A:$X,2+(3*(COLUMN(K892)-6)),FALSE),"")</f>
        <v>0</v>
      </c>
      <c r="L892" s="226">
        <f>_xlfn.IFNA(VLOOKUP($E892,[2]_accgrp!$A:$X,2+(3*(COLUMN(L892)-6)),FALSE),"")</f>
        <v>0</v>
      </c>
      <c r="M892" s="226">
        <f>_xlfn.IFNA(VLOOKUP($E892,[2]_accgrp!$A:$X,2+(3*(COLUMN(M892)-6)),FALSE),"")</f>
        <v>0</v>
      </c>
    </row>
    <row r="893" spans="6:13" x14ac:dyDescent="0.25">
      <c r="F893" s="242" t="str">
        <f>IF(ISBLANK(E893),"",VLOOKUP(E893,[2]_accgrp!A:B,2,FALSE))</f>
        <v/>
      </c>
      <c r="G893" s="226">
        <f>_xlfn.IFNA(VLOOKUP($E893,[2]_accgrp!$A:$X,2+(3*(COLUMN(G893)-6)),FALSE),"")</f>
        <v>0</v>
      </c>
      <c r="H893" s="226">
        <f>_xlfn.IFNA(VLOOKUP($E893,[2]_accgrp!$A:$X,2+(3*(COLUMN(H893)-6)),FALSE),"")</f>
        <v>0</v>
      </c>
      <c r="I893" s="226">
        <f>_xlfn.IFNA(VLOOKUP($E893,[2]_accgrp!$A:$X,2+(3*(COLUMN(I893)-6)),FALSE),"")</f>
        <v>0</v>
      </c>
      <c r="J893" s="226">
        <f>_xlfn.IFNA(VLOOKUP($E893,[2]_accgrp!$A:$X,2+(3*(COLUMN(J893)-6)),FALSE),"")</f>
        <v>0</v>
      </c>
      <c r="K893" s="226">
        <f>_xlfn.IFNA(VLOOKUP($E893,[2]_accgrp!$A:$X,2+(3*(COLUMN(K893)-6)),FALSE),"")</f>
        <v>0</v>
      </c>
      <c r="L893" s="226">
        <f>_xlfn.IFNA(VLOOKUP($E893,[2]_accgrp!$A:$X,2+(3*(COLUMN(L893)-6)),FALSE),"")</f>
        <v>0</v>
      </c>
      <c r="M893" s="226">
        <f>_xlfn.IFNA(VLOOKUP($E893,[2]_accgrp!$A:$X,2+(3*(COLUMN(M893)-6)),FALSE),"")</f>
        <v>0</v>
      </c>
    </row>
    <row r="894" spans="6:13" x14ac:dyDescent="0.25">
      <c r="F894" s="242" t="str">
        <f>IF(ISBLANK(E894),"",VLOOKUP(E894,[2]_accgrp!A:B,2,FALSE))</f>
        <v/>
      </c>
      <c r="G894" s="226">
        <f>_xlfn.IFNA(VLOOKUP($E894,[2]_accgrp!$A:$X,2+(3*(COLUMN(G894)-6)),FALSE),"")</f>
        <v>0</v>
      </c>
      <c r="H894" s="226">
        <f>_xlfn.IFNA(VLOOKUP($E894,[2]_accgrp!$A:$X,2+(3*(COLUMN(H894)-6)),FALSE),"")</f>
        <v>0</v>
      </c>
      <c r="I894" s="226">
        <f>_xlfn.IFNA(VLOOKUP($E894,[2]_accgrp!$A:$X,2+(3*(COLUMN(I894)-6)),FALSE),"")</f>
        <v>0</v>
      </c>
      <c r="J894" s="226">
        <f>_xlfn.IFNA(VLOOKUP($E894,[2]_accgrp!$A:$X,2+(3*(COLUMN(J894)-6)),FALSE),"")</f>
        <v>0</v>
      </c>
      <c r="K894" s="226">
        <f>_xlfn.IFNA(VLOOKUP($E894,[2]_accgrp!$A:$X,2+(3*(COLUMN(K894)-6)),FALSE),"")</f>
        <v>0</v>
      </c>
      <c r="L894" s="226">
        <f>_xlfn.IFNA(VLOOKUP($E894,[2]_accgrp!$A:$X,2+(3*(COLUMN(L894)-6)),FALSE),"")</f>
        <v>0</v>
      </c>
      <c r="M894" s="226">
        <f>_xlfn.IFNA(VLOOKUP($E894,[2]_accgrp!$A:$X,2+(3*(COLUMN(M894)-6)),FALSE),"")</f>
        <v>0</v>
      </c>
    </row>
    <row r="895" spans="6:13" x14ac:dyDescent="0.25">
      <c r="F895" s="242" t="str">
        <f>IF(ISBLANK(E895),"",VLOOKUP(E895,[2]_accgrp!A:B,2,FALSE))</f>
        <v/>
      </c>
      <c r="G895" s="226">
        <f>_xlfn.IFNA(VLOOKUP($E895,[2]_accgrp!$A:$X,2+(3*(COLUMN(G895)-6)),FALSE),"")</f>
        <v>0</v>
      </c>
      <c r="H895" s="226">
        <f>_xlfn.IFNA(VLOOKUP($E895,[2]_accgrp!$A:$X,2+(3*(COLUMN(H895)-6)),FALSE),"")</f>
        <v>0</v>
      </c>
      <c r="I895" s="226">
        <f>_xlfn.IFNA(VLOOKUP($E895,[2]_accgrp!$A:$X,2+(3*(COLUMN(I895)-6)),FALSE),"")</f>
        <v>0</v>
      </c>
      <c r="J895" s="226">
        <f>_xlfn.IFNA(VLOOKUP($E895,[2]_accgrp!$A:$X,2+(3*(COLUMN(J895)-6)),FALSE),"")</f>
        <v>0</v>
      </c>
      <c r="K895" s="226">
        <f>_xlfn.IFNA(VLOOKUP($E895,[2]_accgrp!$A:$X,2+(3*(COLUMN(K895)-6)),FALSE),"")</f>
        <v>0</v>
      </c>
      <c r="L895" s="226">
        <f>_xlfn.IFNA(VLOOKUP($E895,[2]_accgrp!$A:$X,2+(3*(COLUMN(L895)-6)),FALSE),"")</f>
        <v>0</v>
      </c>
      <c r="M895" s="226">
        <f>_xlfn.IFNA(VLOOKUP($E895,[2]_accgrp!$A:$X,2+(3*(COLUMN(M895)-6)),FALSE),"")</f>
        <v>0</v>
      </c>
    </row>
    <row r="896" spans="6:13" x14ac:dyDescent="0.25">
      <c r="F896" s="242" t="str">
        <f>IF(ISBLANK(E896),"",VLOOKUP(E896,[2]_accgrp!A:B,2,FALSE))</f>
        <v/>
      </c>
      <c r="G896" s="226">
        <f>_xlfn.IFNA(VLOOKUP($E896,[2]_accgrp!$A:$X,2+(3*(COLUMN(G896)-6)),FALSE),"")</f>
        <v>0</v>
      </c>
      <c r="H896" s="226">
        <f>_xlfn.IFNA(VLOOKUP($E896,[2]_accgrp!$A:$X,2+(3*(COLUMN(H896)-6)),FALSE),"")</f>
        <v>0</v>
      </c>
      <c r="I896" s="226">
        <f>_xlfn.IFNA(VLOOKUP($E896,[2]_accgrp!$A:$X,2+(3*(COLUMN(I896)-6)),FALSE),"")</f>
        <v>0</v>
      </c>
      <c r="J896" s="226">
        <f>_xlfn.IFNA(VLOOKUP($E896,[2]_accgrp!$A:$X,2+(3*(COLUMN(J896)-6)),FALSE),"")</f>
        <v>0</v>
      </c>
      <c r="K896" s="226">
        <f>_xlfn.IFNA(VLOOKUP($E896,[2]_accgrp!$A:$X,2+(3*(COLUMN(K896)-6)),FALSE),"")</f>
        <v>0</v>
      </c>
      <c r="L896" s="226">
        <f>_xlfn.IFNA(VLOOKUP($E896,[2]_accgrp!$A:$X,2+(3*(COLUMN(L896)-6)),FALSE),"")</f>
        <v>0</v>
      </c>
      <c r="M896" s="226">
        <f>_xlfn.IFNA(VLOOKUP($E896,[2]_accgrp!$A:$X,2+(3*(COLUMN(M896)-6)),FALSE),"")</f>
        <v>0</v>
      </c>
    </row>
    <row r="897" spans="6:13" x14ac:dyDescent="0.25">
      <c r="F897" s="242" t="str">
        <f>IF(ISBLANK(E897),"",VLOOKUP(E897,[2]_accgrp!A:B,2,FALSE))</f>
        <v/>
      </c>
      <c r="G897" s="226">
        <f>_xlfn.IFNA(VLOOKUP($E897,[2]_accgrp!$A:$X,2+(3*(COLUMN(G897)-6)),FALSE),"")</f>
        <v>0</v>
      </c>
      <c r="H897" s="226">
        <f>_xlfn.IFNA(VLOOKUP($E897,[2]_accgrp!$A:$X,2+(3*(COLUMN(H897)-6)),FALSE),"")</f>
        <v>0</v>
      </c>
      <c r="I897" s="226">
        <f>_xlfn.IFNA(VLOOKUP($E897,[2]_accgrp!$A:$X,2+(3*(COLUMN(I897)-6)),FALSE),"")</f>
        <v>0</v>
      </c>
      <c r="J897" s="226">
        <f>_xlfn.IFNA(VLOOKUP($E897,[2]_accgrp!$A:$X,2+(3*(COLUMN(J897)-6)),FALSE),"")</f>
        <v>0</v>
      </c>
      <c r="K897" s="226">
        <f>_xlfn.IFNA(VLOOKUP($E897,[2]_accgrp!$A:$X,2+(3*(COLUMN(K897)-6)),FALSE),"")</f>
        <v>0</v>
      </c>
      <c r="L897" s="226">
        <f>_xlfn.IFNA(VLOOKUP($E897,[2]_accgrp!$A:$X,2+(3*(COLUMN(L897)-6)),FALSE),"")</f>
        <v>0</v>
      </c>
      <c r="M897" s="226">
        <f>_xlfn.IFNA(VLOOKUP($E897,[2]_accgrp!$A:$X,2+(3*(COLUMN(M897)-6)),FALSE),"")</f>
        <v>0</v>
      </c>
    </row>
    <row r="898" spans="6:13" x14ac:dyDescent="0.25">
      <c r="F898" s="242" t="str">
        <f>IF(ISBLANK(E898),"",VLOOKUP(E898,[2]_accgrp!A:B,2,FALSE))</f>
        <v/>
      </c>
      <c r="G898" s="226">
        <f>_xlfn.IFNA(VLOOKUP($E898,[2]_accgrp!$A:$X,2+(3*(COLUMN(G898)-6)),FALSE),"")</f>
        <v>0</v>
      </c>
      <c r="H898" s="226">
        <f>_xlfn.IFNA(VLOOKUP($E898,[2]_accgrp!$A:$X,2+(3*(COLUMN(H898)-6)),FALSE),"")</f>
        <v>0</v>
      </c>
      <c r="I898" s="226">
        <f>_xlfn.IFNA(VLOOKUP($E898,[2]_accgrp!$A:$X,2+(3*(COLUMN(I898)-6)),FALSE),"")</f>
        <v>0</v>
      </c>
      <c r="J898" s="226">
        <f>_xlfn.IFNA(VLOOKUP($E898,[2]_accgrp!$A:$X,2+(3*(COLUMN(J898)-6)),FALSE),"")</f>
        <v>0</v>
      </c>
      <c r="K898" s="226">
        <f>_xlfn.IFNA(VLOOKUP($E898,[2]_accgrp!$A:$X,2+(3*(COLUMN(K898)-6)),FALSE),"")</f>
        <v>0</v>
      </c>
      <c r="L898" s="226">
        <f>_xlfn.IFNA(VLOOKUP($E898,[2]_accgrp!$A:$X,2+(3*(COLUMN(L898)-6)),FALSE),"")</f>
        <v>0</v>
      </c>
      <c r="M898" s="226">
        <f>_xlfn.IFNA(VLOOKUP($E898,[2]_accgrp!$A:$X,2+(3*(COLUMN(M898)-6)),FALSE),"")</f>
        <v>0</v>
      </c>
    </row>
    <row r="899" spans="6:13" x14ac:dyDescent="0.25">
      <c r="F899" s="242" t="str">
        <f>IF(ISBLANK(E899),"",VLOOKUP(E899,[2]_accgrp!A:B,2,FALSE))</f>
        <v/>
      </c>
      <c r="G899" s="226">
        <f>_xlfn.IFNA(VLOOKUP($E899,[2]_accgrp!$A:$X,2+(3*(COLUMN(G899)-6)),FALSE),"")</f>
        <v>0</v>
      </c>
      <c r="H899" s="226">
        <f>_xlfn.IFNA(VLOOKUP($E899,[2]_accgrp!$A:$X,2+(3*(COLUMN(H899)-6)),FALSE),"")</f>
        <v>0</v>
      </c>
      <c r="I899" s="226">
        <f>_xlfn.IFNA(VLOOKUP($E899,[2]_accgrp!$A:$X,2+(3*(COLUMN(I899)-6)),FALSE),"")</f>
        <v>0</v>
      </c>
      <c r="J899" s="226">
        <f>_xlfn.IFNA(VLOOKUP($E899,[2]_accgrp!$A:$X,2+(3*(COLUMN(J899)-6)),FALSE),"")</f>
        <v>0</v>
      </c>
      <c r="K899" s="226">
        <f>_xlfn.IFNA(VLOOKUP($E899,[2]_accgrp!$A:$X,2+(3*(COLUMN(K899)-6)),FALSE),"")</f>
        <v>0</v>
      </c>
      <c r="L899" s="226">
        <f>_xlfn.IFNA(VLOOKUP($E899,[2]_accgrp!$A:$X,2+(3*(COLUMN(L899)-6)),FALSE),"")</f>
        <v>0</v>
      </c>
      <c r="M899" s="226">
        <f>_xlfn.IFNA(VLOOKUP($E899,[2]_accgrp!$A:$X,2+(3*(COLUMN(M899)-6)),FALSE),"")</f>
        <v>0</v>
      </c>
    </row>
    <row r="900" spans="6:13" x14ac:dyDescent="0.25">
      <c r="F900" s="242" t="str">
        <f>IF(ISBLANK(E900),"",VLOOKUP(E900,[2]_accgrp!A:B,2,FALSE))</f>
        <v/>
      </c>
      <c r="G900" s="226">
        <f>_xlfn.IFNA(VLOOKUP($E900,[2]_accgrp!$A:$X,2+(3*(COLUMN(G900)-6)),FALSE),"")</f>
        <v>0</v>
      </c>
      <c r="H900" s="226">
        <f>_xlfn.IFNA(VLOOKUP($E900,[2]_accgrp!$A:$X,2+(3*(COLUMN(H900)-6)),FALSE),"")</f>
        <v>0</v>
      </c>
      <c r="I900" s="226">
        <f>_xlfn.IFNA(VLOOKUP($E900,[2]_accgrp!$A:$X,2+(3*(COLUMN(I900)-6)),FALSE),"")</f>
        <v>0</v>
      </c>
      <c r="J900" s="226">
        <f>_xlfn.IFNA(VLOOKUP($E900,[2]_accgrp!$A:$X,2+(3*(COLUMN(J900)-6)),FALSE),"")</f>
        <v>0</v>
      </c>
      <c r="K900" s="226">
        <f>_xlfn.IFNA(VLOOKUP($E900,[2]_accgrp!$A:$X,2+(3*(COLUMN(K900)-6)),FALSE),"")</f>
        <v>0</v>
      </c>
      <c r="L900" s="226">
        <f>_xlfn.IFNA(VLOOKUP($E900,[2]_accgrp!$A:$X,2+(3*(COLUMN(L900)-6)),FALSE),"")</f>
        <v>0</v>
      </c>
      <c r="M900" s="226">
        <f>_xlfn.IFNA(VLOOKUP($E900,[2]_accgrp!$A:$X,2+(3*(COLUMN(M900)-6)),FALSE),"")</f>
        <v>0</v>
      </c>
    </row>
    <row r="901" spans="6:13" x14ac:dyDescent="0.25">
      <c r="F901" s="242" t="str">
        <f>IF(ISBLANK(E901),"",VLOOKUP(E901,[2]_accgrp!A:B,2,FALSE))</f>
        <v/>
      </c>
      <c r="G901" s="226">
        <f>_xlfn.IFNA(VLOOKUP($E901,[2]_accgrp!$A:$X,2+(3*(COLUMN(G901)-6)),FALSE),"")</f>
        <v>0</v>
      </c>
      <c r="H901" s="226">
        <f>_xlfn.IFNA(VLOOKUP($E901,[2]_accgrp!$A:$X,2+(3*(COLUMN(H901)-6)),FALSE),"")</f>
        <v>0</v>
      </c>
      <c r="I901" s="226">
        <f>_xlfn.IFNA(VLOOKUP($E901,[2]_accgrp!$A:$X,2+(3*(COLUMN(I901)-6)),FALSE),"")</f>
        <v>0</v>
      </c>
      <c r="J901" s="226">
        <f>_xlfn.IFNA(VLOOKUP($E901,[2]_accgrp!$A:$X,2+(3*(COLUMN(J901)-6)),FALSE),"")</f>
        <v>0</v>
      </c>
      <c r="K901" s="226">
        <f>_xlfn.IFNA(VLOOKUP($E901,[2]_accgrp!$A:$X,2+(3*(COLUMN(K901)-6)),FALSE),"")</f>
        <v>0</v>
      </c>
      <c r="L901" s="226">
        <f>_xlfn.IFNA(VLOOKUP($E901,[2]_accgrp!$A:$X,2+(3*(COLUMN(L901)-6)),FALSE),"")</f>
        <v>0</v>
      </c>
      <c r="M901" s="226">
        <f>_xlfn.IFNA(VLOOKUP($E901,[2]_accgrp!$A:$X,2+(3*(COLUMN(M901)-6)),FALSE),"")</f>
        <v>0</v>
      </c>
    </row>
    <row r="902" spans="6:13" x14ac:dyDescent="0.25">
      <c r="F902" s="242" t="str">
        <f>IF(ISBLANK(E902),"",VLOOKUP(E902,[2]_accgrp!A:B,2,FALSE))</f>
        <v/>
      </c>
      <c r="G902" s="226">
        <f>_xlfn.IFNA(VLOOKUP($E902,[2]_accgrp!$A:$X,2+(3*(COLUMN(G902)-6)),FALSE),"")</f>
        <v>0</v>
      </c>
      <c r="H902" s="226">
        <f>_xlfn.IFNA(VLOOKUP($E902,[2]_accgrp!$A:$X,2+(3*(COLUMN(H902)-6)),FALSE),"")</f>
        <v>0</v>
      </c>
      <c r="I902" s="226">
        <f>_xlfn.IFNA(VLOOKUP($E902,[2]_accgrp!$A:$X,2+(3*(COLUMN(I902)-6)),FALSE),"")</f>
        <v>0</v>
      </c>
      <c r="J902" s="226">
        <f>_xlfn.IFNA(VLOOKUP($E902,[2]_accgrp!$A:$X,2+(3*(COLUMN(J902)-6)),FALSE),"")</f>
        <v>0</v>
      </c>
      <c r="K902" s="226">
        <f>_xlfn.IFNA(VLOOKUP($E902,[2]_accgrp!$A:$X,2+(3*(COLUMN(K902)-6)),FALSE),"")</f>
        <v>0</v>
      </c>
      <c r="L902" s="226">
        <f>_xlfn.IFNA(VLOOKUP($E902,[2]_accgrp!$A:$X,2+(3*(COLUMN(L902)-6)),FALSE),"")</f>
        <v>0</v>
      </c>
      <c r="M902" s="226">
        <f>_xlfn.IFNA(VLOOKUP($E902,[2]_accgrp!$A:$X,2+(3*(COLUMN(M902)-6)),FALSE),"")</f>
        <v>0</v>
      </c>
    </row>
    <row r="903" spans="6:13" x14ac:dyDescent="0.25">
      <c r="F903" s="242" t="str">
        <f>IF(ISBLANK(E903),"",VLOOKUP(E903,[2]_accgrp!A:B,2,FALSE))</f>
        <v/>
      </c>
      <c r="G903" s="226">
        <f>_xlfn.IFNA(VLOOKUP($E903,[2]_accgrp!$A:$X,2+(3*(COLUMN(G903)-6)),FALSE),"")</f>
        <v>0</v>
      </c>
      <c r="H903" s="226">
        <f>_xlfn.IFNA(VLOOKUP($E903,[2]_accgrp!$A:$X,2+(3*(COLUMN(H903)-6)),FALSE),"")</f>
        <v>0</v>
      </c>
      <c r="I903" s="226">
        <f>_xlfn.IFNA(VLOOKUP($E903,[2]_accgrp!$A:$X,2+(3*(COLUMN(I903)-6)),FALSE),"")</f>
        <v>0</v>
      </c>
      <c r="J903" s="226">
        <f>_xlfn.IFNA(VLOOKUP($E903,[2]_accgrp!$A:$X,2+(3*(COLUMN(J903)-6)),FALSE),"")</f>
        <v>0</v>
      </c>
      <c r="K903" s="226">
        <f>_xlfn.IFNA(VLOOKUP($E903,[2]_accgrp!$A:$X,2+(3*(COLUMN(K903)-6)),FALSE),"")</f>
        <v>0</v>
      </c>
      <c r="L903" s="226">
        <f>_xlfn.IFNA(VLOOKUP($E903,[2]_accgrp!$A:$X,2+(3*(COLUMN(L903)-6)),FALSE),"")</f>
        <v>0</v>
      </c>
      <c r="M903" s="226">
        <f>_xlfn.IFNA(VLOOKUP($E903,[2]_accgrp!$A:$X,2+(3*(COLUMN(M903)-6)),FALSE),"")</f>
        <v>0</v>
      </c>
    </row>
    <row r="904" spans="6:13" x14ac:dyDescent="0.25">
      <c r="F904" s="242" t="str">
        <f>IF(ISBLANK(E904),"",VLOOKUP(E904,[2]_accgrp!A:B,2,FALSE))</f>
        <v/>
      </c>
      <c r="G904" s="226">
        <f>_xlfn.IFNA(VLOOKUP($E904,[2]_accgrp!$A:$X,2+(3*(COLUMN(G904)-6)),FALSE),"")</f>
        <v>0</v>
      </c>
      <c r="H904" s="226">
        <f>_xlfn.IFNA(VLOOKUP($E904,[2]_accgrp!$A:$X,2+(3*(COLUMN(H904)-6)),FALSE),"")</f>
        <v>0</v>
      </c>
      <c r="I904" s="226">
        <f>_xlfn.IFNA(VLOOKUP($E904,[2]_accgrp!$A:$X,2+(3*(COLUMN(I904)-6)),FALSE),"")</f>
        <v>0</v>
      </c>
      <c r="J904" s="226">
        <f>_xlfn.IFNA(VLOOKUP($E904,[2]_accgrp!$A:$X,2+(3*(COLUMN(J904)-6)),FALSE),"")</f>
        <v>0</v>
      </c>
      <c r="K904" s="226">
        <f>_xlfn.IFNA(VLOOKUP($E904,[2]_accgrp!$A:$X,2+(3*(COLUMN(K904)-6)),FALSE),"")</f>
        <v>0</v>
      </c>
      <c r="L904" s="226">
        <f>_xlfn.IFNA(VLOOKUP($E904,[2]_accgrp!$A:$X,2+(3*(COLUMN(L904)-6)),FALSE),"")</f>
        <v>0</v>
      </c>
      <c r="M904" s="226">
        <f>_xlfn.IFNA(VLOOKUP($E904,[2]_accgrp!$A:$X,2+(3*(COLUMN(M904)-6)),FALSE),"")</f>
        <v>0</v>
      </c>
    </row>
    <row r="905" spans="6:13" x14ac:dyDescent="0.25">
      <c r="F905" s="242" t="str">
        <f>IF(ISBLANK(E905),"",VLOOKUP(E905,[2]_accgrp!A:B,2,FALSE))</f>
        <v/>
      </c>
      <c r="G905" s="226">
        <f>_xlfn.IFNA(VLOOKUP($E905,[2]_accgrp!$A:$X,2+(3*(COLUMN(G905)-6)),FALSE),"")</f>
        <v>0</v>
      </c>
      <c r="H905" s="226">
        <f>_xlfn.IFNA(VLOOKUP($E905,[2]_accgrp!$A:$X,2+(3*(COLUMN(H905)-6)),FALSE),"")</f>
        <v>0</v>
      </c>
      <c r="I905" s="226">
        <f>_xlfn.IFNA(VLOOKUP($E905,[2]_accgrp!$A:$X,2+(3*(COLUMN(I905)-6)),FALSE),"")</f>
        <v>0</v>
      </c>
      <c r="J905" s="226">
        <f>_xlfn.IFNA(VLOOKUP($E905,[2]_accgrp!$A:$X,2+(3*(COLUMN(J905)-6)),FALSE),"")</f>
        <v>0</v>
      </c>
      <c r="K905" s="226">
        <f>_xlfn.IFNA(VLOOKUP($E905,[2]_accgrp!$A:$X,2+(3*(COLUMN(K905)-6)),FALSE),"")</f>
        <v>0</v>
      </c>
      <c r="L905" s="226">
        <f>_xlfn.IFNA(VLOOKUP($E905,[2]_accgrp!$A:$X,2+(3*(COLUMN(L905)-6)),FALSE),"")</f>
        <v>0</v>
      </c>
      <c r="M905" s="226">
        <f>_xlfn.IFNA(VLOOKUP($E905,[2]_accgrp!$A:$X,2+(3*(COLUMN(M905)-6)),FALSE),"")</f>
        <v>0</v>
      </c>
    </row>
    <row r="906" spans="6:13" x14ac:dyDescent="0.25">
      <c r="F906" s="242" t="str">
        <f>IF(ISBLANK(E906),"",VLOOKUP(E906,[2]_accgrp!A:B,2,FALSE))</f>
        <v/>
      </c>
      <c r="G906" s="226">
        <f>_xlfn.IFNA(VLOOKUP($E906,[2]_accgrp!$A:$X,2+(3*(COLUMN(G906)-6)),FALSE),"")</f>
        <v>0</v>
      </c>
      <c r="H906" s="226">
        <f>_xlfn.IFNA(VLOOKUP($E906,[2]_accgrp!$A:$X,2+(3*(COLUMN(H906)-6)),FALSE),"")</f>
        <v>0</v>
      </c>
      <c r="I906" s="226">
        <f>_xlfn.IFNA(VLOOKUP($E906,[2]_accgrp!$A:$X,2+(3*(COLUMN(I906)-6)),FALSE),"")</f>
        <v>0</v>
      </c>
      <c r="J906" s="226">
        <f>_xlfn.IFNA(VLOOKUP($E906,[2]_accgrp!$A:$X,2+(3*(COLUMN(J906)-6)),FALSE),"")</f>
        <v>0</v>
      </c>
      <c r="K906" s="226">
        <f>_xlfn.IFNA(VLOOKUP($E906,[2]_accgrp!$A:$X,2+(3*(COLUMN(K906)-6)),FALSE),"")</f>
        <v>0</v>
      </c>
      <c r="L906" s="226">
        <f>_xlfn.IFNA(VLOOKUP($E906,[2]_accgrp!$A:$X,2+(3*(COLUMN(L906)-6)),FALSE),"")</f>
        <v>0</v>
      </c>
      <c r="M906" s="226">
        <f>_xlfn.IFNA(VLOOKUP($E906,[2]_accgrp!$A:$X,2+(3*(COLUMN(M906)-6)),FALSE),"")</f>
        <v>0</v>
      </c>
    </row>
    <row r="907" spans="6:13" x14ac:dyDescent="0.25">
      <c r="F907" s="242" t="str">
        <f>IF(ISBLANK(E907),"",VLOOKUP(E907,[2]_accgrp!A:B,2,FALSE))</f>
        <v/>
      </c>
      <c r="G907" s="226">
        <f>_xlfn.IFNA(VLOOKUP($E907,[2]_accgrp!$A:$X,2+(3*(COLUMN(G907)-6)),FALSE),"")</f>
        <v>0</v>
      </c>
      <c r="H907" s="226">
        <f>_xlfn.IFNA(VLOOKUP($E907,[2]_accgrp!$A:$X,2+(3*(COLUMN(H907)-6)),FALSE),"")</f>
        <v>0</v>
      </c>
      <c r="I907" s="226">
        <f>_xlfn.IFNA(VLOOKUP($E907,[2]_accgrp!$A:$X,2+(3*(COLUMN(I907)-6)),FALSE),"")</f>
        <v>0</v>
      </c>
      <c r="J907" s="226">
        <f>_xlfn.IFNA(VLOOKUP($E907,[2]_accgrp!$A:$X,2+(3*(COLUMN(J907)-6)),FALSE),"")</f>
        <v>0</v>
      </c>
      <c r="K907" s="226">
        <f>_xlfn.IFNA(VLOOKUP($E907,[2]_accgrp!$A:$X,2+(3*(COLUMN(K907)-6)),FALSE),"")</f>
        <v>0</v>
      </c>
      <c r="L907" s="226">
        <f>_xlfn.IFNA(VLOOKUP($E907,[2]_accgrp!$A:$X,2+(3*(COLUMN(L907)-6)),FALSE),"")</f>
        <v>0</v>
      </c>
      <c r="M907" s="226">
        <f>_xlfn.IFNA(VLOOKUP($E907,[2]_accgrp!$A:$X,2+(3*(COLUMN(M907)-6)),FALSE),"")</f>
        <v>0</v>
      </c>
    </row>
    <row r="908" spans="6:13" x14ac:dyDescent="0.25">
      <c r="F908" s="242" t="str">
        <f>IF(ISBLANK(E908),"",VLOOKUP(E908,[2]_accgrp!A:B,2,FALSE))</f>
        <v/>
      </c>
      <c r="G908" s="226">
        <f>_xlfn.IFNA(VLOOKUP($E908,[2]_accgrp!$A:$X,2+(3*(COLUMN(G908)-6)),FALSE),"")</f>
        <v>0</v>
      </c>
      <c r="H908" s="226">
        <f>_xlfn.IFNA(VLOOKUP($E908,[2]_accgrp!$A:$X,2+(3*(COLUMN(H908)-6)),FALSE),"")</f>
        <v>0</v>
      </c>
      <c r="I908" s="226">
        <f>_xlfn.IFNA(VLOOKUP($E908,[2]_accgrp!$A:$X,2+(3*(COLUMN(I908)-6)),FALSE),"")</f>
        <v>0</v>
      </c>
      <c r="J908" s="226">
        <f>_xlfn.IFNA(VLOOKUP($E908,[2]_accgrp!$A:$X,2+(3*(COLUMN(J908)-6)),FALSE),"")</f>
        <v>0</v>
      </c>
      <c r="K908" s="226">
        <f>_xlfn.IFNA(VLOOKUP($E908,[2]_accgrp!$A:$X,2+(3*(COLUMN(K908)-6)),FALSE),"")</f>
        <v>0</v>
      </c>
      <c r="L908" s="226">
        <f>_xlfn.IFNA(VLOOKUP($E908,[2]_accgrp!$A:$X,2+(3*(COLUMN(L908)-6)),FALSE),"")</f>
        <v>0</v>
      </c>
      <c r="M908" s="226">
        <f>_xlfn.IFNA(VLOOKUP($E908,[2]_accgrp!$A:$X,2+(3*(COLUMN(M908)-6)),FALSE),"")</f>
        <v>0</v>
      </c>
    </row>
    <row r="909" spans="6:13" x14ac:dyDescent="0.25">
      <c r="F909" s="242" t="str">
        <f>IF(ISBLANK(E909),"",VLOOKUP(E909,[2]_accgrp!A:B,2,FALSE))</f>
        <v/>
      </c>
      <c r="G909" s="226">
        <f>_xlfn.IFNA(VLOOKUP($E909,[2]_accgrp!$A:$X,2+(3*(COLUMN(G909)-6)),FALSE),"")</f>
        <v>0</v>
      </c>
      <c r="H909" s="226">
        <f>_xlfn.IFNA(VLOOKUP($E909,[2]_accgrp!$A:$X,2+(3*(COLUMN(H909)-6)),FALSE),"")</f>
        <v>0</v>
      </c>
      <c r="I909" s="226">
        <f>_xlfn.IFNA(VLOOKUP($E909,[2]_accgrp!$A:$X,2+(3*(COLUMN(I909)-6)),FALSE),"")</f>
        <v>0</v>
      </c>
      <c r="J909" s="226">
        <f>_xlfn.IFNA(VLOOKUP($E909,[2]_accgrp!$A:$X,2+(3*(COLUMN(J909)-6)),FALSE),"")</f>
        <v>0</v>
      </c>
      <c r="K909" s="226">
        <f>_xlfn.IFNA(VLOOKUP($E909,[2]_accgrp!$A:$X,2+(3*(COLUMN(K909)-6)),FALSE),"")</f>
        <v>0</v>
      </c>
      <c r="L909" s="226">
        <f>_xlfn.IFNA(VLOOKUP($E909,[2]_accgrp!$A:$X,2+(3*(COLUMN(L909)-6)),FALSE),"")</f>
        <v>0</v>
      </c>
      <c r="M909" s="226">
        <f>_xlfn.IFNA(VLOOKUP($E909,[2]_accgrp!$A:$X,2+(3*(COLUMN(M909)-6)),FALSE),"")</f>
        <v>0</v>
      </c>
    </row>
    <row r="910" spans="6:13" x14ac:dyDescent="0.25">
      <c r="F910" s="242" t="str">
        <f>IF(ISBLANK(E910),"",VLOOKUP(E910,[2]_accgrp!A:B,2,FALSE))</f>
        <v/>
      </c>
      <c r="G910" s="226">
        <f>_xlfn.IFNA(VLOOKUP($E910,[2]_accgrp!$A:$X,2+(3*(COLUMN(G910)-6)),FALSE),"")</f>
        <v>0</v>
      </c>
      <c r="H910" s="226">
        <f>_xlfn.IFNA(VLOOKUP($E910,[2]_accgrp!$A:$X,2+(3*(COLUMN(H910)-6)),FALSE),"")</f>
        <v>0</v>
      </c>
      <c r="I910" s="226">
        <f>_xlfn.IFNA(VLOOKUP($E910,[2]_accgrp!$A:$X,2+(3*(COLUMN(I910)-6)),FALSE),"")</f>
        <v>0</v>
      </c>
      <c r="J910" s="226">
        <f>_xlfn.IFNA(VLOOKUP($E910,[2]_accgrp!$A:$X,2+(3*(COLUMN(J910)-6)),FALSE),"")</f>
        <v>0</v>
      </c>
      <c r="K910" s="226">
        <f>_xlfn.IFNA(VLOOKUP($E910,[2]_accgrp!$A:$X,2+(3*(COLUMN(K910)-6)),FALSE),"")</f>
        <v>0</v>
      </c>
      <c r="L910" s="226">
        <f>_xlfn.IFNA(VLOOKUP($E910,[2]_accgrp!$A:$X,2+(3*(COLUMN(L910)-6)),FALSE),"")</f>
        <v>0</v>
      </c>
      <c r="M910" s="226">
        <f>_xlfn.IFNA(VLOOKUP($E910,[2]_accgrp!$A:$X,2+(3*(COLUMN(M910)-6)),FALSE),"")</f>
        <v>0</v>
      </c>
    </row>
    <row r="911" spans="6:13" x14ac:dyDescent="0.25">
      <c r="F911" s="242" t="str">
        <f>IF(ISBLANK(E911),"",VLOOKUP(E911,[2]_accgrp!A:B,2,FALSE))</f>
        <v/>
      </c>
      <c r="G911" s="226">
        <f>_xlfn.IFNA(VLOOKUP($E911,[2]_accgrp!$A:$X,2+(3*(COLUMN(G911)-6)),FALSE),"")</f>
        <v>0</v>
      </c>
      <c r="H911" s="226">
        <f>_xlfn.IFNA(VLOOKUP($E911,[2]_accgrp!$A:$X,2+(3*(COLUMN(H911)-6)),FALSE),"")</f>
        <v>0</v>
      </c>
      <c r="I911" s="226">
        <f>_xlfn.IFNA(VLOOKUP($E911,[2]_accgrp!$A:$X,2+(3*(COLUMN(I911)-6)),FALSE),"")</f>
        <v>0</v>
      </c>
      <c r="J911" s="226">
        <f>_xlfn.IFNA(VLOOKUP($E911,[2]_accgrp!$A:$X,2+(3*(COLUMN(J911)-6)),FALSE),"")</f>
        <v>0</v>
      </c>
      <c r="K911" s="226">
        <f>_xlfn.IFNA(VLOOKUP($E911,[2]_accgrp!$A:$X,2+(3*(COLUMN(K911)-6)),FALSE),"")</f>
        <v>0</v>
      </c>
      <c r="L911" s="226">
        <f>_xlfn.IFNA(VLOOKUP($E911,[2]_accgrp!$A:$X,2+(3*(COLUMN(L911)-6)),FALSE),"")</f>
        <v>0</v>
      </c>
      <c r="M911" s="226">
        <f>_xlfn.IFNA(VLOOKUP($E911,[2]_accgrp!$A:$X,2+(3*(COLUMN(M911)-6)),FALSE),"")</f>
        <v>0</v>
      </c>
    </row>
    <row r="912" spans="6:13" x14ac:dyDescent="0.25">
      <c r="F912" s="242" t="str">
        <f>IF(ISBLANK(E912),"",VLOOKUP(E912,[2]_accgrp!A:B,2,FALSE))</f>
        <v/>
      </c>
      <c r="G912" s="226">
        <f>_xlfn.IFNA(VLOOKUP($E912,[2]_accgrp!$A:$X,2+(3*(COLUMN(G912)-6)),FALSE),"")</f>
        <v>0</v>
      </c>
      <c r="H912" s="226">
        <f>_xlfn.IFNA(VLOOKUP($E912,[2]_accgrp!$A:$X,2+(3*(COLUMN(H912)-6)),FALSE),"")</f>
        <v>0</v>
      </c>
      <c r="I912" s="226">
        <f>_xlfn.IFNA(VLOOKUP($E912,[2]_accgrp!$A:$X,2+(3*(COLUMN(I912)-6)),FALSE),"")</f>
        <v>0</v>
      </c>
      <c r="J912" s="226">
        <f>_xlfn.IFNA(VLOOKUP($E912,[2]_accgrp!$A:$X,2+(3*(COLUMN(J912)-6)),FALSE),"")</f>
        <v>0</v>
      </c>
      <c r="K912" s="226">
        <f>_xlfn.IFNA(VLOOKUP($E912,[2]_accgrp!$A:$X,2+(3*(COLUMN(K912)-6)),FALSE),"")</f>
        <v>0</v>
      </c>
      <c r="L912" s="226">
        <f>_xlfn.IFNA(VLOOKUP($E912,[2]_accgrp!$A:$X,2+(3*(COLUMN(L912)-6)),FALSE),"")</f>
        <v>0</v>
      </c>
      <c r="M912" s="226">
        <f>_xlfn.IFNA(VLOOKUP($E912,[2]_accgrp!$A:$X,2+(3*(COLUMN(M912)-6)),FALSE),"")</f>
        <v>0</v>
      </c>
    </row>
    <row r="913" spans="6:13" x14ac:dyDescent="0.25">
      <c r="F913" s="242" t="str">
        <f>IF(ISBLANK(E913),"",VLOOKUP(E913,[2]_accgrp!A:B,2,FALSE))</f>
        <v/>
      </c>
      <c r="G913" s="226">
        <f>_xlfn.IFNA(VLOOKUP($E913,[2]_accgrp!$A:$X,2+(3*(COLUMN(G913)-6)),FALSE),"")</f>
        <v>0</v>
      </c>
      <c r="H913" s="226">
        <f>_xlfn.IFNA(VLOOKUP($E913,[2]_accgrp!$A:$X,2+(3*(COLUMN(H913)-6)),FALSE),"")</f>
        <v>0</v>
      </c>
      <c r="I913" s="226">
        <f>_xlfn.IFNA(VLOOKUP($E913,[2]_accgrp!$A:$X,2+(3*(COLUMN(I913)-6)),FALSE),"")</f>
        <v>0</v>
      </c>
      <c r="J913" s="226">
        <f>_xlfn.IFNA(VLOOKUP($E913,[2]_accgrp!$A:$X,2+(3*(COLUMN(J913)-6)),FALSE),"")</f>
        <v>0</v>
      </c>
      <c r="K913" s="226">
        <f>_xlfn.IFNA(VLOOKUP($E913,[2]_accgrp!$A:$X,2+(3*(COLUMN(K913)-6)),FALSE),"")</f>
        <v>0</v>
      </c>
      <c r="L913" s="226">
        <f>_xlfn.IFNA(VLOOKUP($E913,[2]_accgrp!$A:$X,2+(3*(COLUMN(L913)-6)),FALSE),"")</f>
        <v>0</v>
      </c>
      <c r="M913" s="226">
        <f>_xlfn.IFNA(VLOOKUP($E913,[2]_accgrp!$A:$X,2+(3*(COLUMN(M913)-6)),FALSE),"")</f>
        <v>0</v>
      </c>
    </row>
    <row r="914" spans="6:13" x14ac:dyDescent="0.25">
      <c r="F914" s="242" t="str">
        <f>IF(ISBLANK(E914),"",VLOOKUP(E914,[2]_accgrp!A:B,2,FALSE))</f>
        <v/>
      </c>
      <c r="G914" s="226">
        <f>_xlfn.IFNA(VLOOKUP($E914,[2]_accgrp!$A:$X,2+(3*(COLUMN(G914)-6)),FALSE),"")</f>
        <v>0</v>
      </c>
      <c r="H914" s="226">
        <f>_xlfn.IFNA(VLOOKUP($E914,[2]_accgrp!$A:$X,2+(3*(COLUMN(H914)-6)),FALSE),"")</f>
        <v>0</v>
      </c>
      <c r="I914" s="226">
        <f>_xlfn.IFNA(VLOOKUP($E914,[2]_accgrp!$A:$X,2+(3*(COLUMN(I914)-6)),FALSE),"")</f>
        <v>0</v>
      </c>
      <c r="J914" s="226">
        <f>_xlfn.IFNA(VLOOKUP($E914,[2]_accgrp!$A:$X,2+(3*(COLUMN(J914)-6)),FALSE),"")</f>
        <v>0</v>
      </c>
      <c r="K914" s="226">
        <f>_xlfn.IFNA(VLOOKUP($E914,[2]_accgrp!$A:$X,2+(3*(COLUMN(K914)-6)),FALSE),"")</f>
        <v>0</v>
      </c>
      <c r="L914" s="226">
        <f>_xlfn.IFNA(VLOOKUP($E914,[2]_accgrp!$A:$X,2+(3*(COLUMN(L914)-6)),FALSE),"")</f>
        <v>0</v>
      </c>
      <c r="M914" s="226">
        <f>_xlfn.IFNA(VLOOKUP($E914,[2]_accgrp!$A:$X,2+(3*(COLUMN(M914)-6)),FALSE),"")</f>
        <v>0</v>
      </c>
    </row>
    <row r="915" spans="6:13" x14ac:dyDescent="0.25">
      <c r="F915" s="242" t="str">
        <f>IF(ISBLANK(E915),"",VLOOKUP(E915,[2]_accgrp!A:B,2,FALSE))</f>
        <v/>
      </c>
      <c r="G915" s="226">
        <f>_xlfn.IFNA(VLOOKUP($E915,[2]_accgrp!$A:$X,2+(3*(COLUMN(G915)-6)),FALSE),"")</f>
        <v>0</v>
      </c>
      <c r="H915" s="226">
        <f>_xlfn.IFNA(VLOOKUP($E915,[2]_accgrp!$A:$X,2+(3*(COLUMN(H915)-6)),FALSE),"")</f>
        <v>0</v>
      </c>
      <c r="I915" s="226">
        <f>_xlfn.IFNA(VLOOKUP($E915,[2]_accgrp!$A:$X,2+(3*(COLUMN(I915)-6)),FALSE),"")</f>
        <v>0</v>
      </c>
      <c r="J915" s="226">
        <f>_xlfn.IFNA(VLOOKUP($E915,[2]_accgrp!$A:$X,2+(3*(COLUMN(J915)-6)),FALSE),"")</f>
        <v>0</v>
      </c>
      <c r="K915" s="226">
        <f>_xlfn.IFNA(VLOOKUP($E915,[2]_accgrp!$A:$X,2+(3*(COLUMN(K915)-6)),FALSE),"")</f>
        <v>0</v>
      </c>
      <c r="L915" s="226">
        <f>_xlfn.IFNA(VLOOKUP($E915,[2]_accgrp!$A:$X,2+(3*(COLUMN(L915)-6)),FALSE),"")</f>
        <v>0</v>
      </c>
      <c r="M915" s="226">
        <f>_xlfn.IFNA(VLOOKUP($E915,[2]_accgrp!$A:$X,2+(3*(COLUMN(M915)-6)),FALSE),"")</f>
        <v>0</v>
      </c>
    </row>
    <row r="916" spans="6:13" x14ac:dyDescent="0.25">
      <c r="F916" s="242" t="str">
        <f>IF(ISBLANK(E916),"",VLOOKUP(E916,[2]_accgrp!A:B,2,FALSE))</f>
        <v/>
      </c>
      <c r="G916" s="226">
        <f>_xlfn.IFNA(VLOOKUP($E916,[2]_accgrp!$A:$X,2+(3*(COLUMN(G916)-6)),FALSE),"")</f>
        <v>0</v>
      </c>
      <c r="H916" s="226">
        <f>_xlfn.IFNA(VLOOKUP($E916,[2]_accgrp!$A:$X,2+(3*(COLUMN(H916)-6)),FALSE),"")</f>
        <v>0</v>
      </c>
      <c r="I916" s="226">
        <f>_xlfn.IFNA(VLOOKUP($E916,[2]_accgrp!$A:$X,2+(3*(COLUMN(I916)-6)),FALSE),"")</f>
        <v>0</v>
      </c>
      <c r="J916" s="226">
        <f>_xlfn.IFNA(VLOOKUP($E916,[2]_accgrp!$A:$X,2+(3*(COLUMN(J916)-6)),FALSE),"")</f>
        <v>0</v>
      </c>
      <c r="K916" s="226">
        <f>_xlfn.IFNA(VLOOKUP($E916,[2]_accgrp!$A:$X,2+(3*(COLUMN(K916)-6)),FALSE),"")</f>
        <v>0</v>
      </c>
      <c r="L916" s="226">
        <f>_xlfn.IFNA(VLOOKUP($E916,[2]_accgrp!$A:$X,2+(3*(COLUMN(L916)-6)),FALSE),"")</f>
        <v>0</v>
      </c>
      <c r="M916" s="226">
        <f>_xlfn.IFNA(VLOOKUP($E916,[2]_accgrp!$A:$X,2+(3*(COLUMN(M916)-6)),FALSE),"")</f>
        <v>0</v>
      </c>
    </row>
    <row r="917" spans="6:13" x14ac:dyDescent="0.25">
      <c r="F917" s="242" t="str">
        <f>IF(ISBLANK(E917),"",VLOOKUP(E917,[2]_accgrp!A:B,2,FALSE))</f>
        <v/>
      </c>
      <c r="G917" s="226">
        <f>_xlfn.IFNA(VLOOKUP($E917,[2]_accgrp!$A:$X,2+(3*(COLUMN(G917)-6)),FALSE),"")</f>
        <v>0</v>
      </c>
      <c r="H917" s="226">
        <f>_xlfn.IFNA(VLOOKUP($E917,[2]_accgrp!$A:$X,2+(3*(COLUMN(H917)-6)),FALSE),"")</f>
        <v>0</v>
      </c>
      <c r="I917" s="226">
        <f>_xlfn.IFNA(VLOOKUP($E917,[2]_accgrp!$A:$X,2+(3*(COLUMN(I917)-6)),FALSE),"")</f>
        <v>0</v>
      </c>
      <c r="J917" s="226">
        <f>_xlfn.IFNA(VLOOKUP($E917,[2]_accgrp!$A:$X,2+(3*(COLUMN(J917)-6)),FALSE),"")</f>
        <v>0</v>
      </c>
      <c r="K917" s="226">
        <f>_xlfn.IFNA(VLOOKUP($E917,[2]_accgrp!$A:$X,2+(3*(COLUMN(K917)-6)),FALSE),"")</f>
        <v>0</v>
      </c>
      <c r="L917" s="226">
        <f>_xlfn.IFNA(VLOOKUP($E917,[2]_accgrp!$A:$X,2+(3*(COLUMN(L917)-6)),FALSE),"")</f>
        <v>0</v>
      </c>
      <c r="M917" s="226">
        <f>_xlfn.IFNA(VLOOKUP($E917,[2]_accgrp!$A:$X,2+(3*(COLUMN(M917)-6)),FALSE),"")</f>
        <v>0</v>
      </c>
    </row>
    <row r="918" spans="6:13" x14ac:dyDescent="0.25">
      <c r="F918" s="242" t="str">
        <f>IF(ISBLANK(E918),"",VLOOKUP(E918,[2]_accgrp!A:B,2,FALSE))</f>
        <v/>
      </c>
      <c r="G918" s="226">
        <f>_xlfn.IFNA(VLOOKUP($E918,[2]_accgrp!$A:$X,2+(3*(COLUMN(G918)-6)),FALSE),"")</f>
        <v>0</v>
      </c>
      <c r="H918" s="226">
        <f>_xlfn.IFNA(VLOOKUP($E918,[2]_accgrp!$A:$X,2+(3*(COLUMN(H918)-6)),FALSE),"")</f>
        <v>0</v>
      </c>
      <c r="I918" s="226">
        <f>_xlfn.IFNA(VLOOKUP($E918,[2]_accgrp!$A:$X,2+(3*(COLUMN(I918)-6)),FALSE),"")</f>
        <v>0</v>
      </c>
      <c r="J918" s="226">
        <f>_xlfn.IFNA(VLOOKUP($E918,[2]_accgrp!$A:$X,2+(3*(COLUMN(J918)-6)),FALSE),"")</f>
        <v>0</v>
      </c>
      <c r="K918" s="226">
        <f>_xlfn.IFNA(VLOOKUP($E918,[2]_accgrp!$A:$X,2+(3*(COLUMN(K918)-6)),FALSE),"")</f>
        <v>0</v>
      </c>
      <c r="L918" s="226">
        <f>_xlfn.IFNA(VLOOKUP($E918,[2]_accgrp!$A:$X,2+(3*(COLUMN(L918)-6)),FALSE),"")</f>
        <v>0</v>
      </c>
      <c r="M918" s="226">
        <f>_xlfn.IFNA(VLOOKUP($E918,[2]_accgrp!$A:$X,2+(3*(COLUMN(M918)-6)),FALSE),"")</f>
        <v>0</v>
      </c>
    </row>
    <row r="919" spans="6:13" x14ac:dyDescent="0.25">
      <c r="F919" s="242" t="str">
        <f>IF(ISBLANK(E919),"",VLOOKUP(E919,[2]_accgrp!A:B,2,FALSE))</f>
        <v/>
      </c>
      <c r="G919" s="226">
        <f>_xlfn.IFNA(VLOOKUP($E919,[2]_accgrp!$A:$X,2+(3*(COLUMN(G919)-6)),FALSE),"")</f>
        <v>0</v>
      </c>
      <c r="H919" s="226">
        <f>_xlfn.IFNA(VLOOKUP($E919,[2]_accgrp!$A:$X,2+(3*(COLUMN(H919)-6)),FALSE),"")</f>
        <v>0</v>
      </c>
      <c r="I919" s="226">
        <f>_xlfn.IFNA(VLOOKUP($E919,[2]_accgrp!$A:$X,2+(3*(COLUMN(I919)-6)),FALSE),"")</f>
        <v>0</v>
      </c>
      <c r="J919" s="226">
        <f>_xlfn.IFNA(VLOOKUP($E919,[2]_accgrp!$A:$X,2+(3*(COLUMN(J919)-6)),FALSE),"")</f>
        <v>0</v>
      </c>
      <c r="K919" s="226">
        <f>_xlfn.IFNA(VLOOKUP($E919,[2]_accgrp!$A:$X,2+(3*(COLUMN(K919)-6)),FALSE),"")</f>
        <v>0</v>
      </c>
      <c r="L919" s="226">
        <f>_xlfn.IFNA(VLOOKUP($E919,[2]_accgrp!$A:$X,2+(3*(COLUMN(L919)-6)),FALSE),"")</f>
        <v>0</v>
      </c>
      <c r="M919" s="226">
        <f>_xlfn.IFNA(VLOOKUP($E919,[2]_accgrp!$A:$X,2+(3*(COLUMN(M919)-6)),FALSE),"")</f>
        <v>0</v>
      </c>
    </row>
    <row r="920" spans="6:13" x14ac:dyDescent="0.25">
      <c r="F920" s="242" t="str">
        <f>IF(ISBLANK(E920),"",VLOOKUP(E920,[2]_accgrp!A:B,2,FALSE))</f>
        <v/>
      </c>
      <c r="G920" s="226">
        <f>_xlfn.IFNA(VLOOKUP($E920,[2]_accgrp!$A:$X,2+(3*(COLUMN(G920)-6)),FALSE),"")</f>
        <v>0</v>
      </c>
      <c r="H920" s="226">
        <f>_xlfn.IFNA(VLOOKUP($E920,[2]_accgrp!$A:$X,2+(3*(COLUMN(H920)-6)),FALSE),"")</f>
        <v>0</v>
      </c>
      <c r="I920" s="226">
        <f>_xlfn.IFNA(VLOOKUP($E920,[2]_accgrp!$A:$X,2+(3*(COLUMN(I920)-6)),FALSE),"")</f>
        <v>0</v>
      </c>
      <c r="J920" s="226">
        <f>_xlfn.IFNA(VLOOKUP($E920,[2]_accgrp!$A:$X,2+(3*(COLUMN(J920)-6)),FALSE),"")</f>
        <v>0</v>
      </c>
      <c r="K920" s="226">
        <f>_xlfn.IFNA(VLOOKUP($E920,[2]_accgrp!$A:$X,2+(3*(COLUMN(K920)-6)),FALSE),"")</f>
        <v>0</v>
      </c>
      <c r="L920" s="226">
        <f>_xlfn.IFNA(VLOOKUP($E920,[2]_accgrp!$A:$X,2+(3*(COLUMN(L920)-6)),FALSE),"")</f>
        <v>0</v>
      </c>
      <c r="M920" s="226">
        <f>_xlfn.IFNA(VLOOKUP($E920,[2]_accgrp!$A:$X,2+(3*(COLUMN(M920)-6)),FALSE),"")</f>
        <v>0</v>
      </c>
    </row>
    <row r="921" spans="6:13" x14ac:dyDescent="0.25">
      <c r="F921" s="242" t="str">
        <f>IF(ISBLANK(E921),"",VLOOKUP(E921,[2]_accgrp!A:B,2,FALSE))</f>
        <v/>
      </c>
      <c r="G921" s="226">
        <f>_xlfn.IFNA(VLOOKUP($E921,[2]_accgrp!$A:$X,2+(3*(COLUMN(G921)-6)),FALSE),"")</f>
        <v>0</v>
      </c>
      <c r="H921" s="226">
        <f>_xlfn.IFNA(VLOOKUP($E921,[2]_accgrp!$A:$X,2+(3*(COLUMN(H921)-6)),FALSE),"")</f>
        <v>0</v>
      </c>
      <c r="I921" s="226">
        <f>_xlfn.IFNA(VLOOKUP($E921,[2]_accgrp!$A:$X,2+(3*(COLUMN(I921)-6)),FALSE),"")</f>
        <v>0</v>
      </c>
      <c r="J921" s="226">
        <f>_xlfn.IFNA(VLOOKUP($E921,[2]_accgrp!$A:$X,2+(3*(COLUMN(J921)-6)),FALSE),"")</f>
        <v>0</v>
      </c>
      <c r="K921" s="226">
        <f>_xlfn.IFNA(VLOOKUP($E921,[2]_accgrp!$A:$X,2+(3*(COLUMN(K921)-6)),FALSE),"")</f>
        <v>0</v>
      </c>
      <c r="L921" s="226">
        <f>_xlfn.IFNA(VLOOKUP($E921,[2]_accgrp!$A:$X,2+(3*(COLUMN(L921)-6)),FALSE),"")</f>
        <v>0</v>
      </c>
      <c r="M921" s="226">
        <f>_xlfn.IFNA(VLOOKUP($E921,[2]_accgrp!$A:$X,2+(3*(COLUMN(M921)-6)),FALSE),"")</f>
        <v>0</v>
      </c>
    </row>
    <row r="922" spans="6:13" x14ac:dyDescent="0.25">
      <c r="F922" s="242" t="str">
        <f>IF(ISBLANK(E922),"",VLOOKUP(E922,[2]_accgrp!A:B,2,FALSE))</f>
        <v/>
      </c>
      <c r="G922" s="226">
        <f>_xlfn.IFNA(VLOOKUP($E922,[2]_accgrp!$A:$X,2+(3*(COLUMN(G922)-6)),FALSE),"")</f>
        <v>0</v>
      </c>
      <c r="H922" s="226">
        <f>_xlfn.IFNA(VLOOKUP($E922,[2]_accgrp!$A:$X,2+(3*(COLUMN(H922)-6)),FALSE),"")</f>
        <v>0</v>
      </c>
      <c r="I922" s="226">
        <f>_xlfn.IFNA(VLOOKUP($E922,[2]_accgrp!$A:$X,2+(3*(COLUMN(I922)-6)),FALSE),"")</f>
        <v>0</v>
      </c>
      <c r="J922" s="226">
        <f>_xlfn.IFNA(VLOOKUP($E922,[2]_accgrp!$A:$X,2+(3*(COLUMN(J922)-6)),FALSE),"")</f>
        <v>0</v>
      </c>
      <c r="K922" s="226">
        <f>_xlfn.IFNA(VLOOKUP($E922,[2]_accgrp!$A:$X,2+(3*(COLUMN(K922)-6)),FALSE),"")</f>
        <v>0</v>
      </c>
      <c r="L922" s="226">
        <f>_xlfn.IFNA(VLOOKUP($E922,[2]_accgrp!$A:$X,2+(3*(COLUMN(L922)-6)),FALSE),"")</f>
        <v>0</v>
      </c>
      <c r="M922" s="226">
        <f>_xlfn.IFNA(VLOOKUP($E922,[2]_accgrp!$A:$X,2+(3*(COLUMN(M922)-6)),FALSE),"")</f>
        <v>0</v>
      </c>
    </row>
    <row r="923" spans="6:13" x14ac:dyDescent="0.25">
      <c r="F923" s="242" t="str">
        <f>IF(ISBLANK(E923),"",VLOOKUP(E923,[2]_accgrp!A:B,2,FALSE))</f>
        <v/>
      </c>
      <c r="G923" s="226">
        <f>_xlfn.IFNA(VLOOKUP($E923,[2]_accgrp!$A:$X,2+(3*(COLUMN(G923)-6)),FALSE),"")</f>
        <v>0</v>
      </c>
      <c r="H923" s="226">
        <f>_xlfn.IFNA(VLOOKUP($E923,[2]_accgrp!$A:$X,2+(3*(COLUMN(H923)-6)),FALSE),"")</f>
        <v>0</v>
      </c>
      <c r="I923" s="226">
        <f>_xlfn.IFNA(VLOOKUP($E923,[2]_accgrp!$A:$X,2+(3*(COLUMN(I923)-6)),FALSE),"")</f>
        <v>0</v>
      </c>
      <c r="J923" s="226">
        <f>_xlfn.IFNA(VLOOKUP($E923,[2]_accgrp!$A:$X,2+(3*(COLUMN(J923)-6)),FALSE),"")</f>
        <v>0</v>
      </c>
      <c r="K923" s="226">
        <f>_xlfn.IFNA(VLOOKUP($E923,[2]_accgrp!$A:$X,2+(3*(COLUMN(K923)-6)),FALSE),"")</f>
        <v>0</v>
      </c>
      <c r="L923" s="226">
        <f>_xlfn.IFNA(VLOOKUP($E923,[2]_accgrp!$A:$X,2+(3*(COLUMN(L923)-6)),FALSE),"")</f>
        <v>0</v>
      </c>
      <c r="M923" s="226">
        <f>_xlfn.IFNA(VLOOKUP($E923,[2]_accgrp!$A:$X,2+(3*(COLUMN(M923)-6)),FALSE),"")</f>
        <v>0</v>
      </c>
    </row>
    <row r="924" spans="6:13" x14ac:dyDescent="0.25">
      <c r="F924" s="242" t="str">
        <f>IF(ISBLANK(E924),"",VLOOKUP(E924,[2]_accgrp!A:B,2,FALSE))</f>
        <v/>
      </c>
      <c r="G924" s="226">
        <f>_xlfn.IFNA(VLOOKUP($E924,[2]_accgrp!$A:$X,2+(3*(COLUMN(G924)-6)),FALSE),"")</f>
        <v>0</v>
      </c>
      <c r="H924" s="226">
        <f>_xlfn.IFNA(VLOOKUP($E924,[2]_accgrp!$A:$X,2+(3*(COLUMN(H924)-6)),FALSE),"")</f>
        <v>0</v>
      </c>
      <c r="I924" s="226">
        <f>_xlfn.IFNA(VLOOKUP($E924,[2]_accgrp!$A:$X,2+(3*(COLUMN(I924)-6)),FALSE),"")</f>
        <v>0</v>
      </c>
      <c r="J924" s="226">
        <f>_xlfn.IFNA(VLOOKUP($E924,[2]_accgrp!$A:$X,2+(3*(COLUMN(J924)-6)),FALSE),"")</f>
        <v>0</v>
      </c>
      <c r="K924" s="226">
        <f>_xlfn.IFNA(VLOOKUP($E924,[2]_accgrp!$A:$X,2+(3*(COLUMN(K924)-6)),FALSE),"")</f>
        <v>0</v>
      </c>
      <c r="L924" s="226">
        <f>_xlfn.IFNA(VLOOKUP($E924,[2]_accgrp!$A:$X,2+(3*(COLUMN(L924)-6)),FALSE),"")</f>
        <v>0</v>
      </c>
      <c r="M924" s="226">
        <f>_xlfn.IFNA(VLOOKUP($E924,[2]_accgrp!$A:$X,2+(3*(COLUMN(M924)-6)),FALSE),"")</f>
        <v>0</v>
      </c>
    </row>
    <row r="925" spans="6:13" x14ac:dyDescent="0.25">
      <c r="F925" s="242" t="str">
        <f>IF(ISBLANK(E925),"",VLOOKUP(E925,[2]_accgrp!A:B,2,FALSE))</f>
        <v/>
      </c>
      <c r="G925" s="226">
        <f>_xlfn.IFNA(VLOOKUP($E925,[2]_accgrp!$A:$X,2+(3*(COLUMN(G925)-6)),FALSE),"")</f>
        <v>0</v>
      </c>
      <c r="H925" s="226">
        <f>_xlfn.IFNA(VLOOKUP($E925,[2]_accgrp!$A:$X,2+(3*(COLUMN(H925)-6)),FALSE),"")</f>
        <v>0</v>
      </c>
      <c r="I925" s="226">
        <f>_xlfn.IFNA(VLOOKUP($E925,[2]_accgrp!$A:$X,2+(3*(COLUMN(I925)-6)),FALSE),"")</f>
        <v>0</v>
      </c>
      <c r="J925" s="226">
        <f>_xlfn.IFNA(VLOOKUP($E925,[2]_accgrp!$A:$X,2+(3*(COLUMN(J925)-6)),FALSE),"")</f>
        <v>0</v>
      </c>
      <c r="K925" s="226">
        <f>_xlfn.IFNA(VLOOKUP($E925,[2]_accgrp!$A:$X,2+(3*(COLUMN(K925)-6)),FALSE),"")</f>
        <v>0</v>
      </c>
      <c r="L925" s="226">
        <f>_xlfn.IFNA(VLOOKUP($E925,[2]_accgrp!$A:$X,2+(3*(COLUMN(L925)-6)),FALSE),"")</f>
        <v>0</v>
      </c>
      <c r="M925" s="226">
        <f>_xlfn.IFNA(VLOOKUP($E925,[2]_accgrp!$A:$X,2+(3*(COLUMN(M925)-6)),FALSE),"")</f>
        <v>0</v>
      </c>
    </row>
    <row r="926" spans="6:13" x14ac:dyDescent="0.25">
      <c r="F926" s="242" t="str">
        <f>IF(ISBLANK(E926),"",VLOOKUP(E926,[2]_accgrp!A:B,2,FALSE))</f>
        <v/>
      </c>
      <c r="G926" s="226">
        <f>_xlfn.IFNA(VLOOKUP($E926,[2]_accgrp!$A:$X,2+(3*(COLUMN(G926)-6)),FALSE),"")</f>
        <v>0</v>
      </c>
      <c r="H926" s="226">
        <f>_xlfn.IFNA(VLOOKUP($E926,[2]_accgrp!$A:$X,2+(3*(COLUMN(H926)-6)),FALSE),"")</f>
        <v>0</v>
      </c>
      <c r="I926" s="226">
        <f>_xlfn.IFNA(VLOOKUP($E926,[2]_accgrp!$A:$X,2+(3*(COLUMN(I926)-6)),FALSE),"")</f>
        <v>0</v>
      </c>
      <c r="J926" s="226">
        <f>_xlfn.IFNA(VLOOKUP($E926,[2]_accgrp!$A:$X,2+(3*(COLUMN(J926)-6)),FALSE),"")</f>
        <v>0</v>
      </c>
      <c r="K926" s="226">
        <f>_xlfn.IFNA(VLOOKUP($E926,[2]_accgrp!$A:$X,2+(3*(COLUMN(K926)-6)),FALSE),"")</f>
        <v>0</v>
      </c>
      <c r="L926" s="226">
        <f>_xlfn.IFNA(VLOOKUP($E926,[2]_accgrp!$A:$X,2+(3*(COLUMN(L926)-6)),FALSE),"")</f>
        <v>0</v>
      </c>
      <c r="M926" s="226">
        <f>_xlfn.IFNA(VLOOKUP($E926,[2]_accgrp!$A:$X,2+(3*(COLUMN(M926)-6)),FALSE),"")</f>
        <v>0</v>
      </c>
    </row>
    <row r="927" spans="6:13" x14ac:dyDescent="0.25">
      <c r="F927" s="242" t="str">
        <f>IF(ISBLANK(E927),"",VLOOKUP(E927,[2]_accgrp!A:B,2,FALSE))</f>
        <v/>
      </c>
      <c r="G927" s="226">
        <f>_xlfn.IFNA(VLOOKUP($E927,[2]_accgrp!$A:$X,2+(3*(COLUMN(G927)-6)),FALSE),"")</f>
        <v>0</v>
      </c>
      <c r="H927" s="226">
        <f>_xlfn.IFNA(VLOOKUP($E927,[2]_accgrp!$A:$X,2+(3*(COLUMN(H927)-6)),FALSE),"")</f>
        <v>0</v>
      </c>
      <c r="I927" s="226">
        <f>_xlfn.IFNA(VLOOKUP($E927,[2]_accgrp!$A:$X,2+(3*(COLUMN(I927)-6)),FALSE),"")</f>
        <v>0</v>
      </c>
      <c r="J927" s="226">
        <f>_xlfn.IFNA(VLOOKUP($E927,[2]_accgrp!$A:$X,2+(3*(COLUMN(J927)-6)),FALSE),"")</f>
        <v>0</v>
      </c>
      <c r="K927" s="226">
        <f>_xlfn.IFNA(VLOOKUP($E927,[2]_accgrp!$A:$X,2+(3*(COLUMN(K927)-6)),FALSE),"")</f>
        <v>0</v>
      </c>
      <c r="L927" s="226">
        <f>_xlfn.IFNA(VLOOKUP($E927,[2]_accgrp!$A:$X,2+(3*(COLUMN(L927)-6)),FALSE),"")</f>
        <v>0</v>
      </c>
      <c r="M927" s="226">
        <f>_xlfn.IFNA(VLOOKUP($E927,[2]_accgrp!$A:$X,2+(3*(COLUMN(M927)-6)),FALSE),"")</f>
        <v>0</v>
      </c>
    </row>
    <row r="928" spans="6:13" x14ac:dyDescent="0.25">
      <c r="F928" s="242" t="str">
        <f>IF(ISBLANK(E928),"",VLOOKUP(E928,[2]_accgrp!A:B,2,FALSE))</f>
        <v/>
      </c>
      <c r="G928" s="226">
        <f>_xlfn.IFNA(VLOOKUP($E928,[2]_accgrp!$A:$X,2+(3*(COLUMN(G928)-6)),FALSE),"")</f>
        <v>0</v>
      </c>
      <c r="H928" s="226">
        <f>_xlfn.IFNA(VLOOKUP($E928,[2]_accgrp!$A:$X,2+(3*(COLUMN(H928)-6)),FALSE),"")</f>
        <v>0</v>
      </c>
      <c r="I928" s="226">
        <f>_xlfn.IFNA(VLOOKUP($E928,[2]_accgrp!$A:$X,2+(3*(COLUMN(I928)-6)),FALSE),"")</f>
        <v>0</v>
      </c>
      <c r="J928" s="226">
        <f>_xlfn.IFNA(VLOOKUP($E928,[2]_accgrp!$A:$X,2+(3*(COLUMN(J928)-6)),FALSE),"")</f>
        <v>0</v>
      </c>
      <c r="K928" s="226">
        <f>_xlfn.IFNA(VLOOKUP($E928,[2]_accgrp!$A:$X,2+(3*(COLUMN(K928)-6)),FALSE),"")</f>
        <v>0</v>
      </c>
      <c r="L928" s="226">
        <f>_xlfn.IFNA(VLOOKUP($E928,[2]_accgrp!$A:$X,2+(3*(COLUMN(L928)-6)),FALSE),"")</f>
        <v>0</v>
      </c>
      <c r="M928" s="226">
        <f>_xlfn.IFNA(VLOOKUP($E928,[2]_accgrp!$A:$X,2+(3*(COLUMN(M928)-6)),FALSE),"")</f>
        <v>0</v>
      </c>
    </row>
    <row r="929" spans="6:13" x14ac:dyDescent="0.25">
      <c r="F929" s="242" t="str">
        <f>IF(ISBLANK(E929),"",VLOOKUP(E929,[2]_accgrp!A:B,2,FALSE))</f>
        <v/>
      </c>
      <c r="G929" s="226">
        <f>_xlfn.IFNA(VLOOKUP($E929,[2]_accgrp!$A:$X,2+(3*(COLUMN(G929)-6)),FALSE),"")</f>
        <v>0</v>
      </c>
      <c r="H929" s="226">
        <f>_xlfn.IFNA(VLOOKUP($E929,[2]_accgrp!$A:$X,2+(3*(COLUMN(H929)-6)),FALSE),"")</f>
        <v>0</v>
      </c>
      <c r="I929" s="226">
        <f>_xlfn.IFNA(VLOOKUP($E929,[2]_accgrp!$A:$X,2+(3*(COLUMN(I929)-6)),FALSE),"")</f>
        <v>0</v>
      </c>
      <c r="J929" s="226">
        <f>_xlfn.IFNA(VLOOKUP($E929,[2]_accgrp!$A:$X,2+(3*(COLUMN(J929)-6)),FALSE),"")</f>
        <v>0</v>
      </c>
      <c r="K929" s="226">
        <f>_xlfn.IFNA(VLOOKUP($E929,[2]_accgrp!$A:$X,2+(3*(COLUMN(K929)-6)),FALSE),"")</f>
        <v>0</v>
      </c>
      <c r="L929" s="226">
        <f>_xlfn.IFNA(VLOOKUP($E929,[2]_accgrp!$A:$X,2+(3*(COLUMN(L929)-6)),FALSE),"")</f>
        <v>0</v>
      </c>
      <c r="M929" s="226">
        <f>_xlfn.IFNA(VLOOKUP($E929,[2]_accgrp!$A:$X,2+(3*(COLUMN(M929)-6)),FALSE),"")</f>
        <v>0</v>
      </c>
    </row>
    <row r="930" spans="6:13" x14ac:dyDescent="0.25">
      <c r="F930" s="242" t="str">
        <f>IF(ISBLANK(E930),"",VLOOKUP(E930,[2]_accgrp!A:B,2,FALSE))</f>
        <v/>
      </c>
      <c r="G930" s="226">
        <f>_xlfn.IFNA(VLOOKUP($E930,[2]_accgrp!$A:$X,2+(3*(COLUMN(G930)-6)),FALSE),"")</f>
        <v>0</v>
      </c>
      <c r="H930" s="226">
        <f>_xlfn.IFNA(VLOOKUP($E930,[2]_accgrp!$A:$X,2+(3*(COLUMN(H930)-6)),FALSE),"")</f>
        <v>0</v>
      </c>
      <c r="I930" s="226">
        <f>_xlfn.IFNA(VLOOKUP($E930,[2]_accgrp!$A:$X,2+(3*(COLUMN(I930)-6)),FALSE),"")</f>
        <v>0</v>
      </c>
      <c r="J930" s="226">
        <f>_xlfn.IFNA(VLOOKUP($E930,[2]_accgrp!$A:$X,2+(3*(COLUMN(J930)-6)),FALSE),"")</f>
        <v>0</v>
      </c>
      <c r="K930" s="226">
        <f>_xlfn.IFNA(VLOOKUP($E930,[2]_accgrp!$A:$X,2+(3*(COLUMN(K930)-6)),FALSE),"")</f>
        <v>0</v>
      </c>
      <c r="L930" s="226">
        <f>_xlfn.IFNA(VLOOKUP($E930,[2]_accgrp!$A:$X,2+(3*(COLUMN(L930)-6)),FALSE),"")</f>
        <v>0</v>
      </c>
      <c r="M930" s="226">
        <f>_xlfn.IFNA(VLOOKUP($E930,[2]_accgrp!$A:$X,2+(3*(COLUMN(M930)-6)),FALSE),"")</f>
        <v>0</v>
      </c>
    </row>
    <row r="931" spans="6:13" x14ac:dyDescent="0.25">
      <c r="F931" s="242" t="str">
        <f>IF(ISBLANK(E931),"",VLOOKUP(E931,[2]_accgrp!A:B,2,FALSE))</f>
        <v/>
      </c>
      <c r="G931" s="226">
        <f>_xlfn.IFNA(VLOOKUP($E931,[2]_accgrp!$A:$X,2+(3*(COLUMN(G931)-6)),FALSE),"")</f>
        <v>0</v>
      </c>
      <c r="H931" s="226">
        <f>_xlfn.IFNA(VLOOKUP($E931,[2]_accgrp!$A:$X,2+(3*(COLUMN(H931)-6)),FALSE),"")</f>
        <v>0</v>
      </c>
      <c r="I931" s="226">
        <f>_xlfn.IFNA(VLOOKUP($E931,[2]_accgrp!$A:$X,2+(3*(COLUMN(I931)-6)),FALSE),"")</f>
        <v>0</v>
      </c>
      <c r="J931" s="226">
        <f>_xlfn.IFNA(VLOOKUP($E931,[2]_accgrp!$A:$X,2+(3*(COLUMN(J931)-6)),FALSE),"")</f>
        <v>0</v>
      </c>
      <c r="K931" s="226">
        <f>_xlfn.IFNA(VLOOKUP($E931,[2]_accgrp!$A:$X,2+(3*(COLUMN(K931)-6)),FALSE),"")</f>
        <v>0</v>
      </c>
      <c r="L931" s="226">
        <f>_xlfn.IFNA(VLOOKUP($E931,[2]_accgrp!$A:$X,2+(3*(COLUMN(L931)-6)),FALSE),"")</f>
        <v>0</v>
      </c>
      <c r="M931" s="226">
        <f>_xlfn.IFNA(VLOOKUP($E931,[2]_accgrp!$A:$X,2+(3*(COLUMN(M931)-6)),FALSE),"")</f>
        <v>0</v>
      </c>
    </row>
    <row r="932" spans="6:13" x14ac:dyDescent="0.25">
      <c r="F932" s="242" t="str">
        <f>IF(ISBLANK(E932),"",VLOOKUP(E932,[2]_accgrp!A:B,2,FALSE))</f>
        <v/>
      </c>
      <c r="G932" s="226">
        <f>_xlfn.IFNA(VLOOKUP($E932,[2]_accgrp!$A:$X,2+(3*(COLUMN(G932)-6)),FALSE),"")</f>
        <v>0</v>
      </c>
      <c r="H932" s="226">
        <f>_xlfn.IFNA(VLOOKUP($E932,[2]_accgrp!$A:$X,2+(3*(COLUMN(H932)-6)),FALSE),"")</f>
        <v>0</v>
      </c>
      <c r="I932" s="226">
        <f>_xlfn.IFNA(VLOOKUP($E932,[2]_accgrp!$A:$X,2+(3*(COLUMN(I932)-6)),FALSE),"")</f>
        <v>0</v>
      </c>
      <c r="J932" s="226">
        <f>_xlfn.IFNA(VLOOKUP($E932,[2]_accgrp!$A:$X,2+(3*(COLUMN(J932)-6)),FALSE),"")</f>
        <v>0</v>
      </c>
      <c r="K932" s="226">
        <f>_xlfn.IFNA(VLOOKUP($E932,[2]_accgrp!$A:$X,2+(3*(COLUMN(K932)-6)),FALSE),"")</f>
        <v>0</v>
      </c>
      <c r="L932" s="226">
        <f>_xlfn.IFNA(VLOOKUP($E932,[2]_accgrp!$A:$X,2+(3*(COLUMN(L932)-6)),FALSE),"")</f>
        <v>0</v>
      </c>
      <c r="M932" s="226">
        <f>_xlfn.IFNA(VLOOKUP($E932,[2]_accgrp!$A:$X,2+(3*(COLUMN(M932)-6)),FALSE),"")</f>
        <v>0</v>
      </c>
    </row>
    <row r="933" spans="6:13" x14ac:dyDescent="0.25">
      <c r="F933" s="242" t="str">
        <f>IF(ISBLANK(E933),"",VLOOKUP(E933,[2]_accgrp!A:B,2,FALSE))</f>
        <v/>
      </c>
      <c r="G933" s="226">
        <f>_xlfn.IFNA(VLOOKUP($E933,[2]_accgrp!$A:$X,2+(3*(COLUMN(G933)-6)),FALSE),"")</f>
        <v>0</v>
      </c>
      <c r="H933" s="226">
        <f>_xlfn.IFNA(VLOOKUP($E933,[2]_accgrp!$A:$X,2+(3*(COLUMN(H933)-6)),FALSE),"")</f>
        <v>0</v>
      </c>
      <c r="I933" s="226">
        <f>_xlfn.IFNA(VLOOKUP($E933,[2]_accgrp!$A:$X,2+(3*(COLUMN(I933)-6)),FALSE),"")</f>
        <v>0</v>
      </c>
      <c r="J933" s="226">
        <f>_xlfn.IFNA(VLOOKUP($E933,[2]_accgrp!$A:$X,2+(3*(COLUMN(J933)-6)),FALSE),"")</f>
        <v>0</v>
      </c>
      <c r="K933" s="226">
        <f>_xlfn.IFNA(VLOOKUP($E933,[2]_accgrp!$A:$X,2+(3*(COLUMN(K933)-6)),FALSE),"")</f>
        <v>0</v>
      </c>
      <c r="L933" s="226">
        <f>_xlfn.IFNA(VLOOKUP($E933,[2]_accgrp!$A:$X,2+(3*(COLUMN(L933)-6)),FALSE),"")</f>
        <v>0</v>
      </c>
      <c r="M933" s="226">
        <f>_xlfn.IFNA(VLOOKUP($E933,[2]_accgrp!$A:$X,2+(3*(COLUMN(M933)-6)),FALSE),"")</f>
        <v>0</v>
      </c>
    </row>
    <row r="934" spans="6:13" x14ac:dyDescent="0.25">
      <c r="F934" s="242" t="str">
        <f>IF(ISBLANK(E934),"",VLOOKUP(E934,[2]_accgrp!A:B,2,FALSE))</f>
        <v/>
      </c>
      <c r="G934" s="226">
        <f>_xlfn.IFNA(VLOOKUP($E934,[2]_accgrp!$A:$X,2+(3*(COLUMN(G934)-6)),FALSE),"")</f>
        <v>0</v>
      </c>
      <c r="H934" s="226">
        <f>_xlfn.IFNA(VLOOKUP($E934,[2]_accgrp!$A:$X,2+(3*(COLUMN(H934)-6)),FALSE),"")</f>
        <v>0</v>
      </c>
      <c r="I934" s="226">
        <f>_xlfn.IFNA(VLOOKUP($E934,[2]_accgrp!$A:$X,2+(3*(COLUMN(I934)-6)),FALSE),"")</f>
        <v>0</v>
      </c>
      <c r="J934" s="226">
        <f>_xlfn.IFNA(VLOOKUP($E934,[2]_accgrp!$A:$X,2+(3*(COLUMN(J934)-6)),FALSE),"")</f>
        <v>0</v>
      </c>
      <c r="K934" s="226">
        <f>_xlfn.IFNA(VLOOKUP($E934,[2]_accgrp!$A:$X,2+(3*(COLUMN(K934)-6)),FALSE),"")</f>
        <v>0</v>
      </c>
      <c r="L934" s="226">
        <f>_xlfn.IFNA(VLOOKUP($E934,[2]_accgrp!$A:$X,2+(3*(COLUMN(L934)-6)),FALSE),"")</f>
        <v>0</v>
      </c>
      <c r="M934" s="226">
        <f>_xlfn.IFNA(VLOOKUP($E934,[2]_accgrp!$A:$X,2+(3*(COLUMN(M934)-6)),FALSE),"")</f>
        <v>0</v>
      </c>
    </row>
    <row r="935" spans="6:13" x14ac:dyDescent="0.25">
      <c r="F935" s="242" t="str">
        <f>IF(ISBLANK(E935),"",VLOOKUP(E935,[2]_accgrp!A:B,2,FALSE))</f>
        <v/>
      </c>
      <c r="G935" s="226">
        <f>_xlfn.IFNA(VLOOKUP($E935,[2]_accgrp!$A:$X,2+(3*(COLUMN(G935)-6)),FALSE),"")</f>
        <v>0</v>
      </c>
      <c r="H935" s="226">
        <f>_xlfn.IFNA(VLOOKUP($E935,[2]_accgrp!$A:$X,2+(3*(COLUMN(H935)-6)),FALSE),"")</f>
        <v>0</v>
      </c>
      <c r="I935" s="226">
        <f>_xlfn.IFNA(VLOOKUP($E935,[2]_accgrp!$A:$X,2+(3*(COLUMN(I935)-6)),FALSE),"")</f>
        <v>0</v>
      </c>
      <c r="J935" s="226">
        <f>_xlfn.IFNA(VLOOKUP($E935,[2]_accgrp!$A:$X,2+(3*(COLUMN(J935)-6)),FALSE),"")</f>
        <v>0</v>
      </c>
      <c r="K935" s="226">
        <f>_xlfn.IFNA(VLOOKUP($E935,[2]_accgrp!$A:$X,2+(3*(COLUMN(K935)-6)),FALSE),"")</f>
        <v>0</v>
      </c>
      <c r="L935" s="226">
        <f>_xlfn.IFNA(VLOOKUP($E935,[2]_accgrp!$A:$X,2+(3*(COLUMN(L935)-6)),FALSE),"")</f>
        <v>0</v>
      </c>
      <c r="M935" s="226">
        <f>_xlfn.IFNA(VLOOKUP($E935,[2]_accgrp!$A:$X,2+(3*(COLUMN(M935)-6)),FALSE),"")</f>
        <v>0</v>
      </c>
    </row>
    <row r="936" spans="6:13" x14ac:dyDescent="0.25">
      <c r="F936" s="242" t="str">
        <f>IF(ISBLANK(E936),"",VLOOKUP(E936,[2]_accgrp!A:B,2,FALSE))</f>
        <v/>
      </c>
      <c r="G936" s="226">
        <f>_xlfn.IFNA(VLOOKUP($E936,[2]_accgrp!$A:$X,2+(3*(COLUMN(G936)-6)),FALSE),"")</f>
        <v>0</v>
      </c>
      <c r="H936" s="226">
        <f>_xlfn.IFNA(VLOOKUP($E936,[2]_accgrp!$A:$X,2+(3*(COLUMN(H936)-6)),FALSE),"")</f>
        <v>0</v>
      </c>
      <c r="I936" s="226">
        <f>_xlfn.IFNA(VLOOKUP($E936,[2]_accgrp!$A:$X,2+(3*(COLUMN(I936)-6)),FALSE),"")</f>
        <v>0</v>
      </c>
      <c r="J936" s="226">
        <f>_xlfn.IFNA(VLOOKUP($E936,[2]_accgrp!$A:$X,2+(3*(COLUMN(J936)-6)),FALSE),"")</f>
        <v>0</v>
      </c>
      <c r="K936" s="226">
        <f>_xlfn.IFNA(VLOOKUP($E936,[2]_accgrp!$A:$X,2+(3*(COLUMN(K936)-6)),FALSE),"")</f>
        <v>0</v>
      </c>
      <c r="L936" s="226">
        <f>_xlfn.IFNA(VLOOKUP($E936,[2]_accgrp!$A:$X,2+(3*(COLUMN(L936)-6)),FALSE),"")</f>
        <v>0</v>
      </c>
      <c r="M936" s="226">
        <f>_xlfn.IFNA(VLOOKUP($E936,[2]_accgrp!$A:$X,2+(3*(COLUMN(M936)-6)),FALSE),"")</f>
        <v>0</v>
      </c>
    </row>
    <row r="937" spans="6:13" x14ac:dyDescent="0.25">
      <c r="F937" s="242" t="str">
        <f>IF(ISBLANK(E937),"",VLOOKUP(E937,[2]_accgrp!A:B,2,FALSE))</f>
        <v/>
      </c>
      <c r="G937" s="226">
        <f>_xlfn.IFNA(VLOOKUP($E937,[2]_accgrp!$A:$X,2+(3*(COLUMN(G937)-6)),FALSE),"")</f>
        <v>0</v>
      </c>
      <c r="H937" s="226">
        <f>_xlfn.IFNA(VLOOKUP($E937,[2]_accgrp!$A:$X,2+(3*(COLUMN(H937)-6)),FALSE),"")</f>
        <v>0</v>
      </c>
      <c r="I937" s="226">
        <f>_xlfn.IFNA(VLOOKUP($E937,[2]_accgrp!$A:$X,2+(3*(COLUMN(I937)-6)),FALSE),"")</f>
        <v>0</v>
      </c>
      <c r="J937" s="226">
        <f>_xlfn.IFNA(VLOOKUP($E937,[2]_accgrp!$A:$X,2+(3*(COLUMN(J937)-6)),FALSE),"")</f>
        <v>0</v>
      </c>
      <c r="K937" s="226">
        <f>_xlfn.IFNA(VLOOKUP($E937,[2]_accgrp!$A:$X,2+(3*(COLUMN(K937)-6)),FALSE),"")</f>
        <v>0</v>
      </c>
      <c r="L937" s="226">
        <f>_xlfn.IFNA(VLOOKUP($E937,[2]_accgrp!$A:$X,2+(3*(COLUMN(L937)-6)),FALSE),"")</f>
        <v>0</v>
      </c>
      <c r="M937" s="226">
        <f>_xlfn.IFNA(VLOOKUP($E937,[2]_accgrp!$A:$X,2+(3*(COLUMN(M937)-6)),FALSE),"")</f>
        <v>0</v>
      </c>
    </row>
    <row r="938" spans="6:13" x14ac:dyDescent="0.25">
      <c r="F938" s="242" t="str">
        <f>IF(ISBLANK(E938),"",VLOOKUP(E938,[2]_accgrp!A:B,2,FALSE))</f>
        <v/>
      </c>
      <c r="G938" s="226">
        <f>_xlfn.IFNA(VLOOKUP($E938,[2]_accgrp!$A:$X,2+(3*(COLUMN(G938)-6)),FALSE),"")</f>
        <v>0</v>
      </c>
      <c r="H938" s="226">
        <f>_xlfn.IFNA(VLOOKUP($E938,[2]_accgrp!$A:$X,2+(3*(COLUMN(H938)-6)),FALSE),"")</f>
        <v>0</v>
      </c>
      <c r="I938" s="226">
        <f>_xlfn.IFNA(VLOOKUP($E938,[2]_accgrp!$A:$X,2+(3*(COLUMN(I938)-6)),FALSE),"")</f>
        <v>0</v>
      </c>
      <c r="J938" s="226">
        <f>_xlfn.IFNA(VLOOKUP($E938,[2]_accgrp!$A:$X,2+(3*(COLUMN(J938)-6)),FALSE),"")</f>
        <v>0</v>
      </c>
      <c r="K938" s="226">
        <f>_xlfn.IFNA(VLOOKUP($E938,[2]_accgrp!$A:$X,2+(3*(COLUMN(K938)-6)),FALSE),"")</f>
        <v>0</v>
      </c>
      <c r="L938" s="226">
        <f>_xlfn.IFNA(VLOOKUP($E938,[2]_accgrp!$A:$X,2+(3*(COLUMN(L938)-6)),FALSE),"")</f>
        <v>0</v>
      </c>
      <c r="M938" s="226">
        <f>_xlfn.IFNA(VLOOKUP($E938,[2]_accgrp!$A:$X,2+(3*(COLUMN(M938)-6)),FALSE),"")</f>
        <v>0</v>
      </c>
    </row>
    <row r="939" spans="6:13" x14ac:dyDescent="0.25">
      <c r="F939" s="242" t="str">
        <f>IF(ISBLANK(E939),"",VLOOKUP(E939,[2]_accgrp!A:B,2,FALSE))</f>
        <v/>
      </c>
      <c r="G939" s="226">
        <f>_xlfn.IFNA(VLOOKUP($E939,[2]_accgrp!$A:$X,2+(3*(COLUMN(G939)-6)),FALSE),"")</f>
        <v>0</v>
      </c>
      <c r="H939" s="226">
        <f>_xlfn.IFNA(VLOOKUP($E939,[2]_accgrp!$A:$X,2+(3*(COLUMN(H939)-6)),FALSE),"")</f>
        <v>0</v>
      </c>
      <c r="I939" s="226">
        <f>_xlfn.IFNA(VLOOKUP($E939,[2]_accgrp!$A:$X,2+(3*(COLUMN(I939)-6)),FALSE),"")</f>
        <v>0</v>
      </c>
      <c r="J939" s="226">
        <f>_xlfn.IFNA(VLOOKUP($E939,[2]_accgrp!$A:$X,2+(3*(COLUMN(J939)-6)),FALSE),"")</f>
        <v>0</v>
      </c>
      <c r="K939" s="226">
        <f>_xlfn.IFNA(VLOOKUP($E939,[2]_accgrp!$A:$X,2+(3*(COLUMN(K939)-6)),FALSE),"")</f>
        <v>0</v>
      </c>
      <c r="L939" s="226">
        <f>_xlfn.IFNA(VLOOKUP($E939,[2]_accgrp!$A:$X,2+(3*(COLUMN(L939)-6)),FALSE),"")</f>
        <v>0</v>
      </c>
      <c r="M939" s="226">
        <f>_xlfn.IFNA(VLOOKUP($E939,[2]_accgrp!$A:$X,2+(3*(COLUMN(M939)-6)),FALSE),"")</f>
        <v>0</v>
      </c>
    </row>
    <row r="940" spans="6:13" x14ac:dyDescent="0.25">
      <c r="F940" s="242" t="str">
        <f>IF(ISBLANK(E940),"",VLOOKUP(E940,[2]_accgrp!A:B,2,FALSE))</f>
        <v/>
      </c>
      <c r="G940" s="226">
        <f>_xlfn.IFNA(VLOOKUP($E940,[2]_accgrp!$A:$X,2+(3*(COLUMN(G940)-6)),FALSE),"")</f>
        <v>0</v>
      </c>
      <c r="H940" s="226">
        <f>_xlfn.IFNA(VLOOKUP($E940,[2]_accgrp!$A:$X,2+(3*(COLUMN(H940)-6)),FALSE),"")</f>
        <v>0</v>
      </c>
      <c r="I940" s="226">
        <f>_xlfn.IFNA(VLOOKUP($E940,[2]_accgrp!$A:$X,2+(3*(COLUMN(I940)-6)),FALSE),"")</f>
        <v>0</v>
      </c>
      <c r="J940" s="226">
        <f>_xlfn.IFNA(VLOOKUP($E940,[2]_accgrp!$A:$X,2+(3*(COLUMN(J940)-6)),FALSE),"")</f>
        <v>0</v>
      </c>
      <c r="K940" s="226">
        <f>_xlfn.IFNA(VLOOKUP($E940,[2]_accgrp!$A:$X,2+(3*(COLUMN(K940)-6)),FALSE),"")</f>
        <v>0</v>
      </c>
      <c r="L940" s="226">
        <f>_xlfn.IFNA(VLOOKUP($E940,[2]_accgrp!$A:$X,2+(3*(COLUMN(L940)-6)),FALSE),"")</f>
        <v>0</v>
      </c>
      <c r="M940" s="226">
        <f>_xlfn.IFNA(VLOOKUP($E940,[2]_accgrp!$A:$X,2+(3*(COLUMN(M940)-6)),FALSE),"")</f>
        <v>0</v>
      </c>
    </row>
    <row r="941" spans="6:13" x14ac:dyDescent="0.25">
      <c r="F941" s="242" t="str">
        <f>IF(ISBLANK(E941),"",VLOOKUP(E941,[2]_accgrp!A:B,2,FALSE))</f>
        <v/>
      </c>
      <c r="G941" s="226">
        <f>_xlfn.IFNA(VLOOKUP($E941,[2]_accgrp!$A:$X,2+(3*(COLUMN(G941)-6)),FALSE),"")</f>
        <v>0</v>
      </c>
      <c r="H941" s="226">
        <f>_xlfn.IFNA(VLOOKUP($E941,[2]_accgrp!$A:$X,2+(3*(COLUMN(H941)-6)),FALSE),"")</f>
        <v>0</v>
      </c>
      <c r="I941" s="226">
        <f>_xlfn.IFNA(VLOOKUP($E941,[2]_accgrp!$A:$X,2+(3*(COLUMN(I941)-6)),FALSE),"")</f>
        <v>0</v>
      </c>
      <c r="J941" s="226">
        <f>_xlfn.IFNA(VLOOKUP($E941,[2]_accgrp!$A:$X,2+(3*(COLUMN(J941)-6)),FALSE),"")</f>
        <v>0</v>
      </c>
      <c r="K941" s="226">
        <f>_xlfn.IFNA(VLOOKUP($E941,[2]_accgrp!$A:$X,2+(3*(COLUMN(K941)-6)),FALSE),"")</f>
        <v>0</v>
      </c>
      <c r="L941" s="226">
        <f>_xlfn.IFNA(VLOOKUP($E941,[2]_accgrp!$A:$X,2+(3*(COLUMN(L941)-6)),FALSE),"")</f>
        <v>0</v>
      </c>
      <c r="M941" s="226">
        <f>_xlfn.IFNA(VLOOKUP($E941,[2]_accgrp!$A:$X,2+(3*(COLUMN(M941)-6)),FALSE),"")</f>
        <v>0</v>
      </c>
    </row>
    <row r="942" spans="6:13" x14ac:dyDescent="0.25">
      <c r="F942" s="242" t="str">
        <f>IF(ISBLANK(E942),"",VLOOKUP(E942,[2]_accgrp!A:B,2,FALSE))</f>
        <v/>
      </c>
      <c r="G942" s="226">
        <f>_xlfn.IFNA(VLOOKUP($E942,[2]_accgrp!$A:$X,2+(3*(COLUMN(G942)-6)),FALSE),"")</f>
        <v>0</v>
      </c>
      <c r="H942" s="226">
        <f>_xlfn.IFNA(VLOOKUP($E942,[2]_accgrp!$A:$X,2+(3*(COLUMN(H942)-6)),FALSE),"")</f>
        <v>0</v>
      </c>
      <c r="I942" s="226">
        <f>_xlfn.IFNA(VLOOKUP($E942,[2]_accgrp!$A:$X,2+(3*(COLUMN(I942)-6)),FALSE),"")</f>
        <v>0</v>
      </c>
      <c r="J942" s="226">
        <f>_xlfn.IFNA(VLOOKUP($E942,[2]_accgrp!$A:$X,2+(3*(COLUMN(J942)-6)),FALSE),"")</f>
        <v>0</v>
      </c>
      <c r="K942" s="226">
        <f>_xlfn.IFNA(VLOOKUP($E942,[2]_accgrp!$A:$X,2+(3*(COLUMN(K942)-6)),FALSE),"")</f>
        <v>0</v>
      </c>
      <c r="L942" s="226">
        <f>_xlfn.IFNA(VLOOKUP($E942,[2]_accgrp!$A:$X,2+(3*(COLUMN(L942)-6)),FALSE),"")</f>
        <v>0</v>
      </c>
      <c r="M942" s="226">
        <f>_xlfn.IFNA(VLOOKUP($E942,[2]_accgrp!$A:$X,2+(3*(COLUMN(M942)-6)),FALSE),"")</f>
        <v>0</v>
      </c>
    </row>
    <row r="943" spans="6:13" x14ac:dyDescent="0.25">
      <c r="F943" s="242" t="str">
        <f>IF(ISBLANK(E943),"",VLOOKUP(E943,[2]_accgrp!A:B,2,FALSE))</f>
        <v/>
      </c>
      <c r="G943" s="226">
        <f>_xlfn.IFNA(VLOOKUP($E943,[2]_accgrp!$A:$X,2+(3*(COLUMN(G943)-6)),FALSE),"")</f>
        <v>0</v>
      </c>
      <c r="H943" s="226">
        <f>_xlfn.IFNA(VLOOKUP($E943,[2]_accgrp!$A:$X,2+(3*(COLUMN(H943)-6)),FALSE),"")</f>
        <v>0</v>
      </c>
      <c r="I943" s="226">
        <f>_xlfn.IFNA(VLOOKUP($E943,[2]_accgrp!$A:$X,2+(3*(COLUMN(I943)-6)),FALSE),"")</f>
        <v>0</v>
      </c>
      <c r="J943" s="226">
        <f>_xlfn.IFNA(VLOOKUP($E943,[2]_accgrp!$A:$X,2+(3*(COLUMN(J943)-6)),FALSE),"")</f>
        <v>0</v>
      </c>
      <c r="K943" s="226">
        <f>_xlfn.IFNA(VLOOKUP($E943,[2]_accgrp!$A:$X,2+(3*(COLUMN(K943)-6)),FALSE),"")</f>
        <v>0</v>
      </c>
      <c r="L943" s="226">
        <f>_xlfn.IFNA(VLOOKUP($E943,[2]_accgrp!$A:$X,2+(3*(COLUMN(L943)-6)),FALSE),"")</f>
        <v>0</v>
      </c>
      <c r="M943" s="226">
        <f>_xlfn.IFNA(VLOOKUP($E943,[2]_accgrp!$A:$X,2+(3*(COLUMN(M943)-6)),FALSE),"")</f>
        <v>0</v>
      </c>
    </row>
    <row r="944" spans="6:13" x14ac:dyDescent="0.25">
      <c r="F944" s="242" t="str">
        <f>IF(ISBLANK(E944),"",VLOOKUP(E944,[2]_accgrp!A:B,2,FALSE))</f>
        <v/>
      </c>
      <c r="G944" s="226">
        <f>_xlfn.IFNA(VLOOKUP($E944,[2]_accgrp!$A:$X,2+(3*(COLUMN(G944)-6)),FALSE),"")</f>
        <v>0</v>
      </c>
      <c r="H944" s="226">
        <f>_xlfn.IFNA(VLOOKUP($E944,[2]_accgrp!$A:$X,2+(3*(COLUMN(H944)-6)),FALSE),"")</f>
        <v>0</v>
      </c>
      <c r="I944" s="226">
        <f>_xlfn.IFNA(VLOOKUP($E944,[2]_accgrp!$A:$X,2+(3*(COLUMN(I944)-6)),FALSE),"")</f>
        <v>0</v>
      </c>
      <c r="J944" s="226">
        <f>_xlfn.IFNA(VLOOKUP($E944,[2]_accgrp!$A:$X,2+(3*(COLUMN(J944)-6)),FALSE),"")</f>
        <v>0</v>
      </c>
      <c r="K944" s="226">
        <f>_xlfn.IFNA(VLOOKUP($E944,[2]_accgrp!$A:$X,2+(3*(COLUMN(K944)-6)),FALSE),"")</f>
        <v>0</v>
      </c>
      <c r="L944" s="226">
        <f>_xlfn.IFNA(VLOOKUP($E944,[2]_accgrp!$A:$X,2+(3*(COLUMN(L944)-6)),FALSE),"")</f>
        <v>0</v>
      </c>
      <c r="M944" s="226">
        <f>_xlfn.IFNA(VLOOKUP($E944,[2]_accgrp!$A:$X,2+(3*(COLUMN(M944)-6)),FALSE),"")</f>
        <v>0</v>
      </c>
    </row>
    <row r="945" spans="6:13" x14ac:dyDescent="0.25">
      <c r="F945" s="242" t="str">
        <f>IF(ISBLANK(E945),"",VLOOKUP(E945,[2]_accgrp!A:B,2,FALSE))</f>
        <v/>
      </c>
      <c r="G945" s="226">
        <f>_xlfn.IFNA(VLOOKUP($E945,[2]_accgrp!$A:$X,2+(3*(COLUMN(G945)-6)),FALSE),"")</f>
        <v>0</v>
      </c>
      <c r="H945" s="226">
        <f>_xlfn.IFNA(VLOOKUP($E945,[2]_accgrp!$A:$X,2+(3*(COLUMN(H945)-6)),FALSE),"")</f>
        <v>0</v>
      </c>
      <c r="I945" s="226">
        <f>_xlfn.IFNA(VLOOKUP($E945,[2]_accgrp!$A:$X,2+(3*(COLUMN(I945)-6)),FALSE),"")</f>
        <v>0</v>
      </c>
      <c r="J945" s="226">
        <f>_xlfn.IFNA(VLOOKUP($E945,[2]_accgrp!$A:$X,2+(3*(COLUMN(J945)-6)),FALSE),"")</f>
        <v>0</v>
      </c>
      <c r="K945" s="226">
        <f>_xlfn.IFNA(VLOOKUP($E945,[2]_accgrp!$A:$X,2+(3*(COLUMN(K945)-6)),FALSE),"")</f>
        <v>0</v>
      </c>
      <c r="L945" s="226">
        <f>_xlfn.IFNA(VLOOKUP($E945,[2]_accgrp!$A:$X,2+(3*(COLUMN(L945)-6)),FALSE),"")</f>
        <v>0</v>
      </c>
      <c r="M945" s="226">
        <f>_xlfn.IFNA(VLOOKUP($E945,[2]_accgrp!$A:$X,2+(3*(COLUMN(M945)-6)),FALSE),"")</f>
        <v>0</v>
      </c>
    </row>
    <row r="946" spans="6:13" x14ac:dyDescent="0.25">
      <c r="F946" s="242" t="str">
        <f>IF(ISBLANK(E946),"",VLOOKUP(E946,[2]_accgrp!A:B,2,FALSE))</f>
        <v/>
      </c>
      <c r="G946" s="226">
        <f>_xlfn.IFNA(VLOOKUP($E946,[2]_accgrp!$A:$X,2+(3*(COLUMN(G946)-6)),FALSE),"")</f>
        <v>0</v>
      </c>
      <c r="H946" s="226">
        <f>_xlfn.IFNA(VLOOKUP($E946,[2]_accgrp!$A:$X,2+(3*(COLUMN(H946)-6)),FALSE),"")</f>
        <v>0</v>
      </c>
      <c r="I946" s="226">
        <f>_xlfn.IFNA(VLOOKUP($E946,[2]_accgrp!$A:$X,2+(3*(COLUMN(I946)-6)),FALSE),"")</f>
        <v>0</v>
      </c>
      <c r="J946" s="226">
        <f>_xlfn.IFNA(VLOOKUP($E946,[2]_accgrp!$A:$X,2+(3*(COLUMN(J946)-6)),FALSE),"")</f>
        <v>0</v>
      </c>
      <c r="K946" s="226">
        <f>_xlfn.IFNA(VLOOKUP($E946,[2]_accgrp!$A:$X,2+(3*(COLUMN(K946)-6)),FALSE),"")</f>
        <v>0</v>
      </c>
      <c r="L946" s="226">
        <f>_xlfn.IFNA(VLOOKUP($E946,[2]_accgrp!$A:$X,2+(3*(COLUMN(L946)-6)),FALSE),"")</f>
        <v>0</v>
      </c>
      <c r="M946" s="226">
        <f>_xlfn.IFNA(VLOOKUP($E946,[2]_accgrp!$A:$X,2+(3*(COLUMN(M946)-6)),FALSE),"")</f>
        <v>0</v>
      </c>
    </row>
    <row r="947" spans="6:13" x14ac:dyDescent="0.25">
      <c r="F947" s="242" t="str">
        <f>IF(ISBLANK(E947),"",VLOOKUP(E947,[2]_accgrp!A:B,2,FALSE))</f>
        <v/>
      </c>
      <c r="G947" s="226">
        <f>_xlfn.IFNA(VLOOKUP($E947,[2]_accgrp!$A:$X,2+(3*(COLUMN(G947)-6)),FALSE),"")</f>
        <v>0</v>
      </c>
      <c r="H947" s="226">
        <f>_xlfn.IFNA(VLOOKUP($E947,[2]_accgrp!$A:$X,2+(3*(COLUMN(H947)-6)),FALSE),"")</f>
        <v>0</v>
      </c>
      <c r="I947" s="226">
        <f>_xlfn.IFNA(VLOOKUP($E947,[2]_accgrp!$A:$X,2+(3*(COLUMN(I947)-6)),FALSE),"")</f>
        <v>0</v>
      </c>
      <c r="J947" s="226">
        <f>_xlfn.IFNA(VLOOKUP($E947,[2]_accgrp!$A:$X,2+(3*(COLUMN(J947)-6)),FALSE),"")</f>
        <v>0</v>
      </c>
      <c r="K947" s="226">
        <f>_xlfn.IFNA(VLOOKUP($E947,[2]_accgrp!$A:$X,2+(3*(COLUMN(K947)-6)),FALSE),"")</f>
        <v>0</v>
      </c>
      <c r="L947" s="226">
        <f>_xlfn.IFNA(VLOOKUP($E947,[2]_accgrp!$A:$X,2+(3*(COLUMN(L947)-6)),FALSE),"")</f>
        <v>0</v>
      </c>
      <c r="M947" s="226">
        <f>_xlfn.IFNA(VLOOKUP($E947,[2]_accgrp!$A:$X,2+(3*(COLUMN(M947)-6)),FALSE),"")</f>
        <v>0</v>
      </c>
    </row>
    <row r="948" spans="6:13" x14ac:dyDescent="0.25">
      <c r="F948" s="242" t="str">
        <f>IF(ISBLANK(E948),"",VLOOKUP(E948,[2]_accgrp!A:B,2,FALSE))</f>
        <v/>
      </c>
      <c r="G948" s="226">
        <f>_xlfn.IFNA(VLOOKUP($E948,[2]_accgrp!$A:$X,2+(3*(COLUMN(G948)-6)),FALSE),"")</f>
        <v>0</v>
      </c>
      <c r="H948" s="226">
        <f>_xlfn.IFNA(VLOOKUP($E948,[2]_accgrp!$A:$X,2+(3*(COLUMN(H948)-6)),FALSE),"")</f>
        <v>0</v>
      </c>
      <c r="I948" s="226">
        <f>_xlfn.IFNA(VLOOKUP($E948,[2]_accgrp!$A:$X,2+(3*(COLUMN(I948)-6)),FALSE),"")</f>
        <v>0</v>
      </c>
      <c r="J948" s="226">
        <f>_xlfn.IFNA(VLOOKUP($E948,[2]_accgrp!$A:$X,2+(3*(COLUMN(J948)-6)),FALSE),"")</f>
        <v>0</v>
      </c>
      <c r="K948" s="226">
        <f>_xlfn.IFNA(VLOOKUP($E948,[2]_accgrp!$A:$X,2+(3*(COLUMN(K948)-6)),FALSE),"")</f>
        <v>0</v>
      </c>
      <c r="L948" s="226">
        <f>_xlfn.IFNA(VLOOKUP($E948,[2]_accgrp!$A:$X,2+(3*(COLUMN(L948)-6)),FALSE),"")</f>
        <v>0</v>
      </c>
      <c r="M948" s="226">
        <f>_xlfn.IFNA(VLOOKUP($E948,[2]_accgrp!$A:$X,2+(3*(COLUMN(M948)-6)),FALSE),"")</f>
        <v>0</v>
      </c>
    </row>
    <row r="949" spans="6:13" x14ac:dyDescent="0.25">
      <c r="F949" s="242" t="str">
        <f>IF(ISBLANK(E949),"",VLOOKUP(E949,[2]_accgrp!A:B,2,FALSE))</f>
        <v/>
      </c>
      <c r="G949" s="226">
        <f>_xlfn.IFNA(VLOOKUP($E949,[2]_accgrp!$A:$X,2+(3*(COLUMN(G949)-6)),FALSE),"")</f>
        <v>0</v>
      </c>
      <c r="H949" s="226">
        <f>_xlfn.IFNA(VLOOKUP($E949,[2]_accgrp!$A:$X,2+(3*(COLUMN(H949)-6)),FALSE),"")</f>
        <v>0</v>
      </c>
      <c r="I949" s="226">
        <f>_xlfn.IFNA(VLOOKUP($E949,[2]_accgrp!$A:$X,2+(3*(COLUMN(I949)-6)),FALSE),"")</f>
        <v>0</v>
      </c>
      <c r="J949" s="226">
        <f>_xlfn.IFNA(VLOOKUP($E949,[2]_accgrp!$A:$X,2+(3*(COLUMN(J949)-6)),FALSE),"")</f>
        <v>0</v>
      </c>
      <c r="K949" s="226">
        <f>_xlfn.IFNA(VLOOKUP($E949,[2]_accgrp!$A:$X,2+(3*(COLUMN(K949)-6)),FALSE),"")</f>
        <v>0</v>
      </c>
      <c r="L949" s="226">
        <f>_xlfn.IFNA(VLOOKUP($E949,[2]_accgrp!$A:$X,2+(3*(COLUMN(L949)-6)),FALSE),"")</f>
        <v>0</v>
      </c>
      <c r="M949" s="226">
        <f>_xlfn.IFNA(VLOOKUP($E949,[2]_accgrp!$A:$X,2+(3*(COLUMN(M949)-6)),FALSE),"")</f>
        <v>0</v>
      </c>
    </row>
    <row r="950" spans="6:13" x14ac:dyDescent="0.25">
      <c r="F950" s="242" t="str">
        <f>IF(ISBLANK(E950),"",VLOOKUP(E950,[2]_accgrp!A:B,2,FALSE))</f>
        <v/>
      </c>
      <c r="G950" s="226">
        <f>_xlfn.IFNA(VLOOKUP($E950,[2]_accgrp!$A:$X,2+(3*(COLUMN(G950)-6)),FALSE),"")</f>
        <v>0</v>
      </c>
      <c r="H950" s="226">
        <f>_xlfn.IFNA(VLOOKUP($E950,[2]_accgrp!$A:$X,2+(3*(COLUMN(H950)-6)),FALSE),"")</f>
        <v>0</v>
      </c>
      <c r="I950" s="226">
        <f>_xlfn.IFNA(VLOOKUP($E950,[2]_accgrp!$A:$X,2+(3*(COLUMN(I950)-6)),FALSE),"")</f>
        <v>0</v>
      </c>
      <c r="J950" s="226">
        <f>_xlfn.IFNA(VLOOKUP($E950,[2]_accgrp!$A:$X,2+(3*(COLUMN(J950)-6)),FALSE),"")</f>
        <v>0</v>
      </c>
      <c r="K950" s="226">
        <f>_xlfn.IFNA(VLOOKUP($E950,[2]_accgrp!$A:$X,2+(3*(COLUMN(K950)-6)),FALSE),"")</f>
        <v>0</v>
      </c>
      <c r="L950" s="226">
        <f>_xlfn.IFNA(VLOOKUP($E950,[2]_accgrp!$A:$X,2+(3*(COLUMN(L950)-6)),FALSE),"")</f>
        <v>0</v>
      </c>
      <c r="M950" s="226">
        <f>_xlfn.IFNA(VLOOKUP($E950,[2]_accgrp!$A:$X,2+(3*(COLUMN(M950)-6)),FALSE),"")</f>
        <v>0</v>
      </c>
    </row>
    <row r="951" spans="6:13" x14ac:dyDescent="0.25">
      <c r="F951" s="242" t="str">
        <f>IF(ISBLANK(E951),"",VLOOKUP(E951,[2]_accgrp!A:B,2,FALSE))</f>
        <v/>
      </c>
      <c r="G951" s="226">
        <f>_xlfn.IFNA(VLOOKUP($E951,[2]_accgrp!$A:$X,2+(3*(COLUMN(G951)-6)),FALSE),"")</f>
        <v>0</v>
      </c>
      <c r="H951" s="226">
        <f>_xlfn.IFNA(VLOOKUP($E951,[2]_accgrp!$A:$X,2+(3*(COLUMN(H951)-6)),FALSE),"")</f>
        <v>0</v>
      </c>
      <c r="I951" s="226">
        <f>_xlfn.IFNA(VLOOKUP($E951,[2]_accgrp!$A:$X,2+(3*(COLUMN(I951)-6)),FALSE),"")</f>
        <v>0</v>
      </c>
      <c r="J951" s="226">
        <f>_xlfn.IFNA(VLOOKUP($E951,[2]_accgrp!$A:$X,2+(3*(COLUMN(J951)-6)),FALSE),"")</f>
        <v>0</v>
      </c>
      <c r="K951" s="226">
        <f>_xlfn.IFNA(VLOOKUP($E951,[2]_accgrp!$A:$X,2+(3*(COLUMN(K951)-6)),FALSE),"")</f>
        <v>0</v>
      </c>
      <c r="L951" s="226">
        <f>_xlfn.IFNA(VLOOKUP($E951,[2]_accgrp!$A:$X,2+(3*(COLUMN(L951)-6)),FALSE),"")</f>
        <v>0</v>
      </c>
      <c r="M951" s="226">
        <f>_xlfn.IFNA(VLOOKUP($E951,[2]_accgrp!$A:$X,2+(3*(COLUMN(M951)-6)),FALSE),"")</f>
        <v>0</v>
      </c>
    </row>
    <row r="952" spans="6:13" x14ac:dyDescent="0.25">
      <c r="F952" s="242" t="str">
        <f>IF(ISBLANK(E952),"",VLOOKUP(E952,[2]_accgrp!A:B,2,FALSE))</f>
        <v/>
      </c>
      <c r="G952" s="226">
        <f>_xlfn.IFNA(VLOOKUP($E952,[2]_accgrp!$A:$X,2+(3*(COLUMN(G952)-6)),FALSE),"")</f>
        <v>0</v>
      </c>
      <c r="H952" s="226">
        <f>_xlfn.IFNA(VLOOKUP($E952,[2]_accgrp!$A:$X,2+(3*(COLUMN(H952)-6)),FALSE),"")</f>
        <v>0</v>
      </c>
      <c r="I952" s="226">
        <f>_xlfn.IFNA(VLOOKUP($E952,[2]_accgrp!$A:$X,2+(3*(COLUMN(I952)-6)),FALSE),"")</f>
        <v>0</v>
      </c>
      <c r="J952" s="226">
        <f>_xlfn.IFNA(VLOOKUP($E952,[2]_accgrp!$A:$X,2+(3*(COLUMN(J952)-6)),FALSE),"")</f>
        <v>0</v>
      </c>
      <c r="K952" s="226">
        <f>_xlfn.IFNA(VLOOKUP($E952,[2]_accgrp!$A:$X,2+(3*(COLUMN(K952)-6)),FALSE),"")</f>
        <v>0</v>
      </c>
      <c r="L952" s="226">
        <f>_xlfn.IFNA(VLOOKUP($E952,[2]_accgrp!$A:$X,2+(3*(COLUMN(L952)-6)),FALSE),"")</f>
        <v>0</v>
      </c>
      <c r="M952" s="226">
        <f>_xlfn.IFNA(VLOOKUP($E952,[2]_accgrp!$A:$X,2+(3*(COLUMN(M952)-6)),FALSE),"")</f>
        <v>0</v>
      </c>
    </row>
    <row r="953" spans="6:13" x14ac:dyDescent="0.25">
      <c r="F953" s="242" t="str">
        <f>IF(ISBLANK(E953),"",VLOOKUP(E953,[2]_accgrp!A:B,2,FALSE))</f>
        <v/>
      </c>
      <c r="G953" s="226">
        <f>_xlfn.IFNA(VLOOKUP($E953,[2]_accgrp!$A:$X,2+(3*(COLUMN(G953)-6)),FALSE),"")</f>
        <v>0</v>
      </c>
      <c r="H953" s="226">
        <f>_xlfn.IFNA(VLOOKUP($E953,[2]_accgrp!$A:$X,2+(3*(COLUMN(H953)-6)),FALSE),"")</f>
        <v>0</v>
      </c>
      <c r="I953" s="226">
        <f>_xlfn.IFNA(VLOOKUP($E953,[2]_accgrp!$A:$X,2+(3*(COLUMN(I953)-6)),FALSE),"")</f>
        <v>0</v>
      </c>
      <c r="J953" s="226">
        <f>_xlfn.IFNA(VLOOKUP($E953,[2]_accgrp!$A:$X,2+(3*(COLUMN(J953)-6)),FALSE),"")</f>
        <v>0</v>
      </c>
      <c r="K953" s="226">
        <f>_xlfn.IFNA(VLOOKUP($E953,[2]_accgrp!$A:$X,2+(3*(COLUMN(K953)-6)),FALSE),"")</f>
        <v>0</v>
      </c>
      <c r="L953" s="226">
        <f>_xlfn.IFNA(VLOOKUP($E953,[2]_accgrp!$A:$X,2+(3*(COLUMN(L953)-6)),FALSE),"")</f>
        <v>0</v>
      </c>
      <c r="M953" s="226">
        <f>_xlfn.IFNA(VLOOKUP($E953,[2]_accgrp!$A:$X,2+(3*(COLUMN(M953)-6)),FALSE),"")</f>
        <v>0</v>
      </c>
    </row>
    <row r="954" spans="6:13" x14ac:dyDescent="0.25">
      <c r="F954" s="242" t="str">
        <f>IF(ISBLANK(E954),"",VLOOKUP(E954,[2]_accgrp!A:B,2,FALSE))</f>
        <v/>
      </c>
      <c r="G954" s="226">
        <f>_xlfn.IFNA(VLOOKUP($E954,[2]_accgrp!$A:$X,2+(3*(COLUMN(G954)-6)),FALSE),"")</f>
        <v>0</v>
      </c>
      <c r="H954" s="226">
        <f>_xlfn.IFNA(VLOOKUP($E954,[2]_accgrp!$A:$X,2+(3*(COLUMN(H954)-6)),FALSE),"")</f>
        <v>0</v>
      </c>
      <c r="I954" s="226">
        <f>_xlfn.IFNA(VLOOKUP($E954,[2]_accgrp!$A:$X,2+(3*(COLUMN(I954)-6)),FALSE),"")</f>
        <v>0</v>
      </c>
      <c r="J954" s="226">
        <f>_xlfn.IFNA(VLOOKUP($E954,[2]_accgrp!$A:$X,2+(3*(COLUMN(J954)-6)),FALSE),"")</f>
        <v>0</v>
      </c>
      <c r="K954" s="226">
        <f>_xlfn.IFNA(VLOOKUP($E954,[2]_accgrp!$A:$X,2+(3*(COLUMN(K954)-6)),FALSE),"")</f>
        <v>0</v>
      </c>
      <c r="L954" s="226">
        <f>_xlfn.IFNA(VLOOKUP($E954,[2]_accgrp!$A:$X,2+(3*(COLUMN(L954)-6)),FALSE),"")</f>
        <v>0</v>
      </c>
      <c r="M954" s="226">
        <f>_xlfn.IFNA(VLOOKUP($E954,[2]_accgrp!$A:$X,2+(3*(COLUMN(M954)-6)),FALSE),"")</f>
        <v>0</v>
      </c>
    </row>
    <row r="955" spans="6:13" x14ac:dyDescent="0.25">
      <c r="F955" s="242" t="str">
        <f>IF(ISBLANK(E955),"",VLOOKUP(E955,[2]_accgrp!A:B,2,FALSE))</f>
        <v/>
      </c>
      <c r="G955" s="226">
        <f>_xlfn.IFNA(VLOOKUP($E955,[2]_accgrp!$A:$X,2+(3*(COLUMN(G955)-6)),FALSE),"")</f>
        <v>0</v>
      </c>
      <c r="H955" s="226">
        <f>_xlfn.IFNA(VLOOKUP($E955,[2]_accgrp!$A:$X,2+(3*(COLUMN(H955)-6)),FALSE),"")</f>
        <v>0</v>
      </c>
      <c r="I955" s="226">
        <f>_xlfn.IFNA(VLOOKUP($E955,[2]_accgrp!$A:$X,2+(3*(COLUMN(I955)-6)),FALSE),"")</f>
        <v>0</v>
      </c>
      <c r="J955" s="226">
        <f>_xlfn.IFNA(VLOOKUP($E955,[2]_accgrp!$A:$X,2+(3*(COLUMN(J955)-6)),FALSE),"")</f>
        <v>0</v>
      </c>
      <c r="K955" s="226">
        <f>_xlfn.IFNA(VLOOKUP($E955,[2]_accgrp!$A:$X,2+(3*(COLUMN(K955)-6)),FALSE),"")</f>
        <v>0</v>
      </c>
      <c r="L955" s="226">
        <f>_xlfn.IFNA(VLOOKUP($E955,[2]_accgrp!$A:$X,2+(3*(COLUMN(L955)-6)),FALSE),"")</f>
        <v>0</v>
      </c>
      <c r="M955" s="226">
        <f>_xlfn.IFNA(VLOOKUP($E955,[2]_accgrp!$A:$X,2+(3*(COLUMN(M955)-6)),FALSE),"")</f>
        <v>0</v>
      </c>
    </row>
    <row r="956" spans="6:13" x14ac:dyDescent="0.25">
      <c r="F956" s="242" t="str">
        <f>IF(ISBLANK(E956),"",VLOOKUP(E956,[2]_accgrp!A:B,2,FALSE))</f>
        <v/>
      </c>
      <c r="G956" s="226">
        <f>_xlfn.IFNA(VLOOKUP($E956,[2]_accgrp!$A:$X,2+(3*(COLUMN(G956)-6)),FALSE),"")</f>
        <v>0</v>
      </c>
      <c r="H956" s="226">
        <f>_xlfn.IFNA(VLOOKUP($E956,[2]_accgrp!$A:$X,2+(3*(COLUMN(H956)-6)),FALSE),"")</f>
        <v>0</v>
      </c>
      <c r="I956" s="226">
        <f>_xlfn.IFNA(VLOOKUP($E956,[2]_accgrp!$A:$X,2+(3*(COLUMN(I956)-6)),FALSE),"")</f>
        <v>0</v>
      </c>
      <c r="J956" s="226">
        <f>_xlfn.IFNA(VLOOKUP($E956,[2]_accgrp!$A:$X,2+(3*(COLUMN(J956)-6)),FALSE),"")</f>
        <v>0</v>
      </c>
      <c r="K956" s="226">
        <f>_xlfn.IFNA(VLOOKUP($E956,[2]_accgrp!$A:$X,2+(3*(COLUMN(K956)-6)),FALSE),"")</f>
        <v>0</v>
      </c>
      <c r="L956" s="226">
        <f>_xlfn.IFNA(VLOOKUP($E956,[2]_accgrp!$A:$X,2+(3*(COLUMN(L956)-6)),FALSE),"")</f>
        <v>0</v>
      </c>
      <c r="M956" s="226">
        <f>_xlfn.IFNA(VLOOKUP($E956,[2]_accgrp!$A:$X,2+(3*(COLUMN(M956)-6)),FALSE),"")</f>
        <v>0</v>
      </c>
    </row>
    <row r="957" spans="6:13" x14ac:dyDescent="0.25">
      <c r="F957" s="242" t="str">
        <f>IF(ISBLANK(E957),"",VLOOKUP(E957,[2]_accgrp!A:B,2,FALSE))</f>
        <v/>
      </c>
      <c r="G957" s="226">
        <f>_xlfn.IFNA(VLOOKUP($E957,[2]_accgrp!$A:$X,2+(3*(COLUMN(G957)-6)),FALSE),"")</f>
        <v>0</v>
      </c>
      <c r="H957" s="226">
        <f>_xlfn.IFNA(VLOOKUP($E957,[2]_accgrp!$A:$X,2+(3*(COLUMN(H957)-6)),FALSE),"")</f>
        <v>0</v>
      </c>
      <c r="I957" s="226">
        <f>_xlfn.IFNA(VLOOKUP($E957,[2]_accgrp!$A:$X,2+(3*(COLUMN(I957)-6)),FALSE),"")</f>
        <v>0</v>
      </c>
      <c r="J957" s="226">
        <f>_xlfn.IFNA(VLOOKUP($E957,[2]_accgrp!$A:$X,2+(3*(COLUMN(J957)-6)),FALSE),"")</f>
        <v>0</v>
      </c>
      <c r="K957" s="226">
        <f>_xlfn.IFNA(VLOOKUP($E957,[2]_accgrp!$A:$X,2+(3*(COLUMN(K957)-6)),FALSE),"")</f>
        <v>0</v>
      </c>
      <c r="L957" s="226">
        <f>_xlfn.IFNA(VLOOKUP($E957,[2]_accgrp!$A:$X,2+(3*(COLUMN(L957)-6)),FALSE),"")</f>
        <v>0</v>
      </c>
      <c r="M957" s="226">
        <f>_xlfn.IFNA(VLOOKUP($E957,[2]_accgrp!$A:$X,2+(3*(COLUMN(M957)-6)),FALSE),"")</f>
        <v>0</v>
      </c>
    </row>
    <row r="958" spans="6:13" x14ac:dyDescent="0.25">
      <c r="F958" s="242" t="str">
        <f>IF(ISBLANK(E958),"",VLOOKUP(E958,[2]_accgrp!A:B,2,FALSE))</f>
        <v/>
      </c>
      <c r="G958" s="226">
        <f>_xlfn.IFNA(VLOOKUP($E958,[2]_accgrp!$A:$X,2+(3*(COLUMN(G958)-6)),FALSE),"")</f>
        <v>0</v>
      </c>
      <c r="H958" s="226">
        <f>_xlfn.IFNA(VLOOKUP($E958,[2]_accgrp!$A:$X,2+(3*(COLUMN(H958)-6)),FALSE),"")</f>
        <v>0</v>
      </c>
      <c r="I958" s="226">
        <f>_xlfn.IFNA(VLOOKUP($E958,[2]_accgrp!$A:$X,2+(3*(COLUMN(I958)-6)),FALSE),"")</f>
        <v>0</v>
      </c>
      <c r="J958" s="226">
        <f>_xlfn.IFNA(VLOOKUP($E958,[2]_accgrp!$A:$X,2+(3*(COLUMN(J958)-6)),FALSE),"")</f>
        <v>0</v>
      </c>
      <c r="K958" s="226">
        <f>_xlfn.IFNA(VLOOKUP($E958,[2]_accgrp!$A:$X,2+(3*(COLUMN(K958)-6)),FALSE),"")</f>
        <v>0</v>
      </c>
      <c r="L958" s="226">
        <f>_xlfn.IFNA(VLOOKUP($E958,[2]_accgrp!$A:$X,2+(3*(COLUMN(L958)-6)),FALSE),"")</f>
        <v>0</v>
      </c>
      <c r="M958" s="226">
        <f>_xlfn.IFNA(VLOOKUP($E958,[2]_accgrp!$A:$X,2+(3*(COLUMN(M958)-6)),FALSE),"")</f>
        <v>0</v>
      </c>
    </row>
    <row r="959" spans="6:13" x14ac:dyDescent="0.25">
      <c r="F959" s="242" t="str">
        <f>IF(ISBLANK(E959),"",VLOOKUP(E959,[2]_accgrp!A:B,2,FALSE))</f>
        <v/>
      </c>
      <c r="G959" s="226">
        <f>_xlfn.IFNA(VLOOKUP($E959,[2]_accgrp!$A:$X,2+(3*(COLUMN(G959)-6)),FALSE),"")</f>
        <v>0</v>
      </c>
      <c r="H959" s="226">
        <f>_xlfn.IFNA(VLOOKUP($E959,[2]_accgrp!$A:$X,2+(3*(COLUMN(H959)-6)),FALSE),"")</f>
        <v>0</v>
      </c>
      <c r="I959" s="226">
        <f>_xlfn.IFNA(VLOOKUP($E959,[2]_accgrp!$A:$X,2+(3*(COLUMN(I959)-6)),FALSE),"")</f>
        <v>0</v>
      </c>
      <c r="J959" s="226">
        <f>_xlfn.IFNA(VLOOKUP($E959,[2]_accgrp!$A:$X,2+(3*(COLUMN(J959)-6)),FALSE),"")</f>
        <v>0</v>
      </c>
      <c r="K959" s="226">
        <f>_xlfn.IFNA(VLOOKUP($E959,[2]_accgrp!$A:$X,2+(3*(COLUMN(K959)-6)),FALSE),"")</f>
        <v>0</v>
      </c>
      <c r="L959" s="226">
        <f>_xlfn.IFNA(VLOOKUP($E959,[2]_accgrp!$A:$X,2+(3*(COLUMN(L959)-6)),FALSE),"")</f>
        <v>0</v>
      </c>
      <c r="M959" s="226">
        <f>_xlfn.IFNA(VLOOKUP($E959,[2]_accgrp!$A:$X,2+(3*(COLUMN(M959)-6)),FALSE),"")</f>
        <v>0</v>
      </c>
    </row>
    <row r="960" spans="6:13" x14ac:dyDescent="0.25">
      <c r="F960" s="242" t="str">
        <f>IF(ISBLANK(E960),"",VLOOKUP(E960,[2]_accgrp!A:B,2,FALSE))</f>
        <v/>
      </c>
      <c r="G960" s="226">
        <f>_xlfn.IFNA(VLOOKUP($E960,[2]_accgrp!$A:$X,2+(3*(COLUMN(G960)-6)),FALSE),"")</f>
        <v>0</v>
      </c>
      <c r="H960" s="226">
        <f>_xlfn.IFNA(VLOOKUP($E960,[2]_accgrp!$A:$X,2+(3*(COLUMN(H960)-6)),FALSE),"")</f>
        <v>0</v>
      </c>
      <c r="I960" s="226">
        <f>_xlfn.IFNA(VLOOKUP($E960,[2]_accgrp!$A:$X,2+(3*(COLUMN(I960)-6)),FALSE),"")</f>
        <v>0</v>
      </c>
      <c r="J960" s="226">
        <f>_xlfn.IFNA(VLOOKUP($E960,[2]_accgrp!$A:$X,2+(3*(COLUMN(J960)-6)),FALSE),"")</f>
        <v>0</v>
      </c>
      <c r="K960" s="226">
        <f>_xlfn.IFNA(VLOOKUP($E960,[2]_accgrp!$A:$X,2+(3*(COLUMN(K960)-6)),FALSE),"")</f>
        <v>0</v>
      </c>
      <c r="L960" s="226">
        <f>_xlfn.IFNA(VLOOKUP($E960,[2]_accgrp!$A:$X,2+(3*(COLUMN(L960)-6)),FALSE),"")</f>
        <v>0</v>
      </c>
      <c r="M960" s="226">
        <f>_xlfn.IFNA(VLOOKUP($E960,[2]_accgrp!$A:$X,2+(3*(COLUMN(M960)-6)),FALSE),"")</f>
        <v>0</v>
      </c>
    </row>
    <row r="961" spans="6:13" x14ac:dyDescent="0.25">
      <c r="F961" s="242" t="str">
        <f>IF(ISBLANK(E961),"",VLOOKUP(E961,[2]_accgrp!A:B,2,FALSE))</f>
        <v/>
      </c>
      <c r="G961" s="226">
        <f>_xlfn.IFNA(VLOOKUP($E961,[2]_accgrp!$A:$X,2+(3*(COLUMN(G961)-6)),FALSE),"")</f>
        <v>0</v>
      </c>
      <c r="H961" s="226">
        <f>_xlfn.IFNA(VLOOKUP($E961,[2]_accgrp!$A:$X,2+(3*(COLUMN(H961)-6)),FALSE),"")</f>
        <v>0</v>
      </c>
      <c r="I961" s="226">
        <f>_xlfn.IFNA(VLOOKUP($E961,[2]_accgrp!$A:$X,2+(3*(COLUMN(I961)-6)),FALSE),"")</f>
        <v>0</v>
      </c>
      <c r="J961" s="226">
        <f>_xlfn.IFNA(VLOOKUP($E961,[2]_accgrp!$A:$X,2+(3*(COLUMN(J961)-6)),FALSE),"")</f>
        <v>0</v>
      </c>
      <c r="K961" s="226">
        <f>_xlfn.IFNA(VLOOKUP($E961,[2]_accgrp!$A:$X,2+(3*(COLUMN(K961)-6)),FALSE),"")</f>
        <v>0</v>
      </c>
      <c r="L961" s="226">
        <f>_xlfn.IFNA(VLOOKUP($E961,[2]_accgrp!$A:$X,2+(3*(COLUMN(L961)-6)),FALSE),"")</f>
        <v>0</v>
      </c>
      <c r="M961" s="226">
        <f>_xlfn.IFNA(VLOOKUP($E961,[2]_accgrp!$A:$X,2+(3*(COLUMN(M961)-6)),FALSE),"")</f>
        <v>0</v>
      </c>
    </row>
    <row r="962" spans="6:13" x14ac:dyDescent="0.25">
      <c r="F962" s="242" t="str">
        <f>IF(ISBLANK(E962),"",VLOOKUP(E962,[2]_accgrp!A:B,2,FALSE))</f>
        <v/>
      </c>
      <c r="G962" s="226">
        <f>_xlfn.IFNA(VLOOKUP($E962,[2]_accgrp!$A:$X,2+(3*(COLUMN(G962)-6)),FALSE),"")</f>
        <v>0</v>
      </c>
      <c r="H962" s="226">
        <f>_xlfn.IFNA(VLOOKUP($E962,[2]_accgrp!$A:$X,2+(3*(COLUMN(H962)-6)),FALSE),"")</f>
        <v>0</v>
      </c>
      <c r="I962" s="226">
        <f>_xlfn.IFNA(VLOOKUP($E962,[2]_accgrp!$A:$X,2+(3*(COLUMN(I962)-6)),FALSE),"")</f>
        <v>0</v>
      </c>
      <c r="J962" s="226">
        <f>_xlfn.IFNA(VLOOKUP($E962,[2]_accgrp!$A:$X,2+(3*(COLUMN(J962)-6)),FALSE),"")</f>
        <v>0</v>
      </c>
      <c r="K962" s="226">
        <f>_xlfn.IFNA(VLOOKUP($E962,[2]_accgrp!$A:$X,2+(3*(COLUMN(K962)-6)),FALSE),"")</f>
        <v>0</v>
      </c>
      <c r="L962" s="226">
        <f>_xlfn.IFNA(VLOOKUP($E962,[2]_accgrp!$A:$X,2+(3*(COLUMN(L962)-6)),FALSE),"")</f>
        <v>0</v>
      </c>
      <c r="M962" s="226">
        <f>_xlfn.IFNA(VLOOKUP($E962,[2]_accgrp!$A:$X,2+(3*(COLUMN(M962)-6)),FALSE),"")</f>
        <v>0</v>
      </c>
    </row>
    <row r="963" spans="6:13" x14ac:dyDescent="0.25">
      <c r="F963" s="242" t="str">
        <f>IF(ISBLANK(E963),"",VLOOKUP(E963,[2]_accgrp!A:B,2,FALSE))</f>
        <v/>
      </c>
      <c r="G963" s="226">
        <f>_xlfn.IFNA(VLOOKUP($E963,[2]_accgrp!$A:$X,2+(3*(COLUMN(G963)-6)),FALSE),"")</f>
        <v>0</v>
      </c>
      <c r="H963" s="226">
        <f>_xlfn.IFNA(VLOOKUP($E963,[2]_accgrp!$A:$X,2+(3*(COLUMN(H963)-6)),FALSE),"")</f>
        <v>0</v>
      </c>
      <c r="I963" s="226">
        <f>_xlfn.IFNA(VLOOKUP($E963,[2]_accgrp!$A:$X,2+(3*(COLUMN(I963)-6)),FALSE),"")</f>
        <v>0</v>
      </c>
      <c r="J963" s="226">
        <f>_xlfn.IFNA(VLOOKUP($E963,[2]_accgrp!$A:$X,2+(3*(COLUMN(J963)-6)),FALSE),"")</f>
        <v>0</v>
      </c>
      <c r="K963" s="226">
        <f>_xlfn.IFNA(VLOOKUP($E963,[2]_accgrp!$A:$X,2+(3*(COLUMN(K963)-6)),FALSE),"")</f>
        <v>0</v>
      </c>
      <c r="L963" s="226">
        <f>_xlfn.IFNA(VLOOKUP($E963,[2]_accgrp!$A:$X,2+(3*(COLUMN(L963)-6)),FALSE),"")</f>
        <v>0</v>
      </c>
      <c r="M963" s="226">
        <f>_xlfn.IFNA(VLOOKUP($E963,[2]_accgrp!$A:$X,2+(3*(COLUMN(M963)-6)),FALSE),"")</f>
        <v>0</v>
      </c>
    </row>
    <row r="964" spans="6:13" x14ac:dyDescent="0.25">
      <c r="F964" s="242" t="str">
        <f>IF(ISBLANK(E964),"",VLOOKUP(E964,[2]_accgrp!A:B,2,FALSE))</f>
        <v/>
      </c>
      <c r="G964" s="226">
        <f>_xlfn.IFNA(VLOOKUP($E964,[2]_accgrp!$A:$X,2+(3*(COLUMN(G964)-6)),FALSE),"")</f>
        <v>0</v>
      </c>
      <c r="H964" s="226">
        <f>_xlfn.IFNA(VLOOKUP($E964,[2]_accgrp!$A:$X,2+(3*(COLUMN(H964)-6)),FALSE),"")</f>
        <v>0</v>
      </c>
      <c r="I964" s="226">
        <f>_xlfn.IFNA(VLOOKUP($E964,[2]_accgrp!$A:$X,2+(3*(COLUMN(I964)-6)),FALSE),"")</f>
        <v>0</v>
      </c>
      <c r="J964" s="226">
        <f>_xlfn.IFNA(VLOOKUP($E964,[2]_accgrp!$A:$X,2+(3*(COLUMN(J964)-6)),FALSE),"")</f>
        <v>0</v>
      </c>
      <c r="K964" s="226">
        <f>_xlfn.IFNA(VLOOKUP($E964,[2]_accgrp!$A:$X,2+(3*(COLUMN(K964)-6)),FALSE),"")</f>
        <v>0</v>
      </c>
      <c r="L964" s="226">
        <f>_xlfn.IFNA(VLOOKUP($E964,[2]_accgrp!$A:$X,2+(3*(COLUMN(L964)-6)),FALSE),"")</f>
        <v>0</v>
      </c>
      <c r="M964" s="226">
        <f>_xlfn.IFNA(VLOOKUP($E964,[2]_accgrp!$A:$X,2+(3*(COLUMN(M964)-6)),FALSE),"")</f>
        <v>0</v>
      </c>
    </row>
    <row r="965" spans="6:13" x14ac:dyDescent="0.25">
      <c r="F965" s="242" t="str">
        <f>IF(ISBLANK(E965),"",VLOOKUP(E965,[2]_accgrp!A:B,2,FALSE))</f>
        <v/>
      </c>
      <c r="G965" s="226">
        <f>_xlfn.IFNA(VLOOKUP($E965,[2]_accgrp!$A:$X,2+(3*(COLUMN(G965)-6)),FALSE),"")</f>
        <v>0</v>
      </c>
      <c r="H965" s="226">
        <f>_xlfn.IFNA(VLOOKUP($E965,[2]_accgrp!$A:$X,2+(3*(COLUMN(H965)-6)),FALSE),"")</f>
        <v>0</v>
      </c>
      <c r="I965" s="226">
        <f>_xlfn.IFNA(VLOOKUP($E965,[2]_accgrp!$A:$X,2+(3*(COLUMN(I965)-6)),FALSE),"")</f>
        <v>0</v>
      </c>
      <c r="J965" s="226">
        <f>_xlfn.IFNA(VLOOKUP($E965,[2]_accgrp!$A:$X,2+(3*(COLUMN(J965)-6)),FALSE),"")</f>
        <v>0</v>
      </c>
      <c r="K965" s="226">
        <f>_xlfn.IFNA(VLOOKUP($E965,[2]_accgrp!$A:$X,2+(3*(COLUMN(K965)-6)),FALSE),"")</f>
        <v>0</v>
      </c>
      <c r="L965" s="226">
        <f>_xlfn.IFNA(VLOOKUP($E965,[2]_accgrp!$A:$X,2+(3*(COLUMN(L965)-6)),FALSE),"")</f>
        <v>0</v>
      </c>
      <c r="M965" s="226">
        <f>_xlfn.IFNA(VLOOKUP($E965,[2]_accgrp!$A:$X,2+(3*(COLUMN(M965)-6)),FALSE),"")</f>
        <v>0</v>
      </c>
    </row>
    <row r="966" spans="6:13" x14ac:dyDescent="0.25">
      <c r="F966" s="242" t="str">
        <f>IF(ISBLANK(E966),"",VLOOKUP(E966,[2]_accgrp!A:B,2,FALSE))</f>
        <v/>
      </c>
      <c r="G966" s="226">
        <f>_xlfn.IFNA(VLOOKUP($E966,[2]_accgrp!$A:$X,2+(3*(COLUMN(G966)-6)),FALSE),"")</f>
        <v>0</v>
      </c>
      <c r="H966" s="226">
        <f>_xlfn.IFNA(VLOOKUP($E966,[2]_accgrp!$A:$X,2+(3*(COLUMN(H966)-6)),FALSE),"")</f>
        <v>0</v>
      </c>
      <c r="I966" s="226">
        <f>_xlfn.IFNA(VLOOKUP($E966,[2]_accgrp!$A:$X,2+(3*(COLUMN(I966)-6)),FALSE),"")</f>
        <v>0</v>
      </c>
      <c r="J966" s="226">
        <f>_xlfn.IFNA(VLOOKUP($E966,[2]_accgrp!$A:$X,2+(3*(COLUMN(J966)-6)),FALSE),"")</f>
        <v>0</v>
      </c>
      <c r="K966" s="226">
        <f>_xlfn.IFNA(VLOOKUP($E966,[2]_accgrp!$A:$X,2+(3*(COLUMN(K966)-6)),FALSE),"")</f>
        <v>0</v>
      </c>
      <c r="L966" s="226">
        <f>_xlfn.IFNA(VLOOKUP($E966,[2]_accgrp!$A:$X,2+(3*(COLUMN(L966)-6)),FALSE),"")</f>
        <v>0</v>
      </c>
      <c r="M966" s="226">
        <f>_xlfn.IFNA(VLOOKUP($E966,[2]_accgrp!$A:$X,2+(3*(COLUMN(M966)-6)),FALSE),"")</f>
        <v>0</v>
      </c>
    </row>
    <row r="967" spans="6:13" x14ac:dyDescent="0.25">
      <c r="F967" s="242" t="str">
        <f>IF(ISBLANK(E967),"",VLOOKUP(E967,[2]_accgrp!A:B,2,FALSE))</f>
        <v/>
      </c>
      <c r="G967" s="226">
        <f>_xlfn.IFNA(VLOOKUP($E967,[2]_accgrp!$A:$X,2+(3*(COLUMN(G967)-6)),FALSE),"")</f>
        <v>0</v>
      </c>
      <c r="H967" s="226">
        <f>_xlfn.IFNA(VLOOKUP($E967,[2]_accgrp!$A:$X,2+(3*(COLUMN(H967)-6)),FALSE),"")</f>
        <v>0</v>
      </c>
      <c r="I967" s="226">
        <f>_xlfn.IFNA(VLOOKUP($E967,[2]_accgrp!$A:$X,2+(3*(COLUMN(I967)-6)),FALSE),"")</f>
        <v>0</v>
      </c>
      <c r="J967" s="226">
        <f>_xlfn.IFNA(VLOOKUP($E967,[2]_accgrp!$A:$X,2+(3*(COLUMN(J967)-6)),FALSE),"")</f>
        <v>0</v>
      </c>
      <c r="K967" s="226">
        <f>_xlfn.IFNA(VLOOKUP($E967,[2]_accgrp!$A:$X,2+(3*(COLUMN(K967)-6)),FALSE),"")</f>
        <v>0</v>
      </c>
      <c r="L967" s="226">
        <f>_xlfn.IFNA(VLOOKUP($E967,[2]_accgrp!$A:$X,2+(3*(COLUMN(L967)-6)),FALSE),"")</f>
        <v>0</v>
      </c>
      <c r="M967" s="226">
        <f>_xlfn.IFNA(VLOOKUP($E967,[2]_accgrp!$A:$X,2+(3*(COLUMN(M967)-6)),FALSE),"")</f>
        <v>0</v>
      </c>
    </row>
    <row r="968" spans="6:13" x14ac:dyDescent="0.25">
      <c r="F968" s="242" t="str">
        <f>IF(ISBLANK(E968),"",VLOOKUP(E968,[2]_accgrp!A:B,2,FALSE))</f>
        <v/>
      </c>
      <c r="G968" s="226">
        <f>_xlfn.IFNA(VLOOKUP($E968,[2]_accgrp!$A:$X,2+(3*(COLUMN(G968)-6)),FALSE),"")</f>
        <v>0</v>
      </c>
      <c r="H968" s="226">
        <f>_xlfn.IFNA(VLOOKUP($E968,[2]_accgrp!$A:$X,2+(3*(COLUMN(H968)-6)),FALSE),"")</f>
        <v>0</v>
      </c>
      <c r="I968" s="226">
        <f>_xlfn.IFNA(VLOOKUP($E968,[2]_accgrp!$A:$X,2+(3*(COLUMN(I968)-6)),FALSE),"")</f>
        <v>0</v>
      </c>
      <c r="J968" s="226">
        <f>_xlfn.IFNA(VLOOKUP($E968,[2]_accgrp!$A:$X,2+(3*(COLUMN(J968)-6)),FALSE),"")</f>
        <v>0</v>
      </c>
      <c r="K968" s="226">
        <f>_xlfn.IFNA(VLOOKUP($E968,[2]_accgrp!$A:$X,2+(3*(COLUMN(K968)-6)),FALSE),"")</f>
        <v>0</v>
      </c>
      <c r="L968" s="226">
        <f>_xlfn.IFNA(VLOOKUP($E968,[2]_accgrp!$A:$X,2+(3*(COLUMN(L968)-6)),FALSE),"")</f>
        <v>0</v>
      </c>
      <c r="M968" s="226">
        <f>_xlfn.IFNA(VLOOKUP($E968,[2]_accgrp!$A:$X,2+(3*(COLUMN(M968)-6)),FALSE),"")</f>
        <v>0</v>
      </c>
    </row>
    <row r="969" spans="6:13" x14ac:dyDescent="0.25">
      <c r="F969" s="242" t="str">
        <f>IF(ISBLANK(E969),"",VLOOKUP(E969,[2]_accgrp!A:B,2,FALSE))</f>
        <v/>
      </c>
      <c r="G969" s="226">
        <f>_xlfn.IFNA(VLOOKUP($E969,[2]_accgrp!$A:$X,2+(3*(COLUMN(G969)-6)),FALSE),"")</f>
        <v>0</v>
      </c>
      <c r="H969" s="226">
        <f>_xlfn.IFNA(VLOOKUP($E969,[2]_accgrp!$A:$X,2+(3*(COLUMN(H969)-6)),FALSE),"")</f>
        <v>0</v>
      </c>
      <c r="I969" s="226">
        <f>_xlfn.IFNA(VLOOKUP($E969,[2]_accgrp!$A:$X,2+(3*(COLUMN(I969)-6)),FALSE),"")</f>
        <v>0</v>
      </c>
      <c r="J969" s="226">
        <f>_xlfn.IFNA(VLOOKUP($E969,[2]_accgrp!$A:$X,2+(3*(COLUMN(J969)-6)),FALSE),"")</f>
        <v>0</v>
      </c>
      <c r="K969" s="226">
        <f>_xlfn.IFNA(VLOOKUP($E969,[2]_accgrp!$A:$X,2+(3*(COLUMN(K969)-6)),FALSE),"")</f>
        <v>0</v>
      </c>
      <c r="L969" s="226">
        <f>_xlfn.IFNA(VLOOKUP($E969,[2]_accgrp!$A:$X,2+(3*(COLUMN(L969)-6)),FALSE),"")</f>
        <v>0</v>
      </c>
      <c r="M969" s="226">
        <f>_xlfn.IFNA(VLOOKUP($E969,[2]_accgrp!$A:$X,2+(3*(COLUMN(M969)-6)),FALSE),"")</f>
        <v>0</v>
      </c>
    </row>
    <row r="970" spans="6:13" x14ac:dyDescent="0.25">
      <c r="F970" s="242" t="str">
        <f>IF(ISBLANK(E970),"",VLOOKUP(E970,[2]_accgrp!A:B,2,FALSE))</f>
        <v/>
      </c>
      <c r="G970" s="226">
        <f>_xlfn.IFNA(VLOOKUP($E970,[2]_accgrp!$A:$X,2+(3*(COLUMN(G970)-6)),FALSE),"")</f>
        <v>0</v>
      </c>
      <c r="H970" s="226">
        <f>_xlfn.IFNA(VLOOKUP($E970,[2]_accgrp!$A:$X,2+(3*(COLUMN(H970)-6)),FALSE),"")</f>
        <v>0</v>
      </c>
      <c r="I970" s="226">
        <f>_xlfn.IFNA(VLOOKUP($E970,[2]_accgrp!$A:$X,2+(3*(COLUMN(I970)-6)),FALSE),"")</f>
        <v>0</v>
      </c>
      <c r="J970" s="226">
        <f>_xlfn.IFNA(VLOOKUP($E970,[2]_accgrp!$A:$X,2+(3*(COLUMN(J970)-6)),FALSE),"")</f>
        <v>0</v>
      </c>
      <c r="K970" s="226">
        <f>_xlfn.IFNA(VLOOKUP($E970,[2]_accgrp!$A:$X,2+(3*(COLUMN(K970)-6)),FALSE),"")</f>
        <v>0</v>
      </c>
      <c r="L970" s="226">
        <f>_xlfn.IFNA(VLOOKUP($E970,[2]_accgrp!$A:$X,2+(3*(COLUMN(L970)-6)),FALSE),"")</f>
        <v>0</v>
      </c>
      <c r="M970" s="226">
        <f>_xlfn.IFNA(VLOOKUP($E970,[2]_accgrp!$A:$X,2+(3*(COLUMN(M970)-6)),FALSE),"")</f>
        <v>0</v>
      </c>
    </row>
    <row r="971" spans="6:13" x14ac:dyDescent="0.25">
      <c r="F971" s="242" t="str">
        <f>IF(ISBLANK(E971),"",VLOOKUP(E971,[2]_accgrp!A:B,2,FALSE))</f>
        <v/>
      </c>
      <c r="G971" s="226">
        <f>_xlfn.IFNA(VLOOKUP($E971,[2]_accgrp!$A:$X,2+(3*(COLUMN(G971)-6)),FALSE),"")</f>
        <v>0</v>
      </c>
      <c r="H971" s="226">
        <f>_xlfn.IFNA(VLOOKUP($E971,[2]_accgrp!$A:$X,2+(3*(COLUMN(H971)-6)),FALSE),"")</f>
        <v>0</v>
      </c>
      <c r="I971" s="226">
        <f>_xlfn.IFNA(VLOOKUP($E971,[2]_accgrp!$A:$X,2+(3*(COLUMN(I971)-6)),FALSE),"")</f>
        <v>0</v>
      </c>
      <c r="J971" s="226">
        <f>_xlfn.IFNA(VLOOKUP($E971,[2]_accgrp!$A:$X,2+(3*(COLUMN(J971)-6)),FALSE),"")</f>
        <v>0</v>
      </c>
      <c r="K971" s="226">
        <f>_xlfn.IFNA(VLOOKUP($E971,[2]_accgrp!$A:$X,2+(3*(COLUMN(K971)-6)),FALSE),"")</f>
        <v>0</v>
      </c>
      <c r="L971" s="226">
        <f>_xlfn.IFNA(VLOOKUP($E971,[2]_accgrp!$A:$X,2+(3*(COLUMN(L971)-6)),FALSE),"")</f>
        <v>0</v>
      </c>
      <c r="M971" s="226">
        <f>_xlfn.IFNA(VLOOKUP($E971,[2]_accgrp!$A:$X,2+(3*(COLUMN(M971)-6)),FALSE),"")</f>
        <v>0</v>
      </c>
    </row>
    <row r="972" spans="6:13" x14ac:dyDescent="0.25">
      <c r="F972" s="242" t="str">
        <f>IF(ISBLANK(E972),"",VLOOKUP(E972,[2]_accgrp!A:B,2,FALSE))</f>
        <v/>
      </c>
      <c r="G972" s="226">
        <f>_xlfn.IFNA(VLOOKUP($E972,[2]_accgrp!$A:$X,2+(3*(COLUMN(G972)-6)),FALSE),"")</f>
        <v>0</v>
      </c>
      <c r="H972" s="226">
        <f>_xlfn.IFNA(VLOOKUP($E972,[2]_accgrp!$A:$X,2+(3*(COLUMN(H972)-6)),FALSE),"")</f>
        <v>0</v>
      </c>
      <c r="I972" s="226">
        <f>_xlfn.IFNA(VLOOKUP($E972,[2]_accgrp!$A:$X,2+(3*(COLUMN(I972)-6)),FALSE),"")</f>
        <v>0</v>
      </c>
      <c r="J972" s="226">
        <f>_xlfn.IFNA(VLOOKUP($E972,[2]_accgrp!$A:$X,2+(3*(COLUMN(J972)-6)),FALSE),"")</f>
        <v>0</v>
      </c>
      <c r="K972" s="226">
        <f>_xlfn.IFNA(VLOOKUP($E972,[2]_accgrp!$A:$X,2+(3*(COLUMN(K972)-6)),FALSE),"")</f>
        <v>0</v>
      </c>
      <c r="L972" s="226">
        <f>_xlfn.IFNA(VLOOKUP($E972,[2]_accgrp!$A:$X,2+(3*(COLUMN(L972)-6)),FALSE),"")</f>
        <v>0</v>
      </c>
      <c r="M972" s="226">
        <f>_xlfn.IFNA(VLOOKUP($E972,[2]_accgrp!$A:$X,2+(3*(COLUMN(M972)-6)),FALSE),"")</f>
        <v>0</v>
      </c>
    </row>
    <row r="973" spans="6:13" x14ac:dyDescent="0.25">
      <c r="F973" s="242" t="str">
        <f>IF(ISBLANK(E973),"",VLOOKUP(E973,[2]_accgrp!A:B,2,FALSE))</f>
        <v/>
      </c>
      <c r="G973" s="226">
        <f>_xlfn.IFNA(VLOOKUP($E973,[2]_accgrp!$A:$X,2+(3*(COLUMN(G973)-6)),FALSE),"")</f>
        <v>0</v>
      </c>
      <c r="H973" s="226">
        <f>_xlfn.IFNA(VLOOKUP($E973,[2]_accgrp!$A:$X,2+(3*(COLUMN(H973)-6)),FALSE),"")</f>
        <v>0</v>
      </c>
      <c r="I973" s="226">
        <f>_xlfn.IFNA(VLOOKUP($E973,[2]_accgrp!$A:$X,2+(3*(COLUMN(I973)-6)),FALSE),"")</f>
        <v>0</v>
      </c>
      <c r="J973" s="226">
        <f>_xlfn.IFNA(VLOOKUP($E973,[2]_accgrp!$A:$X,2+(3*(COLUMN(J973)-6)),FALSE),"")</f>
        <v>0</v>
      </c>
      <c r="K973" s="226">
        <f>_xlfn.IFNA(VLOOKUP($E973,[2]_accgrp!$A:$X,2+(3*(COLUMN(K973)-6)),FALSE),"")</f>
        <v>0</v>
      </c>
      <c r="L973" s="226">
        <f>_xlfn.IFNA(VLOOKUP($E973,[2]_accgrp!$A:$X,2+(3*(COLUMN(L973)-6)),FALSE),"")</f>
        <v>0</v>
      </c>
      <c r="M973" s="226">
        <f>_xlfn.IFNA(VLOOKUP($E973,[2]_accgrp!$A:$X,2+(3*(COLUMN(M973)-6)),FALSE),"")</f>
        <v>0</v>
      </c>
    </row>
    <row r="974" spans="6:13" x14ac:dyDescent="0.25">
      <c r="F974" s="242" t="str">
        <f>IF(ISBLANK(E974),"",VLOOKUP(E974,[2]_accgrp!A:B,2,FALSE))</f>
        <v/>
      </c>
      <c r="G974" s="226">
        <f>_xlfn.IFNA(VLOOKUP($E974,[2]_accgrp!$A:$X,2+(3*(COLUMN(G974)-6)),FALSE),"")</f>
        <v>0</v>
      </c>
      <c r="H974" s="226">
        <f>_xlfn.IFNA(VLOOKUP($E974,[2]_accgrp!$A:$X,2+(3*(COLUMN(H974)-6)),FALSE),"")</f>
        <v>0</v>
      </c>
      <c r="I974" s="226">
        <f>_xlfn.IFNA(VLOOKUP($E974,[2]_accgrp!$A:$X,2+(3*(COLUMN(I974)-6)),FALSE),"")</f>
        <v>0</v>
      </c>
      <c r="J974" s="226">
        <f>_xlfn.IFNA(VLOOKUP($E974,[2]_accgrp!$A:$X,2+(3*(COLUMN(J974)-6)),FALSE),"")</f>
        <v>0</v>
      </c>
      <c r="K974" s="226">
        <f>_xlfn.IFNA(VLOOKUP($E974,[2]_accgrp!$A:$X,2+(3*(COLUMN(K974)-6)),FALSE),"")</f>
        <v>0</v>
      </c>
      <c r="L974" s="226">
        <f>_xlfn.IFNA(VLOOKUP($E974,[2]_accgrp!$A:$X,2+(3*(COLUMN(L974)-6)),FALSE),"")</f>
        <v>0</v>
      </c>
      <c r="M974" s="226">
        <f>_xlfn.IFNA(VLOOKUP($E974,[2]_accgrp!$A:$X,2+(3*(COLUMN(M974)-6)),FALSE),"")</f>
        <v>0</v>
      </c>
    </row>
    <row r="975" spans="6:13" x14ac:dyDescent="0.25">
      <c r="F975" s="242" t="str">
        <f>IF(ISBLANK(E975),"",VLOOKUP(E975,[2]_accgrp!A:B,2,FALSE))</f>
        <v/>
      </c>
      <c r="G975" s="226">
        <f>_xlfn.IFNA(VLOOKUP($E975,[2]_accgrp!$A:$X,2+(3*(COLUMN(G975)-6)),FALSE),"")</f>
        <v>0</v>
      </c>
      <c r="H975" s="226">
        <f>_xlfn.IFNA(VLOOKUP($E975,[2]_accgrp!$A:$X,2+(3*(COLUMN(H975)-6)),FALSE),"")</f>
        <v>0</v>
      </c>
      <c r="I975" s="226">
        <f>_xlfn.IFNA(VLOOKUP($E975,[2]_accgrp!$A:$X,2+(3*(COLUMN(I975)-6)),FALSE),"")</f>
        <v>0</v>
      </c>
      <c r="J975" s="226">
        <f>_xlfn.IFNA(VLOOKUP($E975,[2]_accgrp!$A:$X,2+(3*(COLUMN(J975)-6)),FALSE),"")</f>
        <v>0</v>
      </c>
      <c r="K975" s="226">
        <f>_xlfn.IFNA(VLOOKUP($E975,[2]_accgrp!$A:$X,2+(3*(COLUMN(K975)-6)),FALSE),"")</f>
        <v>0</v>
      </c>
      <c r="L975" s="226">
        <f>_xlfn.IFNA(VLOOKUP($E975,[2]_accgrp!$A:$X,2+(3*(COLUMN(L975)-6)),FALSE),"")</f>
        <v>0</v>
      </c>
      <c r="M975" s="226">
        <f>_xlfn.IFNA(VLOOKUP($E975,[2]_accgrp!$A:$X,2+(3*(COLUMN(M975)-6)),FALSE),"")</f>
        <v>0</v>
      </c>
    </row>
    <row r="976" spans="6:13" x14ac:dyDescent="0.25">
      <c r="F976" s="242" t="str">
        <f>IF(ISBLANK(E976),"",VLOOKUP(E976,[2]_accgrp!A:B,2,FALSE))</f>
        <v/>
      </c>
      <c r="G976" s="226">
        <f>_xlfn.IFNA(VLOOKUP($E976,[2]_accgrp!$A:$X,2+(3*(COLUMN(G976)-6)),FALSE),"")</f>
        <v>0</v>
      </c>
      <c r="H976" s="226">
        <f>_xlfn.IFNA(VLOOKUP($E976,[2]_accgrp!$A:$X,2+(3*(COLUMN(H976)-6)),FALSE),"")</f>
        <v>0</v>
      </c>
      <c r="I976" s="226">
        <f>_xlfn.IFNA(VLOOKUP($E976,[2]_accgrp!$A:$X,2+(3*(COLUMN(I976)-6)),FALSE),"")</f>
        <v>0</v>
      </c>
      <c r="J976" s="226">
        <f>_xlfn.IFNA(VLOOKUP($E976,[2]_accgrp!$A:$X,2+(3*(COLUMN(J976)-6)),FALSE),"")</f>
        <v>0</v>
      </c>
      <c r="K976" s="226">
        <f>_xlfn.IFNA(VLOOKUP($E976,[2]_accgrp!$A:$X,2+(3*(COLUMN(K976)-6)),FALSE),"")</f>
        <v>0</v>
      </c>
      <c r="L976" s="226">
        <f>_xlfn.IFNA(VLOOKUP($E976,[2]_accgrp!$A:$X,2+(3*(COLUMN(L976)-6)),FALSE),"")</f>
        <v>0</v>
      </c>
      <c r="M976" s="226">
        <f>_xlfn.IFNA(VLOOKUP($E976,[2]_accgrp!$A:$X,2+(3*(COLUMN(M976)-6)),FALSE),"")</f>
        <v>0</v>
      </c>
    </row>
    <row r="977" spans="6:13" x14ac:dyDescent="0.25">
      <c r="F977" s="242" t="str">
        <f>IF(ISBLANK(E977),"",VLOOKUP(E977,[2]_accgrp!A:B,2,FALSE))</f>
        <v/>
      </c>
      <c r="G977" s="226">
        <f>_xlfn.IFNA(VLOOKUP($E977,[2]_accgrp!$A:$X,2+(3*(COLUMN(G977)-6)),FALSE),"")</f>
        <v>0</v>
      </c>
      <c r="H977" s="226">
        <f>_xlfn.IFNA(VLOOKUP($E977,[2]_accgrp!$A:$X,2+(3*(COLUMN(H977)-6)),FALSE),"")</f>
        <v>0</v>
      </c>
      <c r="I977" s="226">
        <f>_xlfn.IFNA(VLOOKUP($E977,[2]_accgrp!$A:$X,2+(3*(COLUMN(I977)-6)),FALSE),"")</f>
        <v>0</v>
      </c>
      <c r="J977" s="226">
        <f>_xlfn.IFNA(VLOOKUP($E977,[2]_accgrp!$A:$X,2+(3*(COLUMN(J977)-6)),FALSE),"")</f>
        <v>0</v>
      </c>
      <c r="K977" s="226">
        <f>_xlfn.IFNA(VLOOKUP($E977,[2]_accgrp!$A:$X,2+(3*(COLUMN(K977)-6)),FALSE),"")</f>
        <v>0</v>
      </c>
      <c r="L977" s="226">
        <f>_xlfn.IFNA(VLOOKUP($E977,[2]_accgrp!$A:$X,2+(3*(COLUMN(L977)-6)),FALSE),"")</f>
        <v>0</v>
      </c>
      <c r="M977" s="226">
        <f>_xlfn.IFNA(VLOOKUP($E977,[2]_accgrp!$A:$X,2+(3*(COLUMN(M977)-6)),FALSE),"")</f>
        <v>0</v>
      </c>
    </row>
    <row r="978" spans="6:13" x14ac:dyDescent="0.25">
      <c r="F978" s="242" t="str">
        <f>IF(ISBLANK(E978),"",VLOOKUP(E978,[2]_accgrp!A:B,2,FALSE))</f>
        <v/>
      </c>
      <c r="G978" s="226">
        <f>_xlfn.IFNA(VLOOKUP($E978,[2]_accgrp!$A:$X,2+(3*(COLUMN(G978)-6)),FALSE),"")</f>
        <v>0</v>
      </c>
      <c r="H978" s="226">
        <f>_xlfn.IFNA(VLOOKUP($E978,[2]_accgrp!$A:$X,2+(3*(COLUMN(H978)-6)),FALSE),"")</f>
        <v>0</v>
      </c>
      <c r="I978" s="226">
        <f>_xlfn.IFNA(VLOOKUP($E978,[2]_accgrp!$A:$X,2+(3*(COLUMN(I978)-6)),FALSE),"")</f>
        <v>0</v>
      </c>
      <c r="J978" s="226">
        <f>_xlfn.IFNA(VLOOKUP($E978,[2]_accgrp!$A:$X,2+(3*(COLUMN(J978)-6)),FALSE),"")</f>
        <v>0</v>
      </c>
      <c r="K978" s="226">
        <f>_xlfn.IFNA(VLOOKUP($E978,[2]_accgrp!$A:$X,2+(3*(COLUMN(K978)-6)),FALSE),"")</f>
        <v>0</v>
      </c>
      <c r="L978" s="226">
        <f>_xlfn.IFNA(VLOOKUP($E978,[2]_accgrp!$A:$X,2+(3*(COLUMN(L978)-6)),FALSE),"")</f>
        <v>0</v>
      </c>
      <c r="M978" s="226">
        <f>_xlfn.IFNA(VLOOKUP($E978,[2]_accgrp!$A:$X,2+(3*(COLUMN(M978)-6)),FALSE),"")</f>
        <v>0</v>
      </c>
    </row>
    <row r="979" spans="6:13" x14ac:dyDescent="0.25">
      <c r="F979" s="242" t="str">
        <f>IF(ISBLANK(E979),"",VLOOKUP(E979,[2]_accgrp!A:B,2,FALSE))</f>
        <v/>
      </c>
      <c r="G979" s="226">
        <f>_xlfn.IFNA(VLOOKUP($E979,[2]_accgrp!$A:$X,2+(3*(COLUMN(G979)-6)),FALSE),"")</f>
        <v>0</v>
      </c>
      <c r="H979" s="226">
        <f>_xlfn.IFNA(VLOOKUP($E979,[2]_accgrp!$A:$X,2+(3*(COLUMN(H979)-6)),FALSE),"")</f>
        <v>0</v>
      </c>
      <c r="I979" s="226">
        <f>_xlfn.IFNA(VLOOKUP($E979,[2]_accgrp!$A:$X,2+(3*(COLUMN(I979)-6)),FALSE),"")</f>
        <v>0</v>
      </c>
      <c r="J979" s="226">
        <f>_xlfn.IFNA(VLOOKUP($E979,[2]_accgrp!$A:$X,2+(3*(COLUMN(J979)-6)),FALSE),"")</f>
        <v>0</v>
      </c>
      <c r="K979" s="226">
        <f>_xlfn.IFNA(VLOOKUP($E979,[2]_accgrp!$A:$X,2+(3*(COLUMN(K979)-6)),FALSE),"")</f>
        <v>0</v>
      </c>
      <c r="L979" s="226">
        <f>_xlfn.IFNA(VLOOKUP($E979,[2]_accgrp!$A:$X,2+(3*(COLUMN(L979)-6)),FALSE),"")</f>
        <v>0</v>
      </c>
      <c r="M979" s="226">
        <f>_xlfn.IFNA(VLOOKUP($E979,[2]_accgrp!$A:$X,2+(3*(COLUMN(M979)-6)),FALSE),"")</f>
        <v>0</v>
      </c>
    </row>
    <row r="980" spans="6:13" x14ac:dyDescent="0.25">
      <c r="F980" s="242" t="str">
        <f>IF(ISBLANK(E980),"",VLOOKUP(E980,[2]_accgrp!A:B,2,FALSE))</f>
        <v/>
      </c>
      <c r="G980" s="226">
        <f>_xlfn.IFNA(VLOOKUP($E980,[2]_accgrp!$A:$X,2+(3*(COLUMN(G980)-6)),FALSE),"")</f>
        <v>0</v>
      </c>
      <c r="H980" s="226">
        <f>_xlfn.IFNA(VLOOKUP($E980,[2]_accgrp!$A:$X,2+(3*(COLUMN(H980)-6)),FALSE),"")</f>
        <v>0</v>
      </c>
      <c r="I980" s="226">
        <f>_xlfn.IFNA(VLOOKUP($E980,[2]_accgrp!$A:$X,2+(3*(COLUMN(I980)-6)),FALSE),"")</f>
        <v>0</v>
      </c>
      <c r="J980" s="226">
        <f>_xlfn.IFNA(VLOOKUP($E980,[2]_accgrp!$A:$X,2+(3*(COLUMN(J980)-6)),FALSE),"")</f>
        <v>0</v>
      </c>
      <c r="K980" s="226">
        <f>_xlfn.IFNA(VLOOKUP($E980,[2]_accgrp!$A:$X,2+(3*(COLUMN(K980)-6)),FALSE),"")</f>
        <v>0</v>
      </c>
      <c r="L980" s="226">
        <f>_xlfn.IFNA(VLOOKUP($E980,[2]_accgrp!$A:$X,2+(3*(COLUMN(L980)-6)),FALSE),"")</f>
        <v>0</v>
      </c>
      <c r="M980" s="226">
        <f>_xlfn.IFNA(VLOOKUP($E980,[2]_accgrp!$A:$X,2+(3*(COLUMN(M980)-6)),FALSE),"")</f>
        <v>0</v>
      </c>
    </row>
    <row r="981" spans="6:13" x14ac:dyDescent="0.25">
      <c r="F981" s="242" t="str">
        <f>IF(ISBLANK(E981),"",VLOOKUP(E981,[2]_accgrp!A:B,2,FALSE))</f>
        <v/>
      </c>
      <c r="G981" s="226">
        <f>_xlfn.IFNA(VLOOKUP($E981,[2]_accgrp!$A:$X,2+(3*(COLUMN(G981)-6)),FALSE),"")</f>
        <v>0</v>
      </c>
      <c r="H981" s="226">
        <f>_xlfn.IFNA(VLOOKUP($E981,[2]_accgrp!$A:$X,2+(3*(COLUMN(H981)-6)),FALSE),"")</f>
        <v>0</v>
      </c>
      <c r="I981" s="226">
        <f>_xlfn.IFNA(VLOOKUP($E981,[2]_accgrp!$A:$X,2+(3*(COLUMN(I981)-6)),FALSE),"")</f>
        <v>0</v>
      </c>
      <c r="J981" s="226">
        <f>_xlfn.IFNA(VLOOKUP($E981,[2]_accgrp!$A:$X,2+(3*(COLUMN(J981)-6)),FALSE),"")</f>
        <v>0</v>
      </c>
      <c r="K981" s="226">
        <f>_xlfn.IFNA(VLOOKUP($E981,[2]_accgrp!$A:$X,2+(3*(COLUMN(K981)-6)),FALSE),"")</f>
        <v>0</v>
      </c>
      <c r="L981" s="226">
        <f>_xlfn.IFNA(VLOOKUP($E981,[2]_accgrp!$A:$X,2+(3*(COLUMN(L981)-6)),FALSE),"")</f>
        <v>0</v>
      </c>
      <c r="M981" s="226">
        <f>_xlfn.IFNA(VLOOKUP($E981,[2]_accgrp!$A:$X,2+(3*(COLUMN(M981)-6)),FALSE),"")</f>
        <v>0</v>
      </c>
    </row>
    <row r="982" spans="6:13" x14ac:dyDescent="0.25">
      <c r="F982" s="242" t="str">
        <f>IF(ISBLANK(E982),"",VLOOKUP(E982,[2]_accgrp!A:B,2,FALSE))</f>
        <v/>
      </c>
      <c r="G982" s="226">
        <f>_xlfn.IFNA(VLOOKUP($E982,[2]_accgrp!$A:$X,2+(3*(COLUMN(G982)-6)),FALSE),"")</f>
        <v>0</v>
      </c>
      <c r="H982" s="226">
        <f>_xlfn.IFNA(VLOOKUP($E982,[2]_accgrp!$A:$X,2+(3*(COLUMN(H982)-6)),FALSE),"")</f>
        <v>0</v>
      </c>
      <c r="I982" s="226">
        <f>_xlfn.IFNA(VLOOKUP($E982,[2]_accgrp!$A:$X,2+(3*(COLUMN(I982)-6)),FALSE),"")</f>
        <v>0</v>
      </c>
      <c r="J982" s="226">
        <f>_xlfn.IFNA(VLOOKUP($E982,[2]_accgrp!$A:$X,2+(3*(COLUMN(J982)-6)),FALSE),"")</f>
        <v>0</v>
      </c>
      <c r="K982" s="226">
        <f>_xlfn.IFNA(VLOOKUP($E982,[2]_accgrp!$A:$X,2+(3*(COLUMN(K982)-6)),FALSE),"")</f>
        <v>0</v>
      </c>
      <c r="L982" s="226">
        <f>_xlfn.IFNA(VLOOKUP($E982,[2]_accgrp!$A:$X,2+(3*(COLUMN(L982)-6)),FALSE),"")</f>
        <v>0</v>
      </c>
      <c r="M982" s="226">
        <f>_xlfn.IFNA(VLOOKUP($E982,[2]_accgrp!$A:$X,2+(3*(COLUMN(M982)-6)),FALSE),"")</f>
        <v>0</v>
      </c>
    </row>
    <row r="983" spans="6:13" x14ac:dyDescent="0.25">
      <c r="F983" s="242" t="str">
        <f>IF(ISBLANK(E983),"",VLOOKUP(E983,[2]_accgrp!A:B,2,FALSE))</f>
        <v/>
      </c>
      <c r="G983" s="226">
        <f>_xlfn.IFNA(VLOOKUP($E983,[2]_accgrp!$A:$X,2+(3*(COLUMN(G983)-6)),FALSE),"")</f>
        <v>0</v>
      </c>
      <c r="H983" s="226">
        <f>_xlfn.IFNA(VLOOKUP($E983,[2]_accgrp!$A:$X,2+(3*(COLUMN(H983)-6)),FALSE),"")</f>
        <v>0</v>
      </c>
      <c r="I983" s="226">
        <f>_xlfn.IFNA(VLOOKUP($E983,[2]_accgrp!$A:$X,2+(3*(COLUMN(I983)-6)),FALSE),"")</f>
        <v>0</v>
      </c>
      <c r="J983" s="226">
        <f>_xlfn.IFNA(VLOOKUP($E983,[2]_accgrp!$A:$X,2+(3*(COLUMN(J983)-6)),FALSE),"")</f>
        <v>0</v>
      </c>
      <c r="K983" s="226">
        <f>_xlfn.IFNA(VLOOKUP($E983,[2]_accgrp!$A:$X,2+(3*(COLUMN(K983)-6)),FALSE),"")</f>
        <v>0</v>
      </c>
      <c r="L983" s="226">
        <f>_xlfn.IFNA(VLOOKUP($E983,[2]_accgrp!$A:$X,2+(3*(COLUMN(L983)-6)),FALSE),"")</f>
        <v>0</v>
      </c>
      <c r="M983" s="226">
        <f>_xlfn.IFNA(VLOOKUP($E983,[2]_accgrp!$A:$X,2+(3*(COLUMN(M983)-6)),FALSE),"")</f>
        <v>0</v>
      </c>
    </row>
    <row r="984" spans="6:13" x14ac:dyDescent="0.25">
      <c r="F984" s="242" t="str">
        <f>IF(ISBLANK(E984),"",VLOOKUP(E984,[2]_accgrp!A:B,2,FALSE))</f>
        <v/>
      </c>
      <c r="G984" s="226">
        <f>_xlfn.IFNA(VLOOKUP($E984,[2]_accgrp!$A:$X,2+(3*(COLUMN(G984)-6)),FALSE),"")</f>
        <v>0</v>
      </c>
      <c r="H984" s="226">
        <f>_xlfn.IFNA(VLOOKUP($E984,[2]_accgrp!$A:$X,2+(3*(COLUMN(H984)-6)),FALSE),"")</f>
        <v>0</v>
      </c>
      <c r="I984" s="226">
        <f>_xlfn.IFNA(VLOOKUP($E984,[2]_accgrp!$A:$X,2+(3*(COLUMN(I984)-6)),FALSE),"")</f>
        <v>0</v>
      </c>
      <c r="J984" s="226">
        <f>_xlfn.IFNA(VLOOKUP($E984,[2]_accgrp!$A:$X,2+(3*(COLUMN(J984)-6)),FALSE),"")</f>
        <v>0</v>
      </c>
      <c r="K984" s="226">
        <f>_xlfn.IFNA(VLOOKUP($E984,[2]_accgrp!$A:$X,2+(3*(COLUMN(K984)-6)),FALSE),"")</f>
        <v>0</v>
      </c>
      <c r="L984" s="226">
        <f>_xlfn.IFNA(VLOOKUP($E984,[2]_accgrp!$A:$X,2+(3*(COLUMN(L984)-6)),FALSE),"")</f>
        <v>0</v>
      </c>
      <c r="M984" s="226">
        <f>_xlfn.IFNA(VLOOKUP($E984,[2]_accgrp!$A:$X,2+(3*(COLUMN(M984)-6)),FALSE),"")</f>
        <v>0</v>
      </c>
    </row>
    <row r="985" spans="6:13" x14ac:dyDescent="0.25">
      <c r="F985" s="242" t="str">
        <f>IF(ISBLANK(E985),"",VLOOKUP(E985,[2]_accgrp!A:B,2,FALSE))</f>
        <v/>
      </c>
      <c r="G985" s="226">
        <f>_xlfn.IFNA(VLOOKUP($E985,[2]_accgrp!$A:$X,2+(3*(COLUMN(G985)-6)),FALSE),"")</f>
        <v>0</v>
      </c>
      <c r="H985" s="226">
        <f>_xlfn.IFNA(VLOOKUP($E985,[2]_accgrp!$A:$X,2+(3*(COLUMN(H985)-6)),FALSE),"")</f>
        <v>0</v>
      </c>
      <c r="I985" s="226">
        <f>_xlfn.IFNA(VLOOKUP($E985,[2]_accgrp!$A:$X,2+(3*(COLUMN(I985)-6)),FALSE),"")</f>
        <v>0</v>
      </c>
      <c r="J985" s="226">
        <f>_xlfn.IFNA(VLOOKUP($E985,[2]_accgrp!$A:$X,2+(3*(COLUMN(J985)-6)),FALSE),"")</f>
        <v>0</v>
      </c>
      <c r="K985" s="226">
        <f>_xlfn.IFNA(VLOOKUP($E985,[2]_accgrp!$A:$X,2+(3*(COLUMN(K985)-6)),FALSE),"")</f>
        <v>0</v>
      </c>
      <c r="L985" s="226">
        <f>_xlfn.IFNA(VLOOKUP($E985,[2]_accgrp!$A:$X,2+(3*(COLUMN(L985)-6)),FALSE),"")</f>
        <v>0</v>
      </c>
      <c r="M985" s="226">
        <f>_xlfn.IFNA(VLOOKUP($E985,[2]_accgrp!$A:$X,2+(3*(COLUMN(M985)-6)),FALSE),"")</f>
        <v>0</v>
      </c>
    </row>
    <row r="986" spans="6:13" x14ac:dyDescent="0.25">
      <c r="F986" s="242" t="str">
        <f>IF(ISBLANK(E986),"",VLOOKUP(E986,[2]_accgrp!A:B,2,FALSE))</f>
        <v/>
      </c>
      <c r="G986" s="226">
        <f>_xlfn.IFNA(VLOOKUP($E986,[2]_accgrp!$A:$X,2+(3*(COLUMN(G986)-6)),FALSE),"")</f>
        <v>0</v>
      </c>
      <c r="H986" s="226">
        <f>_xlfn.IFNA(VLOOKUP($E986,[2]_accgrp!$A:$X,2+(3*(COLUMN(H986)-6)),FALSE),"")</f>
        <v>0</v>
      </c>
      <c r="I986" s="226">
        <f>_xlfn.IFNA(VLOOKUP($E986,[2]_accgrp!$A:$X,2+(3*(COLUMN(I986)-6)),FALSE),"")</f>
        <v>0</v>
      </c>
      <c r="J986" s="226">
        <f>_xlfn.IFNA(VLOOKUP($E986,[2]_accgrp!$A:$X,2+(3*(COLUMN(J986)-6)),FALSE),"")</f>
        <v>0</v>
      </c>
      <c r="K986" s="226">
        <f>_xlfn.IFNA(VLOOKUP($E986,[2]_accgrp!$A:$X,2+(3*(COLUMN(K986)-6)),FALSE),"")</f>
        <v>0</v>
      </c>
      <c r="L986" s="226">
        <f>_xlfn.IFNA(VLOOKUP($E986,[2]_accgrp!$A:$X,2+(3*(COLUMN(L986)-6)),FALSE),"")</f>
        <v>0</v>
      </c>
      <c r="M986" s="226">
        <f>_xlfn.IFNA(VLOOKUP($E986,[2]_accgrp!$A:$X,2+(3*(COLUMN(M986)-6)),FALSE),"")</f>
        <v>0</v>
      </c>
    </row>
    <row r="987" spans="6:13" x14ac:dyDescent="0.25">
      <c r="F987" s="242" t="str">
        <f>IF(ISBLANK(E987),"",VLOOKUP(E987,[2]_accgrp!A:B,2,FALSE))</f>
        <v/>
      </c>
      <c r="G987" s="226">
        <f>_xlfn.IFNA(VLOOKUP($E987,[2]_accgrp!$A:$X,2+(3*(COLUMN(G987)-6)),FALSE),"")</f>
        <v>0</v>
      </c>
      <c r="H987" s="226">
        <f>_xlfn.IFNA(VLOOKUP($E987,[2]_accgrp!$A:$X,2+(3*(COLUMN(H987)-6)),FALSE),"")</f>
        <v>0</v>
      </c>
      <c r="I987" s="226">
        <f>_xlfn.IFNA(VLOOKUP($E987,[2]_accgrp!$A:$X,2+(3*(COLUMN(I987)-6)),FALSE),"")</f>
        <v>0</v>
      </c>
      <c r="J987" s="226">
        <f>_xlfn.IFNA(VLOOKUP($E987,[2]_accgrp!$A:$X,2+(3*(COLUMN(J987)-6)),FALSE),"")</f>
        <v>0</v>
      </c>
      <c r="K987" s="226">
        <f>_xlfn.IFNA(VLOOKUP($E987,[2]_accgrp!$A:$X,2+(3*(COLUMN(K987)-6)),FALSE),"")</f>
        <v>0</v>
      </c>
      <c r="L987" s="226">
        <f>_xlfn.IFNA(VLOOKUP($E987,[2]_accgrp!$A:$X,2+(3*(COLUMN(L987)-6)),FALSE),"")</f>
        <v>0</v>
      </c>
      <c r="M987" s="226">
        <f>_xlfn.IFNA(VLOOKUP($E987,[2]_accgrp!$A:$X,2+(3*(COLUMN(M987)-6)),FALSE),"")</f>
        <v>0</v>
      </c>
    </row>
    <row r="988" spans="6:13" x14ac:dyDescent="0.25">
      <c r="F988" s="242" t="str">
        <f>IF(ISBLANK(E988),"",VLOOKUP(E988,[2]_accgrp!A:B,2,FALSE))</f>
        <v/>
      </c>
      <c r="G988" s="226">
        <f>_xlfn.IFNA(VLOOKUP($E988,[2]_accgrp!$A:$X,2+(3*(COLUMN(G988)-6)),FALSE),"")</f>
        <v>0</v>
      </c>
      <c r="H988" s="226">
        <f>_xlfn.IFNA(VLOOKUP($E988,[2]_accgrp!$A:$X,2+(3*(COLUMN(H988)-6)),FALSE),"")</f>
        <v>0</v>
      </c>
      <c r="I988" s="226">
        <f>_xlfn.IFNA(VLOOKUP($E988,[2]_accgrp!$A:$X,2+(3*(COLUMN(I988)-6)),FALSE),"")</f>
        <v>0</v>
      </c>
      <c r="J988" s="226">
        <f>_xlfn.IFNA(VLOOKUP($E988,[2]_accgrp!$A:$X,2+(3*(COLUMN(J988)-6)),FALSE),"")</f>
        <v>0</v>
      </c>
      <c r="K988" s="226">
        <f>_xlfn.IFNA(VLOOKUP($E988,[2]_accgrp!$A:$X,2+(3*(COLUMN(K988)-6)),FALSE),"")</f>
        <v>0</v>
      </c>
      <c r="L988" s="226">
        <f>_xlfn.IFNA(VLOOKUP($E988,[2]_accgrp!$A:$X,2+(3*(COLUMN(L988)-6)),FALSE),"")</f>
        <v>0</v>
      </c>
      <c r="M988" s="226">
        <f>_xlfn.IFNA(VLOOKUP($E988,[2]_accgrp!$A:$X,2+(3*(COLUMN(M988)-6)),FALSE),"")</f>
        <v>0</v>
      </c>
    </row>
    <row r="989" spans="6:13" x14ac:dyDescent="0.25">
      <c r="F989" s="242" t="str">
        <f>IF(ISBLANK(E989),"",VLOOKUP(E989,[2]_accgrp!A:B,2,FALSE))</f>
        <v/>
      </c>
      <c r="G989" s="226">
        <f>_xlfn.IFNA(VLOOKUP($E989,[2]_accgrp!$A:$X,2+(3*(COLUMN(G989)-6)),FALSE),"")</f>
        <v>0</v>
      </c>
      <c r="H989" s="226">
        <f>_xlfn.IFNA(VLOOKUP($E989,[2]_accgrp!$A:$X,2+(3*(COLUMN(H989)-6)),FALSE),"")</f>
        <v>0</v>
      </c>
      <c r="I989" s="226">
        <f>_xlfn.IFNA(VLOOKUP($E989,[2]_accgrp!$A:$X,2+(3*(COLUMN(I989)-6)),FALSE),"")</f>
        <v>0</v>
      </c>
      <c r="J989" s="226">
        <f>_xlfn.IFNA(VLOOKUP($E989,[2]_accgrp!$A:$X,2+(3*(COLUMN(J989)-6)),FALSE),"")</f>
        <v>0</v>
      </c>
      <c r="K989" s="226">
        <f>_xlfn.IFNA(VLOOKUP($E989,[2]_accgrp!$A:$X,2+(3*(COLUMN(K989)-6)),FALSE),"")</f>
        <v>0</v>
      </c>
      <c r="L989" s="226">
        <f>_xlfn.IFNA(VLOOKUP($E989,[2]_accgrp!$A:$X,2+(3*(COLUMN(L989)-6)),FALSE),"")</f>
        <v>0</v>
      </c>
      <c r="M989" s="226">
        <f>_xlfn.IFNA(VLOOKUP($E989,[2]_accgrp!$A:$X,2+(3*(COLUMN(M989)-6)),FALSE),"")</f>
        <v>0</v>
      </c>
    </row>
    <row r="990" spans="6:13" x14ac:dyDescent="0.25">
      <c r="F990" s="242" t="str">
        <f>IF(ISBLANK(E990),"",VLOOKUP(E990,[2]_accgrp!A:B,2,FALSE))</f>
        <v/>
      </c>
      <c r="G990" s="226">
        <f>_xlfn.IFNA(VLOOKUP($E990,[2]_accgrp!$A:$X,2+(3*(COLUMN(G990)-6)),FALSE),"")</f>
        <v>0</v>
      </c>
      <c r="H990" s="226">
        <f>_xlfn.IFNA(VLOOKUP($E990,[2]_accgrp!$A:$X,2+(3*(COLUMN(H990)-6)),FALSE),"")</f>
        <v>0</v>
      </c>
      <c r="I990" s="226">
        <f>_xlfn.IFNA(VLOOKUP($E990,[2]_accgrp!$A:$X,2+(3*(COLUMN(I990)-6)),FALSE),"")</f>
        <v>0</v>
      </c>
      <c r="J990" s="226">
        <f>_xlfn.IFNA(VLOOKUP($E990,[2]_accgrp!$A:$X,2+(3*(COLUMN(J990)-6)),FALSE),"")</f>
        <v>0</v>
      </c>
      <c r="K990" s="226">
        <f>_xlfn.IFNA(VLOOKUP($E990,[2]_accgrp!$A:$X,2+(3*(COLUMN(K990)-6)),FALSE),"")</f>
        <v>0</v>
      </c>
      <c r="L990" s="226">
        <f>_xlfn.IFNA(VLOOKUP($E990,[2]_accgrp!$A:$X,2+(3*(COLUMN(L990)-6)),FALSE),"")</f>
        <v>0</v>
      </c>
      <c r="M990" s="226">
        <f>_xlfn.IFNA(VLOOKUP($E990,[2]_accgrp!$A:$X,2+(3*(COLUMN(M990)-6)),FALSE),"")</f>
        <v>0</v>
      </c>
    </row>
    <row r="991" spans="6:13" x14ac:dyDescent="0.25">
      <c r="F991" s="242" t="str">
        <f>IF(ISBLANK(E991),"",VLOOKUP(E991,[2]_accgrp!A:B,2,FALSE))</f>
        <v/>
      </c>
      <c r="G991" s="226">
        <f>_xlfn.IFNA(VLOOKUP($E991,[2]_accgrp!$A:$X,2+(3*(COLUMN(G991)-6)),FALSE),"")</f>
        <v>0</v>
      </c>
      <c r="H991" s="226">
        <f>_xlfn.IFNA(VLOOKUP($E991,[2]_accgrp!$A:$X,2+(3*(COLUMN(H991)-6)),FALSE),"")</f>
        <v>0</v>
      </c>
      <c r="I991" s="226">
        <f>_xlfn.IFNA(VLOOKUP($E991,[2]_accgrp!$A:$X,2+(3*(COLUMN(I991)-6)),FALSE),"")</f>
        <v>0</v>
      </c>
      <c r="J991" s="226">
        <f>_xlfn.IFNA(VLOOKUP($E991,[2]_accgrp!$A:$X,2+(3*(COLUMN(J991)-6)),FALSE),"")</f>
        <v>0</v>
      </c>
      <c r="K991" s="226">
        <f>_xlfn.IFNA(VLOOKUP($E991,[2]_accgrp!$A:$X,2+(3*(COLUMN(K991)-6)),FALSE),"")</f>
        <v>0</v>
      </c>
      <c r="L991" s="226">
        <f>_xlfn.IFNA(VLOOKUP($E991,[2]_accgrp!$A:$X,2+(3*(COLUMN(L991)-6)),FALSE),"")</f>
        <v>0</v>
      </c>
      <c r="M991" s="226">
        <f>_xlfn.IFNA(VLOOKUP($E991,[2]_accgrp!$A:$X,2+(3*(COLUMN(M991)-6)),FALSE),"")</f>
        <v>0</v>
      </c>
    </row>
    <row r="992" spans="6:13" x14ac:dyDescent="0.25">
      <c r="F992" s="242" t="str">
        <f>IF(ISBLANK(E992),"",VLOOKUP(E992,[2]_accgrp!A:B,2,FALSE))</f>
        <v/>
      </c>
      <c r="G992" s="226">
        <f>_xlfn.IFNA(VLOOKUP($E992,[2]_accgrp!$A:$X,2+(3*(COLUMN(G992)-6)),FALSE),"")</f>
        <v>0</v>
      </c>
      <c r="H992" s="226">
        <f>_xlfn.IFNA(VLOOKUP($E992,[2]_accgrp!$A:$X,2+(3*(COLUMN(H992)-6)),FALSE),"")</f>
        <v>0</v>
      </c>
      <c r="I992" s="226">
        <f>_xlfn.IFNA(VLOOKUP($E992,[2]_accgrp!$A:$X,2+(3*(COLUMN(I992)-6)),FALSE),"")</f>
        <v>0</v>
      </c>
      <c r="J992" s="226">
        <f>_xlfn.IFNA(VLOOKUP($E992,[2]_accgrp!$A:$X,2+(3*(COLUMN(J992)-6)),FALSE),"")</f>
        <v>0</v>
      </c>
      <c r="K992" s="226">
        <f>_xlfn.IFNA(VLOOKUP($E992,[2]_accgrp!$A:$X,2+(3*(COLUMN(K992)-6)),FALSE),"")</f>
        <v>0</v>
      </c>
      <c r="L992" s="226">
        <f>_xlfn.IFNA(VLOOKUP($E992,[2]_accgrp!$A:$X,2+(3*(COLUMN(L992)-6)),FALSE),"")</f>
        <v>0</v>
      </c>
      <c r="M992" s="226">
        <f>_xlfn.IFNA(VLOOKUP($E992,[2]_accgrp!$A:$X,2+(3*(COLUMN(M992)-6)),FALSE),"")</f>
        <v>0</v>
      </c>
    </row>
    <row r="993" spans="6:13" x14ac:dyDescent="0.25">
      <c r="F993" s="242" t="str">
        <f>IF(ISBLANK(E993),"",VLOOKUP(E993,[2]_accgrp!A:B,2,FALSE))</f>
        <v/>
      </c>
      <c r="G993" s="226">
        <f>_xlfn.IFNA(VLOOKUP($E993,[2]_accgrp!$A:$X,2+(3*(COLUMN(G993)-6)),FALSE),"")</f>
        <v>0</v>
      </c>
      <c r="H993" s="226">
        <f>_xlfn.IFNA(VLOOKUP($E993,[2]_accgrp!$A:$X,2+(3*(COLUMN(H993)-6)),FALSE),"")</f>
        <v>0</v>
      </c>
      <c r="I993" s="226">
        <f>_xlfn.IFNA(VLOOKUP($E993,[2]_accgrp!$A:$X,2+(3*(COLUMN(I993)-6)),FALSE),"")</f>
        <v>0</v>
      </c>
      <c r="J993" s="226">
        <f>_xlfn.IFNA(VLOOKUP($E993,[2]_accgrp!$A:$X,2+(3*(COLUMN(J993)-6)),FALSE),"")</f>
        <v>0</v>
      </c>
      <c r="K993" s="226">
        <f>_xlfn.IFNA(VLOOKUP($E993,[2]_accgrp!$A:$X,2+(3*(COLUMN(K993)-6)),FALSE),"")</f>
        <v>0</v>
      </c>
      <c r="L993" s="226">
        <f>_xlfn.IFNA(VLOOKUP($E993,[2]_accgrp!$A:$X,2+(3*(COLUMN(L993)-6)),FALSE),"")</f>
        <v>0</v>
      </c>
      <c r="M993" s="226">
        <f>_xlfn.IFNA(VLOOKUP($E993,[2]_accgrp!$A:$X,2+(3*(COLUMN(M993)-6)),FALSE),"")</f>
        <v>0</v>
      </c>
    </row>
    <row r="994" spans="6:13" x14ac:dyDescent="0.25">
      <c r="F994" s="242" t="str">
        <f>IF(ISBLANK(E994),"",VLOOKUP(E994,[2]_accgrp!A:B,2,FALSE))</f>
        <v/>
      </c>
      <c r="G994" s="226">
        <f>_xlfn.IFNA(VLOOKUP($E994,[2]_accgrp!$A:$X,2+(3*(COLUMN(G994)-6)),FALSE),"")</f>
        <v>0</v>
      </c>
      <c r="H994" s="226">
        <f>_xlfn.IFNA(VLOOKUP($E994,[2]_accgrp!$A:$X,2+(3*(COLUMN(H994)-6)),FALSE),"")</f>
        <v>0</v>
      </c>
      <c r="I994" s="226">
        <f>_xlfn.IFNA(VLOOKUP($E994,[2]_accgrp!$A:$X,2+(3*(COLUMN(I994)-6)),FALSE),"")</f>
        <v>0</v>
      </c>
      <c r="J994" s="226">
        <f>_xlfn.IFNA(VLOOKUP($E994,[2]_accgrp!$A:$X,2+(3*(COLUMN(J994)-6)),FALSE),"")</f>
        <v>0</v>
      </c>
      <c r="K994" s="226">
        <f>_xlfn.IFNA(VLOOKUP($E994,[2]_accgrp!$A:$X,2+(3*(COLUMN(K994)-6)),FALSE),"")</f>
        <v>0</v>
      </c>
      <c r="L994" s="226">
        <f>_xlfn.IFNA(VLOOKUP($E994,[2]_accgrp!$A:$X,2+(3*(COLUMN(L994)-6)),FALSE),"")</f>
        <v>0</v>
      </c>
      <c r="M994" s="226">
        <f>_xlfn.IFNA(VLOOKUP($E994,[2]_accgrp!$A:$X,2+(3*(COLUMN(M994)-6)),FALSE),"")</f>
        <v>0</v>
      </c>
    </row>
    <row r="995" spans="6:13" x14ac:dyDescent="0.25">
      <c r="F995" s="242" t="str">
        <f>IF(ISBLANK(E995),"",VLOOKUP(E995,[2]_accgrp!A:B,2,FALSE))</f>
        <v/>
      </c>
      <c r="G995" s="226">
        <f>_xlfn.IFNA(VLOOKUP($E995,[2]_accgrp!$A:$X,2+(3*(COLUMN(G995)-6)),FALSE),"")</f>
        <v>0</v>
      </c>
      <c r="H995" s="226">
        <f>_xlfn.IFNA(VLOOKUP($E995,[2]_accgrp!$A:$X,2+(3*(COLUMN(H995)-6)),FALSE),"")</f>
        <v>0</v>
      </c>
      <c r="I995" s="226">
        <f>_xlfn.IFNA(VLOOKUP($E995,[2]_accgrp!$A:$X,2+(3*(COLUMN(I995)-6)),FALSE),"")</f>
        <v>0</v>
      </c>
      <c r="J995" s="226">
        <f>_xlfn.IFNA(VLOOKUP($E995,[2]_accgrp!$A:$X,2+(3*(COLUMN(J995)-6)),FALSE),"")</f>
        <v>0</v>
      </c>
      <c r="K995" s="226">
        <f>_xlfn.IFNA(VLOOKUP($E995,[2]_accgrp!$A:$X,2+(3*(COLUMN(K995)-6)),FALSE),"")</f>
        <v>0</v>
      </c>
      <c r="L995" s="226">
        <f>_xlfn.IFNA(VLOOKUP($E995,[2]_accgrp!$A:$X,2+(3*(COLUMN(L995)-6)),FALSE),"")</f>
        <v>0</v>
      </c>
      <c r="M995" s="226">
        <f>_xlfn.IFNA(VLOOKUP($E995,[2]_accgrp!$A:$X,2+(3*(COLUMN(M995)-6)),FALSE),"")</f>
        <v>0</v>
      </c>
    </row>
    <row r="996" spans="6:13" x14ac:dyDescent="0.25">
      <c r="F996" s="242" t="str">
        <f>IF(ISBLANK(E996),"",VLOOKUP(E996,[2]_accgrp!A:B,2,FALSE))</f>
        <v/>
      </c>
      <c r="G996" s="226">
        <f>_xlfn.IFNA(VLOOKUP($E996,[2]_accgrp!$A:$X,2+(3*(COLUMN(G996)-6)),FALSE),"")</f>
        <v>0</v>
      </c>
      <c r="H996" s="226">
        <f>_xlfn.IFNA(VLOOKUP($E996,[2]_accgrp!$A:$X,2+(3*(COLUMN(H996)-6)),FALSE),"")</f>
        <v>0</v>
      </c>
      <c r="I996" s="226">
        <f>_xlfn.IFNA(VLOOKUP($E996,[2]_accgrp!$A:$X,2+(3*(COLUMN(I996)-6)),FALSE),"")</f>
        <v>0</v>
      </c>
      <c r="J996" s="226">
        <f>_xlfn.IFNA(VLOOKUP($E996,[2]_accgrp!$A:$X,2+(3*(COLUMN(J996)-6)),FALSE),"")</f>
        <v>0</v>
      </c>
      <c r="K996" s="226">
        <f>_xlfn.IFNA(VLOOKUP($E996,[2]_accgrp!$A:$X,2+(3*(COLUMN(K996)-6)),FALSE),"")</f>
        <v>0</v>
      </c>
      <c r="L996" s="226">
        <f>_xlfn.IFNA(VLOOKUP($E996,[2]_accgrp!$A:$X,2+(3*(COLUMN(L996)-6)),FALSE),"")</f>
        <v>0</v>
      </c>
      <c r="M996" s="226">
        <f>_xlfn.IFNA(VLOOKUP($E996,[2]_accgrp!$A:$X,2+(3*(COLUMN(M996)-6)),FALSE),"")</f>
        <v>0</v>
      </c>
    </row>
    <row r="997" spans="6:13" x14ac:dyDescent="0.25">
      <c r="F997" s="242" t="str">
        <f>IF(ISBLANK(E997),"",VLOOKUP(E997,[2]_accgrp!A:B,2,FALSE))</f>
        <v/>
      </c>
      <c r="G997" s="226">
        <f>_xlfn.IFNA(VLOOKUP($E997,[2]_accgrp!$A:$X,2+(3*(COLUMN(G997)-6)),FALSE),"")</f>
        <v>0</v>
      </c>
      <c r="H997" s="226">
        <f>_xlfn.IFNA(VLOOKUP($E997,[2]_accgrp!$A:$X,2+(3*(COLUMN(H997)-6)),FALSE),"")</f>
        <v>0</v>
      </c>
      <c r="I997" s="226">
        <f>_xlfn.IFNA(VLOOKUP($E997,[2]_accgrp!$A:$X,2+(3*(COLUMN(I997)-6)),FALSE),"")</f>
        <v>0</v>
      </c>
      <c r="J997" s="226">
        <f>_xlfn.IFNA(VLOOKUP($E997,[2]_accgrp!$A:$X,2+(3*(COLUMN(J997)-6)),FALSE),"")</f>
        <v>0</v>
      </c>
      <c r="K997" s="226">
        <f>_xlfn.IFNA(VLOOKUP($E997,[2]_accgrp!$A:$X,2+(3*(COLUMN(K997)-6)),FALSE),"")</f>
        <v>0</v>
      </c>
      <c r="L997" s="226">
        <f>_xlfn.IFNA(VLOOKUP($E997,[2]_accgrp!$A:$X,2+(3*(COLUMN(L997)-6)),FALSE),"")</f>
        <v>0</v>
      </c>
      <c r="M997" s="226">
        <f>_xlfn.IFNA(VLOOKUP($E997,[2]_accgrp!$A:$X,2+(3*(COLUMN(M997)-6)),FALSE),"")</f>
        <v>0</v>
      </c>
    </row>
    <row r="998" spans="6:13" x14ac:dyDescent="0.25">
      <c r="F998" s="242" t="str">
        <f>IF(ISBLANK(E998),"",VLOOKUP(E998,[2]_accgrp!A:B,2,FALSE))</f>
        <v/>
      </c>
      <c r="G998" s="226">
        <f>_xlfn.IFNA(VLOOKUP($E998,[2]_accgrp!$A:$X,2+(3*(COLUMN(G998)-6)),FALSE),"")</f>
        <v>0</v>
      </c>
      <c r="H998" s="226">
        <f>_xlfn.IFNA(VLOOKUP($E998,[2]_accgrp!$A:$X,2+(3*(COLUMN(H998)-6)),FALSE),"")</f>
        <v>0</v>
      </c>
      <c r="I998" s="226">
        <f>_xlfn.IFNA(VLOOKUP($E998,[2]_accgrp!$A:$X,2+(3*(COLUMN(I998)-6)),FALSE),"")</f>
        <v>0</v>
      </c>
      <c r="J998" s="226">
        <f>_xlfn.IFNA(VLOOKUP($E998,[2]_accgrp!$A:$X,2+(3*(COLUMN(J998)-6)),FALSE),"")</f>
        <v>0</v>
      </c>
      <c r="K998" s="226">
        <f>_xlfn.IFNA(VLOOKUP($E998,[2]_accgrp!$A:$X,2+(3*(COLUMN(K998)-6)),FALSE),"")</f>
        <v>0</v>
      </c>
      <c r="L998" s="226">
        <f>_xlfn.IFNA(VLOOKUP($E998,[2]_accgrp!$A:$X,2+(3*(COLUMN(L998)-6)),FALSE),"")</f>
        <v>0</v>
      </c>
      <c r="M998" s="226">
        <f>_xlfn.IFNA(VLOOKUP($E998,[2]_accgrp!$A:$X,2+(3*(COLUMN(M998)-6)),FALSE),"")</f>
        <v>0</v>
      </c>
    </row>
    <row r="999" spans="6:13" x14ac:dyDescent="0.25">
      <c r="F999" s="242" t="str">
        <f>IF(ISBLANK(E999),"",VLOOKUP(E999,[2]_accgrp!A:B,2,FALSE))</f>
        <v/>
      </c>
      <c r="G999" s="226">
        <f>_xlfn.IFNA(VLOOKUP($E999,[2]_accgrp!$A:$X,2+(3*(COLUMN(G999)-6)),FALSE),"")</f>
        <v>0</v>
      </c>
      <c r="H999" s="226">
        <f>_xlfn.IFNA(VLOOKUP($E999,[2]_accgrp!$A:$X,2+(3*(COLUMN(H999)-6)),FALSE),"")</f>
        <v>0</v>
      </c>
      <c r="I999" s="226">
        <f>_xlfn.IFNA(VLOOKUP($E999,[2]_accgrp!$A:$X,2+(3*(COLUMN(I999)-6)),FALSE),"")</f>
        <v>0</v>
      </c>
      <c r="J999" s="226">
        <f>_xlfn.IFNA(VLOOKUP($E999,[2]_accgrp!$A:$X,2+(3*(COLUMN(J999)-6)),FALSE),"")</f>
        <v>0</v>
      </c>
      <c r="K999" s="226">
        <f>_xlfn.IFNA(VLOOKUP($E999,[2]_accgrp!$A:$X,2+(3*(COLUMN(K999)-6)),FALSE),"")</f>
        <v>0</v>
      </c>
      <c r="L999" s="226">
        <f>_xlfn.IFNA(VLOOKUP($E999,[2]_accgrp!$A:$X,2+(3*(COLUMN(L999)-6)),FALSE),"")</f>
        <v>0</v>
      </c>
      <c r="M999" s="226">
        <f>_xlfn.IFNA(VLOOKUP($E999,[2]_accgrp!$A:$X,2+(3*(COLUMN(M999)-6)),FALSE),"")</f>
        <v>0</v>
      </c>
    </row>
    <row r="1000" spans="6:13" x14ac:dyDescent="0.25">
      <c r="F1000" s="242" t="str">
        <f>IF(ISBLANK(E1000),"",VLOOKUP(E1000,[2]_accgrp!A:B,2,FALSE))</f>
        <v/>
      </c>
      <c r="G1000" s="226">
        <f>_xlfn.IFNA(VLOOKUP($E1000,[2]_accgrp!$A:$X,2+(3*(COLUMN(G1000)-6)),FALSE),"")</f>
        <v>0</v>
      </c>
      <c r="H1000" s="226">
        <f>_xlfn.IFNA(VLOOKUP($E1000,[2]_accgrp!$A:$X,2+(3*(COLUMN(H1000)-6)),FALSE),"")</f>
        <v>0</v>
      </c>
      <c r="I1000" s="226">
        <f>_xlfn.IFNA(VLOOKUP($E1000,[2]_accgrp!$A:$X,2+(3*(COLUMN(I1000)-6)),FALSE),"")</f>
        <v>0</v>
      </c>
      <c r="J1000" s="226">
        <f>_xlfn.IFNA(VLOOKUP($E1000,[2]_accgrp!$A:$X,2+(3*(COLUMN(J1000)-6)),FALSE),"")</f>
        <v>0</v>
      </c>
      <c r="K1000" s="226">
        <f>_xlfn.IFNA(VLOOKUP($E1000,[2]_accgrp!$A:$X,2+(3*(COLUMN(K1000)-6)),FALSE),"")</f>
        <v>0</v>
      </c>
      <c r="L1000" s="226">
        <f>_xlfn.IFNA(VLOOKUP($E1000,[2]_accgrp!$A:$X,2+(3*(COLUMN(L1000)-6)),FALSE),"")</f>
        <v>0</v>
      </c>
      <c r="M1000" s="226">
        <f>_xlfn.IFNA(VLOOKUP($E1000,[2]_accgrp!$A:$X,2+(3*(COLUMN(M1000)-6)),FALSE),"")</f>
        <v>0</v>
      </c>
    </row>
    <row r="1001" spans="6:13" x14ac:dyDescent="0.25">
      <c r="F1001" s="242" t="str">
        <f>IF(ISBLANK(E1001),"",VLOOKUP(E1001,[2]_accgrp!A:B,2,FALSE))</f>
        <v/>
      </c>
      <c r="G1001" s="226">
        <f>_xlfn.IFNA(VLOOKUP($E1001,[2]_accgrp!$A:$X,2+(3*(COLUMN(G1001)-6)),FALSE),"")</f>
        <v>0</v>
      </c>
      <c r="H1001" s="226">
        <f>_xlfn.IFNA(VLOOKUP($E1001,[2]_accgrp!$A:$X,2+(3*(COLUMN(H1001)-6)),FALSE),"")</f>
        <v>0</v>
      </c>
      <c r="I1001" s="226">
        <f>_xlfn.IFNA(VLOOKUP($E1001,[2]_accgrp!$A:$X,2+(3*(COLUMN(I1001)-6)),FALSE),"")</f>
        <v>0</v>
      </c>
      <c r="J1001" s="226">
        <f>_xlfn.IFNA(VLOOKUP($E1001,[2]_accgrp!$A:$X,2+(3*(COLUMN(J1001)-6)),FALSE),"")</f>
        <v>0</v>
      </c>
      <c r="K1001" s="226">
        <f>_xlfn.IFNA(VLOOKUP($E1001,[2]_accgrp!$A:$X,2+(3*(COLUMN(K1001)-6)),FALSE),"")</f>
        <v>0</v>
      </c>
      <c r="L1001" s="226">
        <f>_xlfn.IFNA(VLOOKUP($E1001,[2]_accgrp!$A:$X,2+(3*(COLUMN(L1001)-6)),FALSE),"")</f>
        <v>0</v>
      </c>
      <c r="M1001" s="226">
        <f>_xlfn.IFNA(VLOOKUP($E1001,[2]_accgrp!$A:$X,2+(3*(COLUMN(M1001)-6)),FALSE),"")</f>
        <v>0</v>
      </c>
    </row>
    <row r="1002" spans="6:13" x14ac:dyDescent="0.25">
      <c r="F1002" s="242" t="str">
        <f>IF(ISBLANK(E1002),"",VLOOKUP(E1002,[2]_accgrp!A:B,2,FALSE))</f>
        <v/>
      </c>
      <c r="G1002" s="226">
        <f>_xlfn.IFNA(VLOOKUP($E1002,[2]_accgrp!$A:$X,2+(3*(COLUMN(G1002)-6)),FALSE),"")</f>
        <v>0</v>
      </c>
      <c r="H1002" s="226">
        <f>_xlfn.IFNA(VLOOKUP($E1002,[2]_accgrp!$A:$X,2+(3*(COLUMN(H1002)-6)),FALSE),"")</f>
        <v>0</v>
      </c>
      <c r="I1002" s="226">
        <f>_xlfn.IFNA(VLOOKUP($E1002,[2]_accgrp!$A:$X,2+(3*(COLUMN(I1002)-6)),FALSE),"")</f>
        <v>0</v>
      </c>
      <c r="J1002" s="226">
        <f>_xlfn.IFNA(VLOOKUP($E1002,[2]_accgrp!$A:$X,2+(3*(COLUMN(J1002)-6)),FALSE),"")</f>
        <v>0</v>
      </c>
      <c r="K1002" s="226">
        <f>_xlfn.IFNA(VLOOKUP($E1002,[2]_accgrp!$A:$X,2+(3*(COLUMN(K1002)-6)),FALSE),"")</f>
        <v>0</v>
      </c>
      <c r="L1002" s="226">
        <f>_xlfn.IFNA(VLOOKUP($E1002,[2]_accgrp!$A:$X,2+(3*(COLUMN(L1002)-6)),FALSE),"")</f>
        <v>0</v>
      </c>
      <c r="M1002" s="226">
        <f>_xlfn.IFNA(VLOOKUP($E1002,[2]_accgrp!$A:$X,2+(3*(COLUMN(M1002)-6)),FALSE),"")</f>
        <v>0</v>
      </c>
    </row>
    <row r="1003" spans="6:13" x14ac:dyDescent="0.25">
      <c r="F1003" s="242" t="str">
        <f>IF(ISBLANK(E1003),"",VLOOKUP(E1003,[2]_accgrp!A:B,2,FALSE))</f>
        <v/>
      </c>
      <c r="G1003" s="226">
        <f>_xlfn.IFNA(VLOOKUP($E1003,[2]_accgrp!$A:$X,2+(3*(COLUMN(G1003)-6)),FALSE),"")</f>
        <v>0</v>
      </c>
      <c r="H1003" s="226">
        <f>_xlfn.IFNA(VLOOKUP($E1003,[2]_accgrp!$A:$X,2+(3*(COLUMN(H1003)-6)),FALSE),"")</f>
        <v>0</v>
      </c>
      <c r="I1003" s="226">
        <f>_xlfn.IFNA(VLOOKUP($E1003,[2]_accgrp!$A:$X,2+(3*(COLUMN(I1003)-6)),FALSE),"")</f>
        <v>0</v>
      </c>
      <c r="J1003" s="226">
        <f>_xlfn.IFNA(VLOOKUP($E1003,[2]_accgrp!$A:$X,2+(3*(COLUMN(J1003)-6)),FALSE),"")</f>
        <v>0</v>
      </c>
      <c r="K1003" s="226">
        <f>_xlfn.IFNA(VLOOKUP($E1003,[2]_accgrp!$A:$X,2+(3*(COLUMN(K1003)-6)),FALSE),"")</f>
        <v>0</v>
      </c>
      <c r="L1003" s="226">
        <f>_xlfn.IFNA(VLOOKUP($E1003,[2]_accgrp!$A:$X,2+(3*(COLUMN(L1003)-6)),FALSE),"")</f>
        <v>0</v>
      </c>
      <c r="M1003" s="226">
        <f>_xlfn.IFNA(VLOOKUP($E1003,[2]_accgrp!$A:$X,2+(3*(COLUMN(M1003)-6)),FALSE),"")</f>
        <v>0</v>
      </c>
    </row>
    <row r="1004" spans="6:13" x14ac:dyDescent="0.25">
      <c r="F1004" s="242" t="str">
        <f>IF(ISBLANK(E1004),"",VLOOKUP(E1004,[2]_accgrp!A:B,2,FALSE))</f>
        <v/>
      </c>
      <c r="G1004" s="226">
        <f>_xlfn.IFNA(VLOOKUP($E1004,[2]_accgrp!$A:$X,2+(3*(COLUMN(G1004)-6)),FALSE),"")</f>
        <v>0</v>
      </c>
      <c r="H1004" s="226">
        <f>_xlfn.IFNA(VLOOKUP($E1004,[2]_accgrp!$A:$X,2+(3*(COLUMN(H1004)-6)),FALSE),"")</f>
        <v>0</v>
      </c>
      <c r="I1004" s="226">
        <f>_xlfn.IFNA(VLOOKUP($E1004,[2]_accgrp!$A:$X,2+(3*(COLUMN(I1004)-6)),FALSE),"")</f>
        <v>0</v>
      </c>
      <c r="J1004" s="226">
        <f>_xlfn.IFNA(VLOOKUP($E1004,[2]_accgrp!$A:$X,2+(3*(COLUMN(J1004)-6)),FALSE),"")</f>
        <v>0</v>
      </c>
      <c r="K1004" s="226">
        <f>_xlfn.IFNA(VLOOKUP($E1004,[2]_accgrp!$A:$X,2+(3*(COLUMN(K1004)-6)),FALSE),"")</f>
        <v>0</v>
      </c>
      <c r="L1004" s="226">
        <f>_xlfn.IFNA(VLOOKUP($E1004,[2]_accgrp!$A:$X,2+(3*(COLUMN(L1004)-6)),FALSE),"")</f>
        <v>0</v>
      </c>
      <c r="M1004" s="226">
        <f>_xlfn.IFNA(VLOOKUP($E1004,[2]_accgrp!$A:$X,2+(3*(COLUMN(M1004)-6)),FALSE),"")</f>
        <v>0</v>
      </c>
    </row>
    <row r="1005" spans="6:13" x14ac:dyDescent="0.25">
      <c r="F1005" s="242" t="str">
        <f>IF(ISBLANK(E1005),"",VLOOKUP(E1005,[2]_accgrp!A:B,2,FALSE))</f>
        <v/>
      </c>
      <c r="G1005" s="226">
        <f>_xlfn.IFNA(VLOOKUP($E1005,[2]_accgrp!$A:$X,2+(3*(COLUMN(G1005)-6)),FALSE),"")</f>
        <v>0</v>
      </c>
      <c r="H1005" s="226">
        <f>_xlfn.IFNA(VLOOKUP($E1005,[2]_accgrp!$A:$X,2+(3*(COLUMN(H1005)-6)),FALSE),"")</f>
        <v>0</v>
      </c>
      <c r="I1005" s="226">
        <f>_xlfn.IFNA(VLOOKUP($E1005,[2]_accgrp!$A:$X,2+(3*(COLUMN(I1005)-6)),FALSE),"")</f>
        <v>0</v>
      </c>
      <c r="J1005" s="226">
        <f>_xlfn.IFNA(VLOOKUP($E1005,[2]_accgrp!$A:$X,2+(3*(COLUMN(J1005)-6)),FALSE),"")</f>
        <v>0</v>
      </c>
      <c r="K1005" s="226">
        <f>_xlfn.IFNA(VLOOKUP($E1005,[2]_accgrp!$A:$X,2+(3*(COLUMN(K1005)-6)),FALSE),"")</f>
        <v>0</v>
      </c>
      <c r="L1005" s="226">
        <f>_xlfn.IFNA(VLOOKUP($E1005,[2]_accgrp!$A:$X,2+(3*(COLUMN(L1005)-6)),FALSE),"")</f>
        <v>0</v>
      </c>
      <c r="M1005" s="226">
        <f>_xlfn.IFNA(VLOOKUP($E1005,[2]_accgrp!$A:$X,2+(3*(COLUMN(M1005)-6)),FALSE),"")</f>
        <v>0</v>
      </c>
    </row>
    <row r="1006" spans="6:13" x14ac:dyDescent="0.25">
      <c r="F1006" s="242" t="str">
        <f>IF(ISBLANK(E1006),"",VLOOKUP(E1006,[2]_accgrp!A:B,2,FALSE))</f>
        <v/>
      </c>
      <c r="G1006" s="226">
        <f>_xlfn.IFNA(VLOOKUP($E1006,[2]_accgrp!$A:$X,2+(3*(COLUMN(G1006)-6)),FALSE),"")</f>
        <v>0</v>
      </c>
      <c r="H1006" s="226">
        <f>_xlfn.IFNA(VLOOKUP($E1006,[2]_accgrp!$A:$X,2+(3*(COLUMN(H1006)-6)),FALSE),"")</f>
        <v>0</v>
      </c>
      <c r="I1006" s="226">
        <f>_xlfn.IFNA(VLOOKUP($E1006,[2]_accgrp!$A:$X,2+(3*(COLUMN(I1006)-6)),FALSE),"")</f>
        <v>0</v>
      </c>
      <c r="J1006" s="226">
        <f>_xlfn.IFNA(VLOOKUP($E1006,[2]_accgrp!$A:$X,2+(3*(COLUMN(J1006)-6)),FALSE),"")</f>
        <v>0</v>
      </c>
      <c r="K1006" s="226">
        <f>_xlfn.IFNA(VLOOKUP($E1006,[2]_accgrp!$A:$X,2+(3*(COLUMN(K1006)-6)),FALSE),"")</f>
        <v>0</v>
      </c>
      <c r="L1006" s="226">
        <f>_xlfn.IFNA(VLOOKUP($E1006,[2]_accgrp!$A:$X,2+(3*(COLUMN(L1006)-6)),FALSE),"")</f>
        <v>0</v>
      </c>
      <c r="M1006" s="226">
        <f>_xlfn.IFNA(VLOOKUP($E1006,[2]_accgrp!$A:$X,2+(3*(COLUMN(M1006)-6)),FALSE),"")</f>
        <v>0</v>
      </c>
    </row>
    <row r="1007" spans="6:13" x14ac:dyDescent="0.25">
      <c r="F1007" s="242" t="str">
        <f>IF(ISBLANK(E1007),"",VLOOKUP(E1007,[2]_accgrp!A:B,2,FALSE))</f>
        <v/>
      </c>
      <c r="G1007" s="226">
        <f>_xlfn.IFNA(VLOOKUP($E1007,[2]_accgrp!$A:$X,2+(3*(COLUMN(G1007)-6)),FALSE),"")</f>
        <v>0</v>
      </c>
      <c r="H1007" s="226">
        <f>_xlfn.IFNA(VLOOKUP($E1007,[2]_accgrp!$A:$X,2+(3*(COLUMN(H1007)-6)),FALSE),"")</f>
        <v>0</v>
      </c>
      <c r="I1007" s="226">
        <f>_xlfn.IFNA(VLOOKUP($E1007,[2]_accgrp!$A:$X,2+(3*(COLUMN(I1007)-6)),FALSE),"")</f>
        <v>0</v>
      </c>
      <c r="J1007" s="226">
        <f>_xlfn.IFNA(VLOOKUP($E1007,[2]_accgrp!$A:$X,2+(3*(COLUMN(J1007)-6)),FALSE),"")</f>
        <v>0</v>
      </c>
      <c r="K1007" s="226">
        <f>_xlfn.IFNA(VLOOKUP($E1007,[2]_accgrp!$A:$X,2+(3*(COLUMN(K1007)-6)),FALSE),"")</f>
        <v>0</v>
      </c>
      <c r="L1007" s="226">
        <f>_xlfn.IFNA(VLOOKUP($E1007,[2]_accgrp!$A:$X,2+(3*(COLUMN(L1007)-6)),FALSE),"")</f>
        <v>0</v>
      </c>
      <c r="M1007" s="226">
        <f>_xlfn.IFNA(VLOOKUP($E1007,[2]_accgrp!$A:$X,2+(3*(COLUMN(M1007)-6)),FALSE),"")</f>
        <v>0</v>
      </c>
    </row>
    <row r="1008" spans="6:13" x14ac:dyDescent="0.25">
      <c r="F1008" s="242" t="str">
        <f>IF(ISBLANK(E1008),"",VLOOKUP(E1008,[2]_accgrp!A:B,2,FALSE))</f>
        <v/>
      </c>
      <c r="G1008" s="226">
        <f>_xlfn.IFNA(VLOOKUP($E1008,[2]_accgrp!$A:$X,2+(3*(COLUMN(G1008)-6)),FALSE),"")</f>
        <v>0</v>
      </c>
      <c r="H1008" s="226">
        <f>_xlfn.IFNA(VLOOKUP($E1008,[2]_accgrp!$A:$X,2+(3*(COLUMN(H1008)-6)),FALSE),"")</f>
        <v>0</v>
      </c>
      <c r="I1008" s="226">
        <f>_xlfn.IFNA(VLOOKUP($E1008,[2]_accgrp!$A:$X,2+(3*(COLUMN(I1008)-6)),FALSE),"")</f>
        <v>0</v>
      </c>
      <c r="J1008" s="226">
        <f>_xlfn.IFNA(VLOOKUP($E1008,[2]_accgrp!$A:$X,2+(3*(COLUMN(J1008)-6)),FALSE),"")</f>
        <v>0</v>
      </c>
      <c r="K1008" s="226">
        <f>_xlfn.IFNA(VLOOKUP($E1008,[2]_accgrp!$A:$X,2+(3*(COLUMN(K1008)-6)),FALSE),"")</f>
        <v>0</v>
      </c>
      <c r="L1008" s="226">
        <f>_xlfn.IFNA(VLOOKUP($E1008,[2]_accgrp!$A:$X,2+(3*(COLUMN(L1008)-6)),FALSE),"")</f>
        <v>0</v>
      </c>
      <c r="M1008" s="226">
        <f>_xlfn.IFNA(VLOOKUP($E1008,[2]_accgrp!$A:$X,2+(3*(COLUMN(M1008)-6)),FALSE),"")</f>
        <v>0</v>
      </c>
    </row>
    <row r="1009" spans="6:13" x14ac:dyDescent="0.25">
      <c r="F1009" s="242" t="str">
        <f>IF(ISBLANK(E1009),"",VLOOKUP(E1009,[2]_accgrp!A:B,2,FALSE))</f>
        <v/>
      </c>
      <c r="G1009" s="226">
        <f>_xlfn.IFNA(VLOOKUP($E1009,[2]_accgrp!$A:$X,2+(3*(COLUMN(G1009)-6)),FALSE),"")</f>
        <v>0</v>
      </c>
      <c r="H1009" s="226">
        <f>_xlfn.IFNA(VLOOKUP($E1009,[2]_accgrp!$A:$X,2+(3*(COLUMN(H1009)-6)),FALSE),"")</f>
        <v>0</v>
      </c>
      <c r="I1009" s="226">
        <f>_xlfn.IFNA(VLOOKUP($E1009,[2]_accgrp!$A:$X,2+(3*(COLUMN(I1009)-6)),FALSE),"")</f>
        <v>0</v>
      </c>
      <c r="J1009" s="226">
        <f>_xlfn.IFNA(VLOOKUP($E1009,[2]_accgrp!$A:$X,2+(3*(COLUMN(J1009)-6)),FALSE),"")</f>
        <v>0</v>
      </c>
      <c r="K1009" s="226">
        <f>_xlfn.IFNA(VLOOKUP($E1009,[2]_accgrp!$A:$X,2+(3*(COLUMN(K1009)-6)),FALSE),"")</f>
        <v>0</v>
      </c>
      <c r="L1009" s="226">
        <f>_xlfn.IFNA(VLOOKUP($E1009,[2]_accgrp!$A:$X,2+(3*(COLUMN(L1009)-6)),FALSE),"")</f>
        <v>0</v>
      </c>
      <c r="M1009" s="226">
        <f>_xlfn.IFNA(VLOOKUP($E1009,[2]_accgrp!$A:$X,2+(3*(COLUMN(M1009)-6)),FALSE),"")</f>
        <v>0</v>
      </c>
    </row>
    <row r="1010" spans="6:13" x14ac:dyDescent="0.25">
      <c r="F1010" s="242" t="str">
        <f>IF(ISBLANK(E1010),"",VLOOKUP(E1010,[2]_accgrp!A:B,2,FALSE))</f>
        <v/>
      </c>
      <c r="G1010" s="226">
        <f>_xlfn.IFNA(VLOOKUP($E1010,[2]_accgrp!$A:$X,2+(3*(COLUMN(G1010)-6)),FALSE),"")</f>
        <v>0</v>
      </c>
      <c r="H1010" s="226">
        <f>_xlfn.IFNA(VLOOKUP($E1010,[2]_accgrp!$A:$X,2+(3*(COLUMN(H1010)-6)),FALSE),"")</f>
        <v>0</v>
      </c>
      <c r="I1010" s="226">
        <f>_xlfn.IFNA(VLOOKUP($E1010,[2]_accgrp!$A:$X,2+(3*(COLUMN(I1010)-6)),FALSE),"")</f>
        <v>0</v>
      </c>
      <c r="J1010" s="226">
        <f>_xlfn.IFNA(VLOOKUP($E1010,[2]_accgrp!$A:$X,2+(3*(COLUMN(J1010)-6)),FALSE),"")</f>
        <v>0</v>
      </c>
      <c r="K1010" s="226">
        <f>_xlfn.IFNA(VLOOKUP($E1010,[2]_accgrp!$A:$X,2+(3*(COLUMN(K1010)-6)),FALSE),"")</f>
        <v>0</v>
      </c>
      <c r="L1010" s="226">
        <f>_xlfn.IFNA(VLOOKUP($E1010,[2]_accgrp!$A:$X,2+(3*(COLUMN(L1010)-6)),FALSE),"")</f>
        <v>0</v>
      </c>
      <c r="M1010" s="226">
        <f>_xlfn.IFNA(VLOOKUP($E1010,[2]_accgrp!$A:$X,2+(3*(COLUMN(M1010)-6)),FALSE),"")</f>
        <v>0</v>
      </c>
    </row>
    <row r="1011" spans="6:13" x14ac:dyDescent="0.25">
      <c r="F1011" s="242" t="str">
        <f>IF(ISBLANK(E1011),"",VLOOKUP(E1011,[2]_accgrp!A:B,2,FALSE))</f>
        <v/>
      </c>
      <c r="G1011" s="226">
        <f>_xlfn.IFNA(VLOOKUP($E1011,[2]_accgrp!$A:$X,2+(3*(COLUMN(G1011)-6)),FALSE),"")</f>
        <v>0</v>
      </c>
      <c r="H1011" s="226">
        <f>_xlfn.IFNA(VLOOKUP($E1011,[2]_accgrp!$A:$X,2+(3*(COLUMN(H1011)-6)),FALSE),"")</f>
        <v>0</v>
      </c>
      <c r="I1011" s="226">
        <f>_xlfn.IFNA(VLOOKUP($E1011,[2]_accgrp!$A:$X,2+(3*(COLUMN(I1011)-6)),FALSE),"")</f>
        <v>0</v>
      </c>
      <c r="J1011" s="226">
        <f>_xlfn.IFNA(VLOOKUP($E1011,[2]_accgrp!$A:$X,2+(3*(COLUMN(J1011)-6)),FALSE),"")</f>
        <v>0</v>
      </c>
      <c r="K1011" s="226">
        <f>_xlfn.IFNA(VLOOKUP($E1011,[2]_accgrp!$A:$X,2+(3*(COLUMN(K1011)-6)),FALSE),"")</f>
        <v>0</v>
      </c>
      <c r="L1011" s="226">
        <f>_xlfn.IFNA(VLOOKUP($E1011,[2]_accgrp!$A:$X,2+(3*(COLUMN(L1011)-6)),FALSE),"")</f>
        <v>0</v>
      </c>
      <c r="M1011" s="226">
        <f>_xlfn.IFNA(VLOOKUP($E1011,[2]_accgrp!$A:$X,2+(3*(COLUMN(M1011)-6)),FALSE),"")</f>
        <v>0</v>
      </c>
    </row>
    <row r="1012" spans="6:13" x14ac:dyDescent="0.25">
      <c r="F1012" s="242" t="str">
        <f>IF(ISBLANK(E1012),"",VLOOKUP(E1012,[2]_accgrp!A:B,2,FALSE))</f>
        <v/>
      </c>
      <c r="G1012" s="226">
        <f>_xlfn.IFNA(VLOOKUP($E1012,[2]_accgrp!$A:$X,2+(3*(COLUMN(G1012)-6)),FALSE),"")</f>
        <v>0</v>
      </c>
      <c r="H1012" s="226">
        <f>_xlfn.IFNA(VLOOKUP($E1012,[2]_accgrp!$A:$X,2+(3*(COLUMN(H1012)-6)),FALSE),"")</f>
        <v>0</v>
      </c>
      <c r="I1012" s="226">
        <f>_xlfn.IFNA(VLOOKUP($E1012,[2]_accgrp!$A:$X,2+(3*(COLUMN(I1012)-6)),FALSE),"")</f>
        <v>0</v>
      </c>
      <c r="J1012" s="226">
        <f>_xlfn.IFNA(VLOOKUP($E1012,[2]_accgrp!$A:$X,2+(3*(COLUMN(J1012)-6)),FALSE),"")</f>
        <v>0</v>
      </c>
      <c r="K1012" s="226">
        <f>_xlfn.IFNA(VLOOKUP($E1012,[2]_accgrp!$A:$X,2+(3*(COLUMN(K1012)-6)),FALSE),"")</f>
        <v>0</v>
      </c>
      <c r="L1012" s="226">
        <f>_xlfn.IFNA(VLOOKUP($E1012,[2]_accgrp!$A:$X,2+(3*(COLUMN(L1012)-6)),FALSE),"")</f>
        <v>0</v>
      </c>
      <c r="M1012" s="226">
        <f>_xlfn.IFNA(VLOOKUP($E1012,[2]_accgrp!$A:$X,2+(3*(COLUMN(M1012)-6)),FALSE),"")</f>
        <v>0</v>
      </c>
    </row>
    <row r="1013" spans="6:13" x14ac:dyDescent="0.25">
      <c r="F1013" s="242" t="str">
        <f>IF(ISBLANK(E1013),"",VLOOKUP(E1013,[2]_accgrp!A:B,2,FALSE))</f>
        <v/>
      </c>
      <c r="G1013" s="226">
        <f>_xlfn.IFNA(VLOOKUP($E1013,[2]_accgrp!$A:$X,2+(3*(COLUMN(G1013)-6)),FALSE),"")</f>
        <v>0</v>
      </c>
      <c r="H1013" s="226">
        <f>_xlfn.IFNA(VLOOKUP($E1013,[2]_accgrp!$A:$X,2+(3*(COLUMN(H1013)-6)),FALSE),"")</f>
        <v>0</v>
      </c>
      <c r="I1013" s="226">
        <f>_xlfn.IFNA(VLOOKUP($E1013,[2]_accgrp!$A:$X,2+(3*(COLUMN(I1013)-6)),FALSE),"")</f>
        <v>0</v>
      </c>
      <c r="J1013" s="226">
        <f>_xlfn.IFNA(VLOOKUP($E1013,[2]_accgrp!$A:$X,2+(3*(COLUMN(J1013)-6)),FALSE),"")</f>
        <v>0</v>
      </c>
      <c r="K1013" s="226">
        <f>_xlfn.IFNA(VLOOKUP($E1013,[2]_accgrp!$A:$X,2+(3*(COLUMN(K1013)-6)),FALSE),"")</f>
        <v>0</v>
      </c>
      <c r="L1013" s="226">
        <f>_xlfn.IFNA(VLOOKUP($E1013,[2]_accgrp!$A:$X,2+(3*(COLUMN(L1013)-6)),FALSE),"")</f>
        <v>0</v>
      </c>
      <c r="M1013" s="226">
        <f>_xlfn.IFNA(VLOOKUP($E1013,[2]_accgrp!$A:$X,2+(3*(COLUMN(M1013)-6)),FALSE),"")</f>
        <v>0</v>
      </c>
    </row>
    <row r="1014" spans="6:13" x14ac:dyDescent="0.25">
      <c r="F1014" s="242" t="str">
        <f>IF(ISBLANK(E1014),"",VLOOKUP(E1014,[2]_accgrp!A:B,2,FALSE))</f>
        <v/>
      </c>
      <c r="G1014" s="226">
        <f>_xlfn.IFNA(VLOOKUP($E1014,[2]_accgrp!$A:$X,2+(3*(COLUMN(G1014)-6)),FALSE),"")</f>
        <v>0</v>
      </c>
      <c r="H1014" s="226">
        <f>_xlfn.IFNA(VLOOKUP($E1014,[2]_accgrp!$A:$X,2+(3*(COLUMN(H1014)-6)),FALSE),"")</f>
        <v>0</v>
      </c>
      <c r="I1014" s="226">
        <f>_xlfn.IFNA(VLOOKUP($E1014,[2]_accgrp!$A:$X,2+(3*(COLUMN(I1014)-6)),FALSE),"")</f>
        <v>0</v>
      </c>
      <c r="J1014" s="226">
        <f>_xlfn.IFNA(VLOOKUP($E1014,[2]_accgrp!$A:$X,2+(3*(COLUMN(J1014)-6)),FALSE),"")</f>
        <v>0</v>
      </c>
      <c r="K1014" s="226">
        <f>_xlfn.IFNA(VLOOKUP($E1014,[2]_accgrp!$A:$X,2+(3*(COLUMN(K1014)-6)),FALSE),"")</f>
        <v>0</v>
      </c>
      <c r="L1014" s="226">
        <f>_xlfn.IFNA(VLOOKUP($E1014,[2]_accgrp!$A:$X,2+(3*(COLUMN(L1014)-6)),FALSE),"")</f>
        <v>0</v>
      </c>
      <c r="M1014" s="226">
        <f>_xlfn.IFNA(VLOOKUP($E1014,[2]_accgrp!$A:$X,2+(3*(COLUMN(M1014)-6)),FALSE),"")</f>
        <v>0</v>
      </c>
    </row>
    <row r="1015" spans="6:13" x14ac:dyDescent="0.25">
      <c r="F1015" s="242" t="str">
        <f>IF(ISBLANK(E1015),"",VLOOKUP(E1015,[2]_accgrp!A:B,2,FALSE))</f>
        <v/>
      </c>
      <c r="G1015" s="226">
        <f>_xlfn.IFNA(VLOOKUP($E1015,[2]_accgrp!$A:$X,2+(3*(COLUMN(G1015)-6)),FALSE),"")</f>
        <v>0</v>
      </c>
      <c r="H1015" s="226">
        <f>_xlfn.IFNA(VLOOKUP($E1015,[2]_accgrp!$A:$X,2+(3*(COLUMN(H1015)-6)),FALSE),"")</f>
        <v>0</v>
      </c>
      <c r="I1015" s="226">
        <f>_xlfn.IFNA(VLOOKUP($E1015,[2]_accgrp!$A:$X,2+(3*(COLUMN(I1015)-6)),FALSE),"")</f>
        <v>0</v>
      </c>
      <c r="J1015" s="226">
        <f>_xlfn.IFNA(VLOOKUP($E1015,[2]_accgrp!$A:$X,2+(3*(COLUMN(J1015)-6)),FALSE),"")</f>
        <v>0</v>
      </c>
      <c r="K1015" s="226">
        <f>_xlfn.IFNA(VLOOKUP($E1015,[2]_accgrp!$A:$X,2+(3*(COLUMN(K1015)-6)),FALSE),"")</f>
        <v>0</v>
      </c>
      <c r="L1015" s="226">
        <f>_xlfn.IFNA(VLOOKUP($E1015,[2]_accgrp!$A:$X,2+(3*(COLUMN(L1015)-6)),FALSE),"")</f>
        <v>0</v>
      </c>
      <c r="M1015" s="226">
        <f>_xlfn.IFNA(VLOOKUP($E1015,[2]_accgrp!$A:$X,2+(3*(COLUMN(M1015)-6)),FALSE),"")</f>
        <v>0</v>
      </c>
    </row>
    <row r="1016" spans="6:13" x14ac:dyDescent="0.25">
      <c r="F1016" s="242" t="str">
        <f>IF(ISBLANK(E1016),"",VLOOKUP(E1016,[2]_accgrp!A:B,2,FALSE))</f>
        <v/>
      </c>
      <c r="G1016" s="226">
        <f>_xlfn.IFNA(VLOOKUP($E1016,[2]_accgrp!$A:$X,2+(3*(COLUMN(G1016)-6)),FALSE),"")</f>
        <v>0</v>
      </c>
      <c r="H1016" s="226">
        <f>_xlfn.IFNA(VLOOKUP($E1016,[2]_accgrp!$A:$X,2+(3*(COLUMN(H1016)-6)),FALSE),"")</f>
        <v>0</v>
      </c>
      <c r="I1016" s="226">
        <f>_xlfn.IFNA(VLOOKUP($E1016,[2]_accgrp!$A:$X,2+(3*(COLUMN(I1016)-6)),FALSE),"")</f>
        <v>0</v>
      </c>
      <c r="J1016" s="226">
        <f>_xlfn.IFNA(VLOOKUP($E1016,[2]_accgrp!$A:$X,2+(3*(COLUMN(J1016)-6)),FALSE),"")</f>
        <v>0</v>
      </c>
      <c r="K1016" s="226">
        <f>_xlfn.IFNA(VLOOKUP($E1016,[2]_accgrp!$A:$X,2+(3*(COLUMN(K1016)-6)),FALSE),"")</f>
        <v>0</v>
      </c>
      <c r="L1016" s="226">
        <f>_xlfn.IFNA(VLOOKUP($E1016,[2]_accgrp!$A:$X,2+(3*(COLUMN(L1016)-6)),FALSE),"")</f>
        <v>0</v>
      </c>
      <c r="M1016" s="226">
        <f>_xlfn.IFNA(VLOOKUP($E1016,[2]_accgrp!$A:$X,2+(3*(COLUMN(M1016)-6)),FALSE),"")</f>
        <v>0</v>
      </c>
    </row>
    <row r="1017" spans="6:13" x14ac:dyDescent="0.25">
      <c r="F1017" s="242" t="str">
        <f>IF(ISBLANK(E1017),"",VLOOKUP(E1017,[2]_accgrp!A:B,2,FALSE))</f>
        <v/>
      </c>
      <c r="G1017" s="226">
        <f>_xlfn.IFNA(VLOOKUP($E1017,[2]_accgrp!$A:$X,2+(3*(COLUMN(G1017)-6)),FALSE),"")</f>
        <v>0</v>
      </c>
      <c r="H1017" s="226">
        <f>_xlfn.IFNA(VLOOKUP($E1017,[2]_accgrp!$A:$X,2+(3*(COLUMN(H1017)-6)),FALSE),"")</f>
        <v>0</v>
      </c>
      <c r="I1017" s="226">
        <f>_xlfn.IFNA(VLOOKUP($E1017,[2]_accgrp!$A:$X,2+(3*(COLUMN(I1017)-6)),FALSE),"")</f>
        <v>0</v>
      </c>
      <c r="J1017" s="226">
        <f>_xlfn.IFNA(VLOOKUP($E1017,[2]_accgrp!$A:$X,2+(3*(COLUMN(J1017)-6)),FALSE),"")</f>
        <v>0</v>
      </c>
      <c r="K1017" s="226">
        <f>_xlfn.IFNA(VLOOKUP($E1017,[2]_accgrp!$A:$X,2+(3*(COLUMN(K1017)-6)),FALSE),"")</f>
        <v>0</v>
      </c>
      <c r="L1017" s="226">
        <f>_xlfn.IFNA(VLOOKUP($E1017,[2]_accgrp!$A:$X,2+(3*(COLUMN(L1017)-6)),FALSE),"")</f>
        <v>0</v>
      </c>
      <c r="M1017" s="226">
        <f>_xlfn.IFNA(VLOOKUP($E1017,[2]_accgrp!$A:$X,2+(3*(COLUMN(M1017)-6)),FALSE),"")</f>
        <v>0</v>
      </c>
    </row>
    <row r="1018" spans="6:13" x14ac:dyDescent="0.25">
      <c r="F1018" s="242" t="str">
        <f>IF(ISBLANK(E1018),"",VLOOKUP(E1018,[2]_accgrp!A:B,2,FALSE))</f>
        <v/>
      </c>
      <c r="G1018" s="226">
        <f>_xlfn.IFNA(VLOOKUP($E1018,[2]_accgrp!$A:$X,2+(3*(COLUMN(G1018)-6)),FALSE),"")</f>
        <v>0</v>
      </c>
      <c r="H1018" s="226">
        <f>_xlfn.IFNA(VLOOKUP($E1018,[2]_accgrp!$A:$X,2+(3*(COLUMN(H1018)-6)),FALSE),"")</f>
        <v>0</v>
      </c>
      <c r="I1018" s="226">
        <f>_xlfn.IFNA(VLOOKUP($E1018,[2]_accgrp!$A:$X,2+(3*(COLUMN(I1018)-6)),FALSE),"")</f>
        <v>0</v>
      </c>
      <c r="J1018" s="226">
        <f>_xlfn.IFNA(VLOOKUP($E1018,[2]_accgrp!$A:$X,2+(3*(COLUMN(J1018)-6)),FALSE),"")</f>
        <v>0</v>
      </c>
      <c r="K1018" s="226">
        <f>_xlfn.IFNA(VLOOKUP($E1018,[2]_accgrp!$A:$X,2+(3*(COLUMN(K1018)-6)),FALSE),"")</f>
        <v>0</v>
      </c>
      <c r="L1018" s="226">
        <f>_xlfn.IFNA(VLOOKUP($E1018,[2]_accgrp!$A:$X,2+(3*(COLUMN(L1018)-6)),FALSE),"")</f>
        <v>0</v>
      </c>
      <c r="M1018" s="226">
        <f>_xlfn.IFNA(VLOOKUP($E1018,[2]_accgrp!$A:$X,2+(3*(COLUMN(M1018)-6)),FALSE),"")</f>
        <v>0</v>
      </c>
    </row>
    <row r="1019" spans="6:13" x14ac:dyDescent="0.25">
      <c r="F1019" s="242" t="str">
        <f>IF(ISBLANK(E1019),"",VLOOKUP(E1019,[2]_accgrp!A:B,2,FALSE))</f>
        <v/>
      </c>
      <c r="G1019" s="226">
        <f>_xlfn.IFNA(VLOOKUP($E1019,[2]_accgrp!$A:$X,2+(3*(COLUMN(G1019)-6)),FALSE),"")</f>
        <v>0</v>
      </c>
      <c r="H1019" s="226">
        <f>_xlfn.IFNA(VLOOKUP($E1019,[2]_accgrp!$A:$X,2+(3*(COLUMN(H1019)-6)),FALSE),"")</f>
        <v>0</v>
      </c>
      <c r="I1019" s="226">
        <f>_xlfn.IFNA(VLOOKUP($E1019,[2]_accgrp!$A:$X,2+(3*(COLUMN(I1019)-6)),FALSE),"")</f>
        <v>0</v>
      </c>
      <c r="J1019" s="226">
        <f>_xlfn.IFNA(VLOOKUP($E1019,[2]_accgrp!$A:$X,2+(3*(COLUMN(J1019)-6)),FALSE),"")</f>
        <v>0</v>
      </c>
      <c r="K1019" s="226">
        <f>_xlfn.IFNA(VLOOKUP($E1019,[2]_accgrp!$A:$X,2+(3*(COLUMN(K1019)-6)),FALSE),"")</f>
        <v>0</v>
      </c>
      <c r="L1019" s="226">
        <f>_xlfn.IFNA(VLOOKUP($E1019,[2]_accgrp!$A:$X,2+(3*(COLUMN(L1019)-6)),FALSE),"")</f>
        <v>0</v>
      </c>
      <c r="M1019" s="226">
        <f>_xlfn.IFNA(VLOOKUP($E1019,[2]_accgrp!$A:$X,2+(3*(COLUMN(M1019)-6)),FALSE),"")</f>
        <v>0</v>
      </c>
    </row>
    <row r="1020" spans="6:13" x14ac:dyDescent="0.25">
      <c r="F1020" s="242" t="str">
        <f>IF(ISBLANK(E1020),"",VLOOKUP(E1020,[2]_accgrp!A:B,2,FALSE))</f>
        <v/>
      </c>
      <c r="G1020" s="226">
        <f>_xlfn.IFNA(VLOOKUP($E1020,[2]_accgrp!$A:$X,2+(3*(COLUMN(G1020)-6)),FALSE),"")</f>
        <v>0</v>
      </c>
      <c r="H1020" s="226">
        <f>_xlfn.IFNA(VLOOKUP($E1020,[2]_accgrp!$A:$X,2+(3*(COLUMN(H1020)-6)),FALSE),"")</f>
        <v>0</v>
      </c>
      <c r="I1020" s="226">
        <f>_xlfn.IFNA(VLOOKUP($E1020,[2]_accgrp!$A:$X,2+(3*(COLUMN(I1020)-6)),FALSE),"")</f>
        <v>0</v>
      </c>
      <c r="J1020" s="226">
        <f>_xlfn.IFNA(VLOOKUP($E1020,[2]_accgrp!$A:$X,2+(3*(COLUMN(J1020)-6)),FALSE),"")</f>
        <v>0</v>
      </c>
      <c r="K1020" s="226">
        <f>_xlfn.IFNA(VLOOKUP($E1020,[2]_accgrp!$A:$X,2+(3*(COLUMN(K1020)-6)),FALSE),"")</f>
        <v>0</v>
      </c>
      <c r="L1020" s="226">
        <f>_xlfn.IFNA(VLOOKUP($E1020,[2]_accgrp!$A:$X,2+(3*(COLUMN(L1020)-6)),FALSE),"")</f>
        <v>0</v>
      </c>
      <c r="M1020" s="226">
        <f>_xlfn.IFNA(VLOOKUP($E1020,[2]_accgrp!$A:$X,2+(3*(COLUMN(M1020)-6)),FALSE),"")</f>
        <v>0</v>
      </c>
    </row>
    <row r="1021" spans="6:13" x14ac:dyDescent="0.25">
      <c r="F1021" s="242" t="str">
        <f>IF(ISBLANK(E1021),"",VLOOKUP(E1021,[2]_accgrp!A:B,2,FALSE))</f>
        <v/>
      </c>
      <c r="G1021" s="226">
        <f>_xlfn.IFNA(VLOOKUP($E1021,[2]_accgrp!$A:$X,2+(3*(COLUMN(G1021)-6)),FALSE),"")</f>
        <v>0</v>
      </c>
      <c r="H1021" s="226">
        <f>_xlfn.IFNA(VLOOKUP($E1021,[2]_accgrp!$A:$X,2+(3*(COLUMN(H1021)-6)),FALSE),"")</f>
        <v>0</v>
      </c>
      <c r="I1021" s="226">
        <f>_xlfn.IFNA(VLOOKUP($E1021,[2]_accgrp!$A:$X,2+(3*(COLUMN(I1021)-6)),FALSE),"")</f>
        <v>0</v>
      </c>
      <c r="J1021" s="226">
        <f>_xlfn.IFNA(VLOOKUP($E1021,[2]_accgrp!$A:$X,2+(3*(COLUMN(J1021)-6)),FALSE),"")</f>
        <v>0</v>
      </c>
      <c r="K1021" s="226">
        <f>_xlfn.IFNA(VLOOKUP($E1021,[2]_accgrp!$A:$X,2+(3*(COLUMN(K1021)-6)),FALSE),"")</f>
        <v>0</v>
      </c>
      <c r="L1021" s="226">
        <f>_xlfn.IFNA(VLOOKUP($E1021,[2]_accgrp!$A:$X,2+(3*(COLUMN(L1021)-6)),FALSE),"")</f>
        <v>0</v>
      </c>
      <c r="M1021" s="226">
        <f>_xlfn.IFNA(VLOOKUP($E1021,[2]_accgrp!$A:$X,2+(3*(COLUMN(M1021)-6)),FALSE),"")</f>
        <v>0</v>
      </c>
    </row>
    <row r="1022" spans="6:13" x14ac:dyDescent="0.25">
      <c r="F1022" s="242" t="str">
        <f>IF(ISBLANK(E1022),"",VLOOKUP(E1022,[2]_accgrp!A:B,2,FALSE))</f>
        <v/>
      </c>
      <c r="G1022" s="226">
        <f>_xlfn.IFNA(VLOOKUP($E1022,[2]_accgrp!$A:$X,2+(3*(COLUMN(G1022)-6)),FALSE),"")</f>
        <v>0</v>
      </c>
      <c r="H1022" s="226">
        <f>_xlfn.IFNA(VLOOKUP($E1022,[2]_accgrp!$A:$X,2+(3*(COLUMN(H1022)-6)),FALSE),"")</f>
        <v>0</v>
      </c>
      <c r="I1022" s="226">
        <f>_xlfn.IFNA(VLOOKUP($E1022,[2]_accgrp!$A:$X,2+(3*(COLUMN(I1022)-6)),FALSE),"")</f>
        <v>0</v>
      </c>
      <c r="J1022" s="226">
        <f>_xlfn.IFNA(VLOOKUP($E1022,[2]_accgrp!$A:$X,2+(3*(COLUMN(J1022)-6)),FALSE),"")</f>
        <v>0</v>
      </c>
      <c r="K1022" s="226">
        <f>_xlfn.IFNA(VLOOKUP($E1022,[2]_accgrp!$A:$X,2+(3*(COLUMN(K1022)-6)),FALSE),"")</f>
        <v>0</v>
      </c>
      <c r="L1022" s="226">
        <f>_xlfn.IFNA(VLOOKUP($E1022,[2]_accgrp!$A:$X,2+(3*(COLUMN(L1022)-6)),FALSE),"")</f>
        <v>0</v>
      </c>
      <c r="M1022" s="226">
        <f>_xlfn.IFNA(VLOOKUP($E1022,[2]_accgrp!$A:$X,2+(3*(COLUMN(M1022)-6)),FALSE),"")</f>
        <v>0</v>
      </c>
    </row>
    <row r="1023" spans="6:13" x14ac:dyDescent="0.25">
      <c r="F1023" s="242" t="str">
        <f>IF(ISBLANK(E1023),"",VLOOKUP(E1023,[2]_accgrp!A:B,2,FALSE))</f>
        <v/>
      </c>
      <c r="G1023" s="226">
        <f>_xlfn.IFNA(VLOOKUP($E1023,[2]_accgrp!$A:$X,2+(3*(COLUMN(G1023)-6)),FALSE),"")</f>
        <v>0</v>
      </c>
      <c r="H1023" s="226">
        <f>_xlfn.IFNA(VLOOKUP($E1023,[2]_accgrp!$A:$X,2+(3*(COLUMN(H1023)-6)),FALSE),"")</f>
        <v>0</v>
      </c>
      <c r="I1023" s="226">
        <f>_xlfn.IFNA(VLOOKUP($E1023,[2]_accgrp!$A:$X,2+(3*(COLUMN(I1023)-6)),FALSE),"")</f>
        <v>0</v>
      </c>
      <c r="J1023" s="226">
        <f>_xlfn.IFNA(VLOOKUP($E1023,[2]_accgrp!$A:$X,2+(3*(COLUMN(J1023)-6)),FALSE),"")</f>
        <v>0</v>
      </c>
      <c r="K1023" s="226">
        <f>_xlfn.IFNA(VLOOKUP($E1023,[2]_accgrp!$A:$X,2+(3*(COLUMN(K1023)-6)),FALSE),"")</f>
        <v>0</v>
      </c>
      <c r="L1023" s="226">
        <f>_xlfn.IFNA(VLOOKUP($E1023,[2]_accgrp!$A:$X,2+(3*(COLUMN(L1023)-6)),FALSE),"")</f>
        <v>0</v>
      </c>
      <c r="M1023" s="226">
        <f>_xlfn.IFNA(VLOOKUP($E1023,[2]_accgrp!$A:$X,2+(3*(COLUMN(M1023)-6)),FALSE),"")</f>
        <v>0</v>
      </c>
    </row>
    <row r="1024" spans="6:13" x14ac:dyDescent="0.25">
      <c r="F1024" s="242" t="str">
        <f>IF(ISBLANK(E1024),"",VLOOKUP(E1024,[2]_accgrp!A:B,2,FALSE))</f>
        <v/>
      </c>
      <c r="G1024" s="226">
        <f>_xlfn.IFNA(VLOOKUP($E1024,[2]_accgrp!$A:$X,2+(3*(COLUMN(G1024)-6)),FALSE),"")</f>
        <v>0</v>
      </c>
      <c r="H1024" s="226">
        <f>_xlfn.IFNA(VLOOKUP($E1024,[2]_accgrp!$A:$X,2+(3*(COLUMN(H1024)-6)),FALSE),"")</f>
        <v>0</v>
      </c>
      <c r="I1024" s="226">
        <f>_xlfn.IFNA(VLOOKUP($E1024,[2]_accgrp!$A:$X,2+(3*(COLUMN(I1024)-6)),FALSE),"")</f>
        <v>0</v>
      </c>
      <c r="J1024" s="226">
        <f>_xlfn.IFNA(VLOOKUP($E1024,[2]_accgrp!$A:$X,2+(3*(COLUMN(J1024)-6)),FALSE),"")</f>
        <v>0</v>
      </c>
      <c r="K1024" s="226">
        <f>_xlfn.IFNA(VLOOKUP($E1024,[2]_accgrp!$A:$X,2+(3*(COLUMN(K1024)-6)),FALSE),"")</f>
        <v>0</v>
      </c>
      <c r="L1024" s="226">
        <f>_xlfn.IFNA(VLOOKUP($E1024,[2]_accgrp!$A:$X,2+(3*(COLUMN(L1024)-6)),FALSE),"")</f>
        <v>0</v>
      </c>
      <c r="M1024" s="226">
        <f>_xlfn.IFNA(VLOOKUP($E1024,[2]_accgrp!$A:$X,2+(3*(COLUMN(M1024)-6)),FALSE),"")</f>
        <v>0</v>
      </c>
    </row>
    <row r="1025" spans="6:13" x14ac:dyDescent="0.25">
      <c r="F1025" s="242" t="str">
        <f>IF(ISBLANK(E1025),"",VLOOKUP(E1025,[2]_accgrp!A:B,2,FALSE))</f>
        <v/>
      </c>
      <c r="G1025" s="226">
        <f>_xlfn.IFNA(VLOOKUP($E1025,[2]_accgrp!$A:$X,2+(3*(COLUMN(G1025)-6)),FALSE),"")</f>
        <v>0</v>
      </c>
      <c r="H1025" s="226">
        <f>_xlfn.IFNA(VLOOKUP($E1025,[2]_accgrp!$A:$X,2+(3*(COLUMN(H1025)-6)),FALSE),"")</f>
        <v>0</v>
      </c>
      <c r="I1025" s="226">
        <f>_xlfn.IFNA(VLOOKUP($E1025,[2]_accgrp!$A:$X,2+(3*(COLUMN(I1025)-6)),FALSE),"")</f>
        <v>0</v>
      </c>
      <c r="J1025" s="226">
        <f>_xlfn.IFNA(VLOOKUP($E1025,[2]_accgrp!$A:$X,2+(3*(COLUMN(J1025)-6)),FALSE),"")</f>
        <v>0</v>
      </c>
      <c r="K1025" s="226">
        <f>_xlfn.IFNA(VLOOKUP($E1025,[2]_accgrp!$A:$X,2+(3*(COLUMN(K1025)-6)),FALSE),"")</f>
        <v>0</v>
      </c>
      <c r="L1025" s="226">
        <f>_xlfn.IFNA(VLOOKUP($E1025,[2]_accgrp!$A:$X,2+(3*(COLUMN(L1025)-6)),FALSE),"")</f>
        <v>0</v>
      </c>
      <c r="M1025" s="226">
        <f>_xlfn.IFNA(VLOOKUP($E1025,[2]_accgrp!$A:$X,2+(3*(COLUMN(M1025)-6)),FALSE),"")</f>
        <v>0</v>
      </c>
    </row>
    <row r="1026" spans="6:13" x14ac:dyDescent="0.25">
      <c r="F1026" s="242" t="str">
        <f>IF(ISBLANK(E1026),"",VLOOKUP(E1026,[2]_accgrp!A:B,2,FALSE))</f>
        <v/>
      </c>
      <c r="G1026" s="226">
        <f>_xlfn.IFNA(VLOOKUP($E1026,[2]_accgrp!$A:$X,2+(3*(COLUMN(G1026)-6)),FALSE),"")</f>
        <v>0</v>
      </c>
      <c r="H1026" s="226">
        <f>_xlfn.IFNA(VLOOKUP($E1026,[2]_accgrp!$A:$X,2+(3*(COLUMN(H1026)-6)),FALSE),"")</f>
        <v>0</v>
      </c>
      <c r="I1026" s="226">
        <f>_xlfn.IFNA(VLOOKUP($E1026,[2]_accgrp!$A:$X,2+(3*(COLUMN(I1026)-6)),FALSE),"")</f>
        <v>0</v>
      </c>
      <c r="J1026" s="226">
        <f>_xlfn.IFNA(VLOOKUP($E1026,[2]_accgrp!$A:$X,2+(3*(COLUMN(J1026)-6)),FALSE),"")</f>
        <v>0</v>
      </c>
      <c r="K1026" s="226">
        <f>_xlfn.IFNA(VLOOKUP($E1026,[2]_accgrp!$A:$X,2+(3*(COLUMN(K1026)-6)),FALSE),"")</f>
        <v>0</v>
      </c>
      <c r="L1026" s="226">
        <f>_xlfn.IFNA(VLOOKUP($E1026,[2]_accgrp!$A:$X,2+(3*(COLUMN(L1026)-6)),FALSE),"")</f>
        <v>0</v>
      </c>
      <c r="M1026" s="226">
        <f>_xlfn.IFNA(VLOOKUP($E1026,[2]_accgrp!$A:$X,2+(3*(COLUMN(M1026)-6)),FALSE),"")</f>
        <v>0</v>
      </c>
    </row>
    <row r="1027" spans="6:13" x14ac:dyDescent="0.25">
      <c r="F1027" s="242" t="str">
        <f>IF(ISBLANK(E1027),"",VLOOKUP(E1027,[2]_accgrp!A:B,2,FALSE))</f>
        <v/>
      </c>
      <c r="G1027" s="226">
        <f>_xlfn.IFNA(VLOOKUP($E1027,[2]_accgrp!$A:$X,2+(3*(COLUMN(G1027)-6)),FALSE),"")</f>
        <v>0</v>
      </c>
      <c r="H1027" s="226">
        <f>_xlfn.IFNA(VLOOKUP($E1027,[2]_accgrp!$A:$X,2+(3*(COLUMN(H1027)-6)),FALSE),"")</f>
        <v>0</v>
      </c>
      <c r="I1027" s="226">
        <f>_xlfn.IFNA(VLOOKUP($E1027,[2]_accgrp!$A:$X,2+(3*(COLUMN(I1027)-6)),FALSE),"")</f>
        <v>0</v>
      </c>
      <c r="J1027" s="226">
        <f>_xlfn.IFNA(VLOOKUP($E1027,[2]_accgrp!$A:$X,2+(3*(COLUMN(J1027)-6)),FALSE),"")</f>
        <v>0</v>
      </c>
      <c r="K1027" s="226">
        <f>_xlfn.IFNA(VLOOKUP($E1027,[2]_accgrp!$A:$X,2+(3*(COLUMN(K1027)-6)),FALSE),"")</f>
        <v>0</v>
      </c>
      <c r="L1027" s="226">
        <f>_xlfn.IFNA(VLOOKUP($E1027,[2]_accgrp!$A:$X,2+(3*(COLUMN(L1027)-6)),FALSE),"")</f>
        <v>0</v>
      </c>
      <c r="M1027" s="226">
        <f>_xlfn.IFNA(VLOOKUP($E1027,[2]_accgrp!$A:$X,2+(3*(COLUMN(M1027)-6)),FALSE),"")</f>
        <v>0</v>
      </c>
    </row>
    <row r="1028" spans="6:13" x14ac:dyDescent="0.25">
      <c r="F1028" s="242" t="str">
        <f>IF(ISBLANK(E1028),"",VLOOKUP(E1028,[2]_accgrp!A:B,2,FALSE))</f>
        <v/>
      </c>
      <c r="G1028" s="226">
        <f>_xlfn.IFNA(VLOOKUP($E1028,[2]_accgrp!$A:$X,2+(3*(COLUMN(G1028)-6)),FALSE),"")</f>
        <v>0</v>
      </c>
      <c r="H1028" s="226">
        <f>_xlfn.IFNA(VLOOKUP($E1028,[2]_accgrp!$A:$X,2+(3*(COLUMN(H1028)-6)),FALSE),"")</f>
        <v>0</v>
      </c>
      <c r="I1028" s="226">
        <f>_xlfn.IFNA(VLOOKUP($E1028,[2]_accgrp!$A:$X,2+(3*(COLUMN(I1028)-6)),FALSE),"")</f>
        <v>0</v>
      </c>
      <c r="J1028" s="226">
        <f>_xlfn.IFNA(VLOOKUP($E1028,[2]_accgrp!$A:$X,2+(3*(COLUMN(J1028)-6)),FALSE),"")</f>
        <v>0</v>
      </c>
      <c r="K1028" s="226">
        <f>_xlfn.IFNA(VLOOKUP($E1028,[2]_accgrp!$A:$X,2+(3*(COLUMN(K1028)-6)),FALSE),"")</f>
        <v>0</v>
      </c>
      <c r="L1028" s="226">
        <f>_xlfn.IFNA(VLOOKUP($E1028,[2]_accgrp!$A:$X,2+(3*(COLUMN(L1028)-6)),FALSE),"")</f>
        <v>0</v>
      </c>
      <c r="M1028" s="226">
        <f>_xlfn.IFNA(VLOOKUP($E1028,[2]_accgrp!$A:$X,2+(3*(COLUMN(M1028)-6)),FALSE),"")</f>
        <v>0</v>
      </c>
    </row>
    <row r="1029" spans="6:13" x14ac:dyDescent="0.25">
      <c r="F1029" s="242" t="str">
        <f>IF(ISBLANK(E1029),"",VLOOKUP(E1029,[2]_accgrp!A:B,2,FALSE))</f>
        <v/>
      </c>
      <c r="G1029" s="226">
        <f>_xlfn.IFNA(VLOOKUP($E1029,[2]_accgrp!$A:$X,2+(3*(COLUMN(G1029)-6)),FALSE),"")</f>
        <v>0</v>
      </c>
      <c r="H1029" s="226">
        <f>_xlfn.IFNA(VLOOKUP($E1029,[2]_accgrp!$A:$X,2+(3*(COLUMN(H1029)-6)),FALSE),"")</f>
        <v>0</v>
      </c>
      <c r="I1029" s="226">
        <f>_xlfn.IFNA(VLOOKUP($E1029,[2]_accgrp!$A:$X,2+(3*(COLUMN(I1029)-6)),FALSE),"")</f>
        <v>0</v>
      </c>
      <c r="J1029" s="226">
        <f>_xlfn.IFNA(VLOOKUP($E1029,[2]_accgrp!$A:$X,2+(3*(COLUMN(J1029)-6)),FALSE),"")</f>
        <v>0</v>
      </c>
      <c r="K1029" s="226">
        <f>_xlfn.IFNA(VLOOKUP($E1029,[2]_accgrp!$A:$X,2+(3*(COLUMN(K1029)-6)),FALSE),"")</f>
        <v>0</v>
      </c>
      <c r="L1029" s="226">
        <f>_xlfn.IFNA(VLOOKUP($E1029,[2]_accgrp!$A:$X,2+(3*(COLUMN(L1029)-6)),FALSE),"")</f>
        <v>0</v>
      </c>
      <c r="M1029" s="226">
        <f>_xlfn.IFNA(VLOOKUP($E1029,[2]_accgrp!$A:$X,2+(3*(COLUMN(M1029)-6)),FALSE),"")</f>
        <v>0</v>
      </c>
    </row>
    <row r="1030" spans="6:13" x14ac:dyDescent="0.25">
      <c r="F1030" s="242" t="str">
        <f>IF(ISBLANK(E1030),"",VLOOKUP(E1030,[2]_accgrp!A:B,2,FALSE))</f>
        <v/>
      </c>
      <c r="G1030" s="226">
        <f>_xlfn.IFNA(VLOOKUP($E1030,[2]_accgrp!$A:$X,2+(3*(COLUMN(G1030)-6)),FALSE),"")</f>
        <v>0</v>
      </c>
      <c r="H1030" s="226">
        <f>_xlfn.IFNA(VLOOKUP($E1030,[2]_accgrp!$A:$X,2+(3*(COLUMN(H1030)-6)),FALSE),"")</f>
        <v>0</v>
      </c>
      <c r="I1030" s="226">
        <f>_xlfn.IFNA(VLOOKUP($E1030,[2]_accgrp!$A:$X,2+(3*(COLUMN(I1030)-6)),FALSE),"")</f>
        <v>0</v>
      </c>
      <c r="J1030" s="226">
        <f>_xlfn.IFNA(VLOOKUP($E1030,[2]_accgrp!$A:$X,2+(3*(COLUMN(J1030)-6)),FALSE),"")</f>
        <v>0</v>
      </c>
      <c r="K1030" s="226">
        <f>_xlfn.IFNA(VLOOKUP($E1030,[2]_accgrp!$A:$X,2+(3*(COLUMN(K1030)-6)),FALSE),"")</f>
        <v>0</v>
      </c>
      <c r="L1030" s="226">
        <f>_xlfn.IFNA(VLOOKUP($E1030,[2]_accgrp!$A:$X,2+(3*(COLUMN(L1030)-6)),FALSE),"")</f>
        <v>0</v>
      </c>
      <c r="M1030" s="226">
        <f>_xlfn.IFNA(VLOOKUP($E1030,[2]_accgrp!$A:$X,2+(3*(COLUMN(M1030)-6)),FALSE),"")</f>
        <v>0</v>
      </c>
    </row>
    <row r="1031" spans="6:13" x14ac:dyDescent="0.25">
      <c r="F1031" s="242" t="str">
        <f>IF(ISBLANK(E1031),"",VLOOKUP(E1031,[2]_accgrp!A:B,2,FALSE))</f>
        <v/>
      </c>
      <c r="G1031" s="226">
        <f>_xlfn.IFNA(VLOOKUP($E1031,[2]_accgrp!$A:$X,2+(3*(COLUMN(G1031)-6)),FALSE),"")</f>
        <v>0</v>
      </c>
      <c r="H1031" s="226">
        <f>_xlfn.IFNA(VLOOKUP($E1031,[2]_accgrp!$A:$X,2+(3*(COLUMN(H1031)-6)),FALSE),"")</f>
        <v>0</v>
      </c>
      <c r="I1031" s="226">
        <f>_xlfn.IFNA(VLOOKUP($E1031,[2]_accgrp!$A:$X,2+(3*(COLUMN(I1031)-6)),FALSE),"")</f>
        <v>0</v>
      </c>
      <c r="J1031" s="226">
        <f>_xlfn.IFNA(VLOOKUP($E1031,[2]_accgrp!$A:$X,2+(3*(COLUMN(J1031)-6)),FALSE),"")</f>
        <v>0</v>
      </c>
      <c r="K1031" s="226">
        <f>_xlfn.IFNA(VLOOKUP($E1031,[2]_accgrp!$A:$X,2+(3*(COLUMN(K1031)-6)),FALSE),"")</f>
        <v>0</v>
      </c>
      <c r="L1031" s="226">
        <f>_xlfn.IFNA(VLOOKUP($E1031,[2]_accgrp!$A:$X,2+(3*(COLUMN(L1031)-6)),FALSE),"")</f>
        <v>0</v>
      </c>
      <c r="M1031" s="226">
        <f>_xlfn.IFNA(VLOOKUP($E1031,[2]_accgrp!$A:$X,2+(3*(COLUMN(M1031)-6)),FALSE),"")</f>
        <v>0</v>
      </c>
    </row>
    <row r="1032" spans="6:13" x14ac:dyDescent="0.25">
      <c r="F1032" s="242" t="str">
        <f>IF(ISBLANK(E1032),"",VLOOKUP(E1032,[2]_accgrp!A:B,2,FALSE))</f>
        <v/>
      </c>
      <c r="G1032" s="226">
        <f>_xlfn.IFNA(VLOOKUP($E1032,[2]_accgrp!$A:$X,2+(3*(COLUMN(G1032)-6)),FALSE),"")</f>
        <v>0</v>
      </c>
      <c r="H1032" s="226">
        <f>_xlfn.IFNA(VLOOKUP($E1032,[2]_accgrp!$A:$X,2+(3*(COLUMN(H1032)-6)),FALSE),"")</f>
        <v>0</v>
      </c>
      <c r="I1032" s="226">
        <f>_xlfn.IFNA(VLOOKUP($E1032,[2]_accgrp!$A:$X,2+(3*(COLUMN(I1032)-6)),FALSE),"")</f>
        <v>0</v>
      </c>
      <c r="J1032" s="226">
        <f>_xlfn.IFNA(VLOOKUP($E1032,[2]_accgrp!$A:$X,2+(3*(COLUMN(J1032)-6)),FALSE),"")</f>
        <v>0</v>
      </c>
      <c r="K1032" s="226">
        <f>_xlfn.IFNA(VLOOKUP($E1032,[2]_accgrp!$A:$X,2+(3*(COLUMN(K1032)-6)),FALSE),"")</f>
        <v>0</v>
      </c>
      <c r="L1032" s="226">
        <f>_xlfn.IFNA(VLOOKUP($E1032,[2]_accgrp!$A:$X,2+(3*(COLUMN(L1032)-6)),FALSE),"")</f>
        <v>0</v>
      </c>
      <c r="M1032" s="226">
        <f>_xlfn.IFNA(VLOOKUP($E1032,[2]_accgrp!$A:$X,2+(3*(COLUMN(M1032)-6)),FALSE),"")</f>
        <v>0</v>
      </c>
    </row>
    <row r="1033" spans="6:13" x14ac:dyDescent="0.25">
      <c r="F1033" s="242" t="str">
        <f>IF(ISBLANK(E1033),"",VLOOKUP(E1033,[2]_accgrp!A:B,2,FALSE))</f>
        <v/>
      </c>
      <c r="G1033" s="226">
        <f>_xlfn.IFNA(VLOOKUP($E1033,[2]_accgrp!$A:$X,2+(3*(COLUMN(G1033)-6)),FALSE),"")</f>
        <v>0</v>
      </c>
      <c r="H1033" s="226">
        <f>_xlfn.IFNA(VLOOKUP($E1033,[2]_accgrp!$A:$X,2+(3*(COLUMN(H1033)-6)),FALSE),"")</f>
        <v>0</v>
      </c>
      <c r="I1033" s="226">
        <f>_xlfn.IFNA(VLOOKUP($E1033,[2]_accgrp!$A:$X,2+(3*(COLUMN(I1033)-6)),FALSE),"")</f>
        <v>0</v>
      </c>
      <c r="J1033" s="226">
        <f>_xlfn.IFNA(VLOOKUP($E1033,[2]_accgrp!$A:$X,2+(3*(COLUMN(J1033)-6)),FALSE),"")</f>
        <v>0</v>
      </c>
      <c r="K1033" s="226">
        <f>_xlfn.IFNA(VLOOKUP($E1033,[2]_accgrp!$A:$X,2+(3*(COLUMN(K1033)-6)),FALSE),"")</f>
        <v>0</v>
      </c>
      <c r="L1033" s="226">
        <f>_xlfn.IFNA(VLOOKUP($E1033,[2]_accgrp!$A:$X,2+(3*(COLUMN(L1033)-6)),FALSE),"")</f>
        <v>0</v>
      </c>
      <c r="M1033" s="226">
        <f>_xlfn.IFNA(VLOOKUP($E1033,[2]_accgrp!$A:$X,2+(3*(COLUMN(M1033)-6)),FALSE),"")</f>
        <v>0</v>
      </c>
    </row>
    <row r="1034" spans="6:13" x14ac:dyDescent="0.25">
      <c r="F1034" s="242" t="str">
        <f>IF(ISBLANK(E1034),"",VLOOKUP(E1034,[2]_accgrp!A:B,2,FALSE))</f>
        <v/>
      </c>
      <c r="G1034" s="226">
        <f>_xlfn.IFNA(VLOOKUP($E1034,[2]_accgrp!$A:$X,2+(3*(COLUMN(G1034)-6)),FALSE),"")</f>
        <v>0</v>
      </c>
      <c r="H1034" s="226">
        <f>_xlfn.IFNA(VLOOKUP($E1034,[2]_accgrp!$A:$X,2+(3*(COLUMN(H1034)-6)),FALSE),"")</f>
        <v>0</v>
      </c>
      <c r="I1034" s="226">
        <f>_xlfn.IFNA(VLOOKUP($E1034,[2]_accgrp!$A:$X,2+(3*(COLUMN(I1034)-6)),FALSE),"")</f>
        <v>0</v>
      </c>
      <c r="J1034" s="226">
        <f>_xlfn.IFNA(VLOOKUP($E1034,[2]_accgrp!$A:$X,2+(3*(COLUMN(J1034)-6)),FALSE),"")</f>
        <v>0</v>
      </c>
      <c r="K1034" s="226">
        <f>_xlfn.IFNA(VLOOKUP($E1034,[2]_accgrp!$A:$X,2+(3*(COLUMN(K1034)-6)),FALSE),"")</f>
        <v>0</v>
      </c>
      <c r="L1034" s="226">
        <f>_xlfn.IFNA(VLOOKUP($E1034,[2]_accgrp!$A:$X,2+(3*(COLUMN(L1034)-6)),FALSE),"")</f>
        <v>0</v>
      </c>
      <c r="M1034" s="226">
        <f>_xlfn.IFNA(VLOOKUP($E1034,[2]_accgrp!$A:$X,2+(3*(COLUMN(M1034)-6)),FALSE),"")</f>
        <v>0</v>
      </c>
    </row>
    <row r="1035" spans="6:13" x14ac:dyDescent="0.25">
      <c r="F1035" s="242" t="str">
        <f>IF(ISBLANK(E1035),"",VLOOKUP(E1035,[2]_accgrp!A:B,2,FALSE))</f>
        <v/>
      </c>
      <c r="G1035" s="226">
        <f>_xlfn.IFNA(VLOOKUP($E1035,[2]_accgrp!$A:$X,2+(3*(COLUMN(G1035)-6)),FALSE),"")</f>
        <v>0</v>
      </c>
      <c r="H1035" s="226">
        <f>_xlfn.IFNA(VLOOKUP($E1035,[2]_accgrp!$A:$X,2+(3*(COLUMN(H1035)-6)),FALSE),"")</f>
        <v>0</v>
      </c>
      <c r="I1035" s="226">
        <f>_xlfn.IFNA(VLOOKUP($E1035,[2]_accgrp!$A:$X,2+(3*(COLUMN(I1035)-6)),FALSE),"")</f>
        <v>0</v>
      </c>
      <c r="J1035" s="226">
        <f>_xlfn.IFNA(VLOOKUP($E1035,[2]_accgrp!$A:$X,2+(3*(COLUMN(J1035)-6)),FALSE),"")</f>
        <v>0</v>
      </c>
      <c r="K1035" s="226">
        <f>_xlfn.IFNA(VLOOKUP($E1035,[2]_accgrp!$A:$X,2+(3*(COLUMN(K1035)-6)),FALSE),"")</f>
        <v>0</v>
      </c>
      <c r="L1035" s="226">
        <f>_xlfn.IFNA(VLOOKUP($E1035,[2]_accgrp!$A:$X,2+(3*(COLUMN(L1035)-6)),FALSE),"")</f>
        <v>0</v>
      </c>
      <c r="M1035" s="226">
        <f>_xlfn.IFNA(VLOOKUP($E1035,[2]_accgrp!$A:$X,2+(3*(COLUMN(M1035)-6)),FALSE),"")</f>
        <v>0</v>
      </c>
    </row>
    <row r="1036" spans="6:13" x14ac:dyDescent="0.25">
      <c r="F1036" s="242" t="str">
        <f>IF(ISBLANK(E1036),"",VLOOKUP(E1036,[2]_accgrp!A:B,2,FALSE))</f>
        <v/>
      </c>
      <c r="G1036" s="226">
        <f>_xlfn.IFNA(VLOOKUP($E1036,[2]_accgrp!$A:$X,2+(3*(COLUMN(G1036)-6)),FALSE),"")</f>
        <v>0</v>
      </c>
      <c r="H1036" s="226">
        <f>_xlfn.IFNA(VLOOKUP($E1036,[2]_accgrp!$A:$X,2+(3*(COLUMN(H1036)-6)),FALSE),"")</f>
        <v>0</v>
      </c>
      <c r="I1036" s="226">
        <f>_xlfn.IFNA(VLOOKUP($E1036,[2]_accgrp!$A:$X,2+(3*(COLUMN(I1036)-6)),FALSE),"")</f>
        <v>0</v>
      </c>
      <c r="J1036" s="226">
        <f>_xlfn.IFNA(VLOOKUP($E1036,[2]_accgrp!$A:$X,2+(3*(COLUMN(J1036)-6)),FALSE),"")</f>
        <v>0</v>
      </c>
      <c r="K1036" s="226">
        <f>_xlfn.IFNA(VLOOKUP($E1036,[2]_accgrp!$A:$X,2+(3*(COLUMN(K1036)-6)),FALSE),"")</f>
        <v>0</v>
      </c>
      <c r="L1036" s="226">
        <f>_xlfn.IFNA(VLOOKUP($E1036,[2]_accgrp!$A:$X,2+(3*(COLUMN(L1036)-6)),FALSE),"")</f>
        <v>0</v>
      </c>
      <c r="M1036" s="226">
        <f>_xlfn.IFNA(VLOOKUP($E1036,[2]_accgrp!$A:$X,2+(3*(COLUMN(M1036)-6)),FALSE),"")</f>
        <v>0</v>
      </c>
    </row>
    <row r="1037" spans="6:13" x14ac:dyDescent="0.25">
      <c r="F1037" s="242" t="str">
        <f>IF(ISBLANK(E1037),"",VLOOKUP(E1037,[2]_accgrp!A:B,2,FALSE))</f>
        <v/>
      </c>
      <c r="G1037" s="226">
        <f>_xlfn.IFNA(VLOOKUP($E1037,[2]_accgrp!$A:$X,2+(3*(COLUMN(G1037)-6)),FALSE),"")</f>
        <v>0</v>
      </c>
      <c r="H1037" s="226">
        <f>_xlfn.IFNA(VLOOKUP($E1037,[2]_accgrp!$A:$X,2+(3*(COLUMN(H1037)-6)),FALSE),"")</f>
        <v>0</v>
      </c>
      <c r="I1037" s="226">
        <f>_xlfn.IFNA(VLOOKUP($E1037,[2]_accgrp!$A:$X,2+(3*(COLUMN(I1037)-6)),FALSE),"")</f>
        <v>0</v>
      </c>
      <c r="J1037" s="226">
        <f>_xlfn.IFNA(VLOOKUP($E1037,[2]_accgrp!$A:$X,2+(3*(COLUMN(J1037)-6)),FALSE),"")</f>
        <v>0</v>
      </c>
      <c r="K1037" s="226">
        <f>_xlfn.IFNA(VLOOKUP($E1037,[2]_accgrp!$A:$X,2+(3*(COLUMN(K1037)-6)),FALSE),"")</f>
        <v>0</v>
      </c>
      <c r="L1037" s="226">
        <f>_xlfn.IFNA(VLOOKUP($E1037,[2]_accgrp!$A:$X,2+(3*(COLUMN(L1037)-6)),FALSE),"")</f>
        <v>0</v>
      </c>
      <c r="M1037" s="226">
        <f>_xlfn.IFNA(VLOOKUP($E1037,[2]_accgrp!$A:$X,2+(3*(COLUMN(M1037)-6)),FALSE),"")</f>
        <v>0</v>
      </c>
    </row>
    <row r="1038" spans="6:13" x14ac:dyDescent="0.25">
      <c r="F1038" s="242" t="str">
        <f>IF(ISBLANK(E1038),"",VLOOKUP(E1038,[2]_accgrp!A:B,2,FALSE))</f>
        <v/>
      </c>
      <c r="G1038" s="226">
        <f>_xlfn.IFNA(VLOOKUP($E1038,[2]_accgrp!$A:$X,2+(3*(COLUMN(G1038)-6)),FALSE),"")</f>
        <v>0</v>
      </c>
      <c r="H1038" s="226">
        <f>_xlfn.IFNA(VLOOKUP($E1038,[2]_accgrp!$A:$X,2+(3*(COLUMN(H1038)-6)),FALSE),"")</f>
        <v>0</v>
      </c>
      <c r="I1038" s="226">
        <f>_xlfn.IFNA(VLOOKUP($E1038,[2]_accgrp!$A:$X,2+(3*(COLUMN(I1038)-6)),FALSE),"")</f>
        <v>0</v>
      </c>
      <c r="J1038" s="226">
        <f>_xlfn.IFNA(VLOOKUP($E1038,[2]_accgrp!$A:$X,2+(3*(COLUMN(J1038)-6)),FALSE),"")</f>
        <v>0</v>
      </c>
      <c r="K1038" s="226">
        <f>_xlfn.IFNA(VLOOKUP($E1038,[2]_accgrp!$A:$X,2+(3*(COLUMN(K1038)-6)),FALSE),"")</f>
        <v>0</v>
      </c>
      <c r="L1038" s="226">
        <f>_xlfn.IFNA(VLOOKUP($E1038,[2]_accgrp!$A:$X,2+(3*(COLUMN(L1038)-6)),FALSE),"")</f>
        <v>0</v>
      </c>
      <c r="M1038" s="226">
        <f>_xlfn.IFNA(VLOOKUP($E1038,[2]_accgrp!$A:$X,2+(3*(COLUMN(M1038)-6)),FALSE),"")</f>
        <v>0</v>
      </c>
    </row>
    <row r="1039" spans="6:13" x14ac:dyDescent="0.25">
      <c r="F1039" s="242" t="str">
        <f>IF(ISBLANK(E1039),"",VLOOKUP(E1039,[2]_accgrp!A:B,2,FALSE))</f>
        <v/>
      </c>
      <c r="G1039" s="226">
        <f>_xlfn.IFNA(VLOOKUP($E1039,[2]_accgrp!$A:$X,2+(3*(COLUMN(G1039)-6)),FALSE),"")</f>
        <v>0</v>
      </c>
      <c r="H1039" s="226">
        <f>_xlfn.IFNA(VLOOKUP($E1039,[2]_accgrp!$A:$X,2+(3*(COLUMN(H1039)-6)),FALSE),"")</f>
        <v>0</v>
      </c>
      <c r="I1039" s="226">
        <f>_xlfn.IFNA(VLOOKUP($E1039,[2]_accgrp!$A:$X,2+(3*(COLUMN(I1039)-6)),FALSE),"")</f>
        <v>0</v>
      </c>
      <c r="J1039" s="226">
        <f>_xlfn.IFNA(VLOOKUP($E1039,[2]_accgrp!$A:$X,2+(3*(COLUMN(J1039)-6)),FALSE),"")</f>
        <v>0</v>
      </c>
      <c r="K1039" s="226">
        <f>_xlfn.IFNA(VLOOKUP($E1039,[2]_accgrp!$A:$X,2+(3*(COLUMN(K1039)-6)),FALSE),"")</f>
        <v>0</v>
      </c>
      <c r="L1039" s="226">
        <f>_xlfn.IFNA(VLOOKUP($E1039,[2]_accgrp!$A:$X,2+(3*(COLUMN(L1039)-6)),FALSE),"")</f>
        <v>0</v>
      </c>
      <c r="M1039" s="226">
        <f>_xlfn.IFNA(VLOOKUP($E1039,[2]_accgrp!$A:$X,2+(3*(COLUMN(M1039)-6)),FALSE),"")</f>
        <v>0</v>
      </c>
    </row>
    <row r="1040" spans="6:13" x14ac:dyDescent="0.25">
      <c r="F1040" s="242" t="str">
        <f>IF(ISBLANK(E1040),"",VLOOKUP(E1040,[2]_accgrp!A:B,2,FALSE))</f>
        <v/>
      </c>
      <c r="G1040" s="226">
        <f>_xlfn.IFNA(VLOOKUP($E1040,[2]_accgrp!$A:$X,2+(3*(COLUMN(G1040)-6)),FALSE),"")</f>
        <v>0</v>
      </c>
      <c r="H1040" s="226">
        <f>_xlfn.IFNA(VLOOKUP($E1040,[2]_accgrp!$A:$X,2+(3*(COLUMN(H1040)-6)),FALSE),"")</f>
        <v>0</v>
      </c>
      <c r="I1040" s="226">
        <f>_xlfn.IFNA(VLOOKUP($E1040,[2]_accgrp!$A:$X,2+(3*(COLUMN(I1040)-6)),FALSE),"")</f>
        <v>0</v>
      </c>
      <c r="J1040" s="226">
        <f>_xlfn.IFNA(VLOOKUP($E1040,[2]_accgrp!$A:$X,2+(3*(COLUMN(J1040)-6)),FALSE),"")</f>
        <v>0</v>
      </c>
      <c r="K1040" s="226">
        <f>_xlfn.IFNA(VLOOKUP($E1040,[2]_accgrp!$A:$X,2+(3*(COLUMN(K1040)-6)),FALSE),"")</f>
        <v>0</v>
      </c>
      <c r="L1040" s="226">
        <f>_xlfn.IFNA(VLOOKUP($E1040,[2]_accgrp!$A:$X,2+(3*(COLUMN(L1040)-6)),FALSE),"")</f>
        <v>0</v>
      </c>
      <c r="M1040" s="226">
        <f>_xlfn.IFNA(VLOOKUP($E1040,[2]_accgrp!$A:$X,2+(3*(COLUMN(M1040)-6)),FALSE),"")</f>
        <v>0</v>
      </c>
    </row>
    <row r="1041" spans="6:13" x14ac:dyDescent="0.25">
      <c r="F1041" s="242" t="str">
        <f>IF(ISBLANK(E1041),"",VLOOKUP(E1041,[2]_accgrp!A:B,2,FALSE))</f>
        <v/>
      </c>
      <c r="G1041" s="226">
        <f>_xlfn.IFNA(VLOOKUP($E1041,[2]_accgrp!$A:$X,2+(3*(COLUMN(G1041)-6)),FALSE),"")</f>
        <v>0</v>
      </c>
      <c r="H1041" s="226">
        <f>_xlfn.IFNA(VLOOKUP($E1041,[2]_accgrp!$A:$X,2+(3*(COLUMN(H1041)-6)),FALSE),"")</f>
        <v>0</v>
      </c>
      <c r="I1041" s="226">
        <f>_xlfn.IFNA(VLOOKUP($E1041,[2]_accgrp!$A:$X,2+(3*(COLUMN(I1041)-6)),FALSE),"")</f>
        <v>0</v>
      </c>
      <c r="J1041" s="226">
        <f>_xlfn.IFNA(VLOOKUP($E1041,[2]_accgrp!$A:$X,2+(3*(COLUMN(J1041)-6)),FALSE),"")</f>
        <v>0</v>
      </c>
      <c r="K1041" s="226">
        <f>_xlfn.IFNA(VLOOKUP($E1041,[2]_accgrp!$A:$X,2+(3*(COLUMN(K1041)-6)),FALSE),"")</f>
        <v>0</v>
      </c>
      <c r="L1041" s="226">
        <f>_xlfn.IFNA(VLOOKUP($E1041,[2]_accgrp!$A:$X,2+(3*(COLUMN(L1041)-6)),FALSE),"")</f>
        <v>0</v>
      </c>
      <c r="M1041" s="226">
        <f>_xlfn.IFNA(VLOOKUP($E1041,[2]_accgrp!$A:$X,2+(3*(COLUMN(M1041)-6)),FALSE),"")</f>
        <v>0</v>
      </c>
    </row>
    <row r="1042" spans="6:13" x14ac:dyDescent="0.25">
      <c r="F1042" s="242" t="str">
        <f>IF(ISBLANK(E1042),"",VLOOKUP(E1042,[2]_accgrp!A:B,2,FALSE))</f>
        <v/>
      </c>
      <c r="G1042" s="226">
        <f>_xlfn.IFNA(VLOOKUP($E1042,[2]_accgrp!$A:$X,2+(3*(COLUMN(G1042)-6)),FALSE),"")</f>
        <v>0</v>
      </c>
      <c r="H1042" s="226">
        <f>_xlfn.IFNA(VLOOKUP($E1042,[2]_accgrp!$A:$X,2+(3*(COLUMN(H1042)-6)),FALSE),"")</f>
        <v>0</v>
      </c>
      <c r="I1042" s="226">
        <f>_xlfn.IFNA(VLOOKUP($E1042,[2]_accgrp!$A:$X,2+(3*(COLUMN(I1042)-6)),FALSE),"")</f>
        <v>0</v>
      </c>
      <c r="J1042" s="226">
        <f>_xlfn.IFNA(VLOOKUP($E1042,[2]_accgrp!$A:$X,2+(3*(COLUMN(J1042)-6)),FALSE),"")</f>
        <v>0</v>
      </c>
      <c r="K1042" s="226">
        <f>_xlfn.IFNA(VLOOKUP($E1042,[2]_accgrp!$A:$X,2+(3*(COLUMN(K1042)-6)),FALSE),"")</f>
        <v>0</v>
      </c>
      <c r="L1042" s="226">
        <f>_xlfn.IFNA(VLOOKUP($E1042,[2]_accgrp!$A:$X,2+(3*(COLUMN(L1042)-6)),FALSE),"")</f>
        <v>0</v>
      </c>
      <c r="M1042" s="226">
        <f>_xlfn.IFNA(VLOOKUP($E1042,[2]_accgrp!$A:$X,2+(3*(COLUMN(M1042)-6)),FALSE),"")</f>
        <v>0</v>
      </c>
    </row>
    <row r="1043" spans="6:13" x14ac:dyDescent="0.25">
      <c r="F1043" s="242" t="str">
        <f>IF(ISBLANK(E1043),"",VLOOKUP(E1043,[2]_accgrp!A:B,2,FALSE))</f>
        <v/>
      </c>
      <c r="G1043" s="226">
        <f>_xlfn.IFNA(VLOOKUP($E1043,[2]_accgrp!$A:$X,2+(3*(COLUMN(G1043)-6)),FALSE),"")</f>
        <v>0</v>
      </c>
      <c r="H1043" s="226">
        <f>_xlfn.IFNA(VLOOKUP($E1043,[2]_accgrp!$A:$X,2+(3*(COLUMN(H1043)-6)),FALSE),"")</f>
        <v>0</v>
      </c>
      <c r="I1043" s="226">
        <f>_xlfn.IFNA(VLOOKUP($E1043,[2]_accgrp!$A:$X,2+(3*(COLUMN(I1043)-6)),FALSE),"")</f>
        <v>0</v>
      </c>
      <c r="J1043" s="226">
        <f>_xlfn.IFNA(VLOOKUP($E1043,[2]_accgrp!$A:$X,2+(3*(COLUMN(J1043)-6)),FALSE),"")</f>
        <v>0</v>
      </c>
      <c r="K1043" s="226">
        <f>_xlfn.IFNA(VLOOKUP($E1043,[2]_accgrp!$A:$X,2+(3*(COLUMN(K1043)-6)),FALSE),"")</f>
        <v>0</v>
      </c>
      <c r="L1043" s="226">
        <f>_xlfn.IFNA(VLOOKUP($E1043,[2]_accgrp!$A:$X,2+(3*(COLUMN(L1043)-6)),FALSE),"")</f>
        <v>0</v>
      </c>
      <c r="M1043" s="226">
        <f>_xlfn.IFNA(VLOOKUP($E1043,[2]_accgrp!$A:$X,2+(3*(COLUMN(M1043)-6)),FALSE),"")</f>
        <v>0</v>
      </c>
    </row>
    <row r="1044" spans="6:13" x14ac:dyDescent="0.25">
      <c r="F1044" s="242" t="str">
        <f>IF(ISBLANK(E1044),"",VLOOKUP(E1044,[2]_accgrp!A:B,2,FALSE))</f>
        <v/>
      </c>
      <c r="G1044" s="226">
        <f>_xlfn.IFNA(VLOOKUP($E1044,[2]_accgrp!$A:$X,2+(3*(COLUMN(G1044)-6)),FALSE),"")</f>
        <v>0</v>
      </c>
      <c r="H1044" s="226">
        <f>_xlfn.IFNA(VLOOKUP($E1044,[2]_accgrp!$A:$X,2+(3*(COLUMN(H1044)-6)),FALSE),"")</f>
        <v>0</v>
      </c>
      <c r="I1044" s="226">
        <f>_xlfn.IFNA(VLOOKUP($E1044,[2]_accgrp!$A:$X,2+(3*(COLUMN(I1044)-6)),FALSE),"")</f>
        <v>0</v>
      </c>
      <c r="J1044" s="226">
        <f>_xlfn.IFNA(VLOOKUP($E1044,[2]_accgrp!$A:$X,2+(3*(COLUMN(J1044)-6)),FALSE),"")</f>
        <v>0</v>
      </c>
      <c r="K1044" s="226">
        <f>_xlfn.IFNA(VLOOKUP($E1044,[2]_accgrp!$A:$X,2+(3*(COLUMN(K1044)-6)),FALSE),"")</f>
        <v>0</v>
      </c>
      <c r="L1044" s="226">
        <f>_xlfn.IFNA(VLOOKUP($E1044,[2]_accgrp!$A:$X,2+(3*(COLUMN(L1044)-6)),FALSE),"")</f>
        <v>0</v>
      </c>
      <c r="M1044" s="226">
        <f>_xlfn.IFNA(VLOOKUP($E1044,[2]_accgrp!$A:$X,2+(3*(COLUMN(M1044)-6)),FALSE),"")</f>
        <v>0</v>
      </c>
    </row>
    <row r="1045" spans="6:13" x14ac:dyDescent="0.25">
      <c r="F1045" s="242" t="str">
        <f>IF(ISBLANK(E1045),"",VLOOKUP(E1045,[2]_accgrp!A:B,2,FALSE))</f>
        <v/>
      </c>
      <c r="G1045" s="226">
        <f>_xlfn.IFNA(VLOOKUP($E1045,[2]_accgrp!$A:$X,2+(3*(COLUMN(G1045)-6)),FALSE),"")</f>
        <v>0</v>
      </c>
      <c r="H1045" s="226">
        <f>_xlfn.IFNA(VLOOKUP($E1045,[2]_accgrp!$A:$X,2+(3*(COLUMN(H1045)-6)),FALSE),"")</f>
        <v>0</v>
      </c>
      <c r="I1045" s="226">
        <f>_xlfn.IFNA(VLOOKUP($E1045,[2]_accgrp!$A:$X,2+(3*(COLUMN(I1045)-6)),FALSE),"")</f>
        <v>0</v>
      </c>
      <c r="J1045" s="226">
        <f>_xlfn.IFNA(VLOOKUP($E1045,[2]_accgrp!$A:$X,2+(3*(COLUMN(J1045)-6)),FALSE),"")</f>
        <v>0</v>
      </c>
      <c r="K1045" s="226">
        <f>_xlfn.IFNA(VLOOKUP($E1045,[2]_accgrp!$A:$X,2+(3*(COLUMN(K1045)-6)),FALSE),"")</f>
        <v>0</v>
      </c>
      <c r="L1045" s="226">
        <f>_xlfn.IFNA(VLOOKUP($E1045,[2]_accgrp!$A:$X,2+(3*(COLUMN(L1045)-6)),FALSE),"")</f>
        <v>0</v>
      </c>
      <c r="M1045" s="226">
        <f>_xlfn.IFNA(VLOOKUP($E1045,[2]_accgrp!$A:$X,2+(3*(COLUMN(M1045)-6)),FALSE),"")</f>
        <v>0</v>
      </c>
    </row>
    <row r="1046" spans="6:13" x14ac:dyDescent="0.25">
      <c r="F1046" s="242" t="str">
        <f>IF(ISBLANK(E1046),"",VLOOKUP(E1046,[2]_accgrp!A:B,2,FALSE))</f>
        <v/>
      </c>
      <c r="G1046" s="226">
        <f>_xlfn.IFNA(VLOOKUP($E1046,[2]_accgrp!$A:$X,2+(3*(COLUMN(G1046)-6)),FALSE),"")</f>
        <v>0</v>
      </c>
      <c r="H1046" s="226">
        <f>_xlfn.IFNA(VLOOKUP($E1046,[2]_accgrp!$A:$X,2+(3*(COLUMN(H1046)-6)),FALSE),"")</f>
        <v>0</v>
      </c>
      <c r="I1046" s="226">
        <f>_xlfn.IFNA(VLOOKUP($E1046,[2]_accgrp!$A:$X,2+(3*(COLUMN(I1046)-6)),FALSE),"")</f>
        <v>0</v>
      </c>
      <c r="J1046" s="226">
        <f>_xlfn.IFNA(VLOOKUP($E1046,[2]_accgrp!$A:$X,2+(3*(COLUMN(J1046)-6)),FALSE),"")</f>
        <v>0</v>
      </c>
      <c r="K1046" s="226">
        <f>_xlfn.IFNA(VLOOKUP($E1046,[2]_accgrp!$A:$X,2+(3*(COLUMN(K1046)-6)),FALSE),"")</f>
        <v>0</v>
      </c>
      <c r="L1046" s="226">
        <f>_xlfn.IFNA(VLOOKUP($E1046,[2]_accgrp!$A:$X,2+(3*(COLUMN(L1046)-6)),FALSE),"")</f>
        <v>0</v>
      </c>
      <c r="M1046" s="226">
        <f>_xlfn.IFNA(VLOOKUP($E1046,[2]_accgrp!$A:$X,2+(3*(COLUMN(M1046)-6)),FALSE),"")</f>
        <v>0</v>
      </c>
    </row>
    <row r="1047" spans="6:13" x14ac:dyDescent="0.25">
      <c r="F1047" s="242" t="str">
        <f>IF(ISBLANK(E1047),"",VLOOKUP(E1047,[2]_accgrp!A:B,2,FALSE))</f>
        <v/>
      </c>
      <c r="G1047" s="226">
        <f>_xlfn.IFNA(VLOOKUP($E1047,[2]_accgrp!$A:$X,2+(3*(COLUMN(G1047)-6)),FALSE),"")</f>
        <v>0</v>
      </c>
      <c r="H1047" s="226">
        <f>_xlfn.IFNA(VLOOKUP($E1047,[2]_accgrp!$A:$X,2+(3*(COLUMN(H1047)-6)),FALSE),"")</f>
        <v>0</v>
      </c>
      <c r="I1047" s="226">
        <f>_xlfn.IFNA(VLOOKUP($E1047,[2]_accgrp!$A:$X,2+(3*(COLUMN(I1047)-6)),FALSE),"")</f>
        <v>0</v>
      </c>
      <c r="J1047" s="226">
        <f>_xlfn.IFNA(VLOOKUP($E1047,[2]_accgrp!$A:$X,2+(3*(COLUMN(J1047)-6)),FALSE),"")</f>
        <v>0</v>
      </c>
      <c r="K1047" s="226">
        <f>_xlfn.IFNA(VLOOKUP($E1047,[2]_accgrp!$A:$X,2+(3*(COLUMN(K1047)-6)),FALSE),"")</f>
        <v>0</v>
      </c>
      <c r="L1047" s="226">
        <f>_xlfn.IFNA(VLOOKUP($E1047,[2]_accgrp!$A:$X,2+(3*(COLUMN(L1047)-6)),FALSE),"")</f>
        <v>0</v>
      </c>
      <c r="M1047" s="226">
        <f>_xlfn.IFNA(VLOOKUP($E1047,[2]_accgrp!$A:$X,2+(3*(COLUMN(M1047)-6)),FALSE),"")</f>
        <v>0</v>
      </c>
    </row>
    <row r="1048" spans="6:13" x14ac:dyDescent="0.25">
      <c r="F1048" s="242" t="str">
        <f>IF(ISBLANK(E1048),"",VLOOKUP(E1048,[2]_accgrp!A:B,2,FALSE))</f>
        <v/>
      </c>
      <c r="G1048" s="226">
        <f>_xlfn.IFNA(VLOOKUP($E1048,[2]_accgrp!$A:$X,2+(3*(COLUMN(G1048)-6)),FALSE),"")</f>
        <v>0</v>
      </c>
      <c r="H1048" s="226">
        <f>_xlfn.IFNA(VLOOKUP($E1048,[2]_accgrp!$A:$X,2+(3*(COLUMN(H1048)-6)),FALSE),"")</f>
        <v>0</v>
      </c>
      <c r="I1048" s="226">
        <f>_xlfn.IFNA(VLOOKUP($E1048,[2]_accgrp!$A:$X,2+(3*(COLUMN(I1048)-6)),FALSE),"")</f>
        <v>0</v>
      </c>
      <c r="J1048" s="226">
        <f>_xlfn.IFNA(VLOOKUP($E1048,[2]_accgrp!$A:$X,2+(3*(COLUMN(J1048)-6)),FALSE),"")</f>
        <v>0</v>
      </c>
      <c r="K1048" s="226">
        <f>_xlfn.IFNA(VLOOKUP($E1048,[2]_accgrp!$A:$X,2+(3*(COLUMN(K1048)-6)),FALSE),"")</f>
        <v>0</v>
      </c>
      <c r="L1048" s="226">
        <f>_xlfn.IFNA(VLOOKUP($E1048,[2]_accgrp!$A:$X,2+(3*(COLUMN(L1048)-6)),FALSE),"")</f>
        <v>0</v>
      </c>
      <c r="M1048" s="226">
        <f>_xlfn.IFNA(VLOOKUP($E1048,[2]_accgrp!$A:$X,2+(3*(COLUMN(M1048)-6)),FALSE),"")</f>
        <v>0</v>
      </c>
    </row>
    <row r="1049" spans="6:13" x14ac:dyDescent="0.25">
      <c r="F1049" s="242" t="str">
        <f>IF(ISBLANK(E1049),"",VLOOKUP(E1049,[2]_accgrp!A:B,2,FALSE))</f>
        <v/>
      </c>
      <c r="G1049" s="226">
        <f>_xlfn.IFNA(VLOOKUP($E1049,[2]_accgrp!$A:$X,2+(3*(COLUMN(G1049)-6)),FALSE),"")</f>
        <v>0</v>
      </c>
      <c r="H1049" s="226">
        <f>_xlfn.IFNA(VLOOKUP($E1049,[2]_accgrp!$A:$X,2+(3*(COLUMN(H1049)-6)),FALSE),"")</f>
        <v>0</v>
      </c>
      <c r="I1049" s="226">
        <f>_xlfn.IFNA(VLOOKUP($E1049,[2]_accgrp!$A:$X,2+(3*(COLUMN(I1049)-6)),FALSE),"")</f>
        <v>0</v>
      </c>
      <c r="J1049" s="226">
        <f>_xlfn.IFNA(VLOOKUP($E1049,[2]_accgrp!$A:$X,2+(3*(COLUMN(J1049)-6)),FALSE),"")</f>
        <v>0</v>
      </c>
      <c r="K1049" s="226">
        <f>_xlfn.IFNA(VLOOKUP($E1049,[2]_accgrp!$A:$X,2+(3*(COLUMN(K1049)-6)),FALSE),"")</f>
        <v>0</v>
      </c>
      <c r="L1049" s="226">
        <f>_xlfn.IFNA(VLOOKUP($E1049,[2]_accgrp!$A:$X,2+(3*(COLUMN(L1049)-6)),FALSE),"")</f>
        <v>0</v>
      </c>
      <c r="M1049" s="226">
        <f>_xlfn.IFNA(VLOOKUP($E1049,[2]_accgrp!$A:$X,2+(3*(COLUMN(M1049)-6)),FALSE),"")</f>
        <v>0</v>
      </c>
    </row>
    <row r="1050" spans="6:13" x14ac:dyDescent="0.25">
      <c r="F1050" s="242" t="str">
        <f>IF(ISBLANK(E1050),"",VLOOKUP(E1050,[2]_accgrp!A:B,2,FALSE))</f>
        <v/>
      </c>
      <c r="G1050" s="226">
        <f>_xlfn.IFNA(VLOOKUP($E1050,[2]_accgrp!$A:$X,2+(3*(COLUMN(G1050)-6)),FALSE),"")</f>
        <v>0</v>
      </c>
      <c r="H1050" s="226">
        <f>_xlfn.IFNA(VLOOKUP($E1050,[2]_accgrp!$A:$X,2+(3*(COLUMN(H1050)-6)),FALSE),"")</f>
        <v>0</v>
      </c>
      <c r="I1050" s="226">
        <f>_xlfn.IFNA(VLOOKUP($E1050,[2]_accgrp!$A:$X,2+(3*(COLUMN(I1050)-6)),FALSE),"")</f>
        <v>0</v>
      </c>
      <c r="J1050" s="226">
        <f>_xlfn.IFNA(VLOOKUP($E1050,[2]_accgrp!$A:$X,2+(3*(COLUMN(J1050)-6)),FALSE),"")</f>
        <v>0</v>
      </c>
      <c r="K1050" s="226">
        <f>_xlfn.IFNA(VLOOKUP($E1050,[2]_accgrp!$A:$X,2+(3*(COLUMN(K1050)-6)),FALSE),"")</f>
        <v>0</v>
      </c>
      <c r="L1050" s="226">
        <f>_xlfn.IFNA(VLOOKUP($E1050,[2]_accgrp!$A:$X,2+(3*(COLUMN(L1050)-6)),FALSE),"")</f>
        <v>0</v>
      </c>
      <c r="M1050" s="226">
        <f>_xlfn.IFNA(VLOOKUP($E1050,[2]_accgrp!$A:$X,2+(3*(COLUMN(M1050)-6)),FALSE),"")</f>
        <v>0</v>
      </c>
    </row>
    <row r="1051" spans="6:13" x14ac:dyDescent="0.25">
      <c r="F1051" s="242" t="str">
        <f>IF(ISBLANK(E1051),"",VLOOKUP(E1051,[2]_accgrp!A:B,2,FALSE))</f>
        <v/>
      </c>
      <c r="G1051" s="226">
        <f>_xlfn.IFNA(VLOOKUP($E1051,[2]_accgrp!$A:$X,2+(3*(COLUMN(G1051)-6)),FALSE),"")</f>
        <v>0</v>
      </c>
      <c r="H1051" s="226">
        <f>_xlfn.IFNA(VLOOKUP($E1051,[2]_accgrp!$A:$X,2+(3*(COLUMN(H1051)-6)),FALSE),"")</f>
        <v>0</v>
      </c>
      <c r="I1051" s="226">
        <f>_xlfn.IFNA(VLOOKUP($E1051,[2]_accgrp!$A:$X,2+(3*(COLUMN(I1051)-6)),FALSE),"")</f>
        <v>0</v>
      </c>
      <c r="J1051" s="226">
        <f>_xlfn.IFNA(VLOOKUP($E1051,[2]_accgrp!$A:$X,2+(3*(COLUMN(J1051)-6)),FALSE),"")</f>
        <v>0</v>
      </c>
      <c r="K1051" s="226">
        <f>_xlfn.IFNA(VLOOKUP($E1051,[2]_accgrp!$A:$X,2+(3*(COLUMN(K1051)-6)),FALSE),"")</f>
        <v>0</v>
      </c>
      <c r="L1051" s="226">
        <f>_xlfn.IFNA(VLOOKUP($E1051,[2]_accgrp!$A:$X,2+(3*(COLUMN(L1051)-6)),FALSE),"")</f>
        <v>0</v>
      </c>
      <c r="M1051" s="226">
        <f>_xlfn.IFNA(VLOOKUP($E1051,[2]_accgrp!$A:$X,2+(3*(COLUMN(M1051)-6)),FALSE),"")</f>
        <v>0</v>
      </c>
    </row>
    <row r="1052" spans="6:13" x14ac:dyDescent="0.25">
      <c r="F1052" s="242" t="str">
        <f>IF(ISBLANK(E1052),"",VLOOKUP(E1052,[2]_accgrp!A:B,2,FALSE))</f>
        <v/>
      </c>
      <c r="G1052" s="226">
        <f>_xlfn.IFNA(VLOOKUP($E1052,[2]_accgrp!$A:$X,2+(3*(COLUMN(G1052)-6)),FALSE),"")</f>
        <v>0</v>
      </c>
      <c r="H1052" s="226">
        <f>_xlfn.IFNA(VLOOKUP($E1052,[2]_accgrp!$A:$X,2+(3*(COLUMN(H1052)-6)),FALSE),"")</f>
        <v>0</v>
      </c>
      <c r="I1052" s="226">
        <f>_xlfn.IFNA(VLOOKUP($E1052,[2]_accgrp!$A:$X,2+(3*(COLUMN(I1052)-6)),FALSE),"")</f>
        <v>0</v>
      </c>
      <c r="J1052" s="226">
        <f>_xlfn.IFNA(VLOOKUP($E1052,[2]_accgrp!$A:$X,2+(3*(COLUMN(J1052)-6)),FALSE),"")</f>
        <v>0</v>
      </c>
      <c r="K1052" s="226">
        <f>_xlfn.IFNA(VLOOKUP($E1052,[2]_accgrp!$A:$X,2+(3*(COLUMN(K1052)-6)),FALSE),"")</f>
        <v>0</v>
      </c>
      <c r="L1052" s="226">
        <f>_xlfn.IFNA(VLOOKUP($E1052,[2]_accgrp!$A:$X,2+(3*(COLUMN(L1052)-6)),FALSE),"")</f>
        <v>0</v>
      </c>
      <c r="M1052" s="226">
        <f>_xlfn.IFNA(VLOOKUP($E1052,[2]_accgrp!$A:$X,2+(3*(COLUMN(M1052)-6)),FALSE),"")</f>
        <v>0</v>
      </c>
    </row>
    <row r="1053" spans="6:13" x14ac:dyDescent="0.25">
      <c r="F1053" s="242" t="str">
        <f>IF(ISBLANK(E1053),"",VLOOKUP(E1053,[2]_accgrp!A:B,2,FALSE))</f>
        <v/>
      </c>
      <c r="G1053" s="226">
        <f>_xlfn.IFNA(VLOOKUP($E1053,[2]_accgrp!$A:$X,2+(3*(COLUMN(G1053)-6)),FALSE),"")</f>
        <v>0</v>
      </c>
      <c r="H1053" s="226">
        <f>_xlfn.IFNA(VLOOKUP($E1053,[2]_accgrp!$A:$X,2+(3*(COLUMN(H1053)-6)),FALSE),"")</f>
        <v>0</v>
      </c>
      <c r="I1053" s="226">
        <f>_xlfn.IFNA(VLOOKUP($E1053,[2]_accgrp!$A:$X,2+(3*(COLUMN(I1053)-6)),FALSE),"")</f>
        <v>0</v>
      </c>
      <c r="J1053" s="226">
        <f>_xlfn.IFNA(VLOOKUP($E1053,[2]_accgrp!$A:$X,2+(3*(COLUMN(J1053)-6)),FALSE),"")</f>
        <v>0</v>
      </c>
      <c r="K1053" s="226">
        <f>_xlfn.IFNA(VLOOKUP($E1053,[2]_accgrp!$A:$X,2+(3*(COLUMN(K1053)-6)),FALSE),"")</f>
        <v>0</v>
      </c>
      <c r="L1053" s="226">
        <f>_xlfn.IFNA(VLOOKUP($E1053,[2]_accgrp!$A:$X,2+(3*(COLUMN(L1053)-6)),FALSE),"")</f>
        <v>0</v>
      </c>
      <c r="M1053" s="226">
        <f>_xlfn.IFNA(VLOOKUP($E1053,[2]_accgrp!$A:$X,2+(3*(COLUMN(M1053)-6)),FALSE),"")</f>
        <v>0</v>
      </c>
    </row>
    <row r="1054" spans="6:13" x14ac:dyDescent="0.25">
      <c r="F1054" s="242" t="str">
        <f>IF(ISBLANK(E1054),"",VLOOKUP(E1054,[2]_accgrp!A:B,2,FALSE))</f>
        <v/>
      </c>
      <c r="G1054" s="226">
        <f>_xlfn.IFNA(VLOOKUP($E1054,[2]_accgrp!$A:$X,2+(3*(COLUMN(G1054)-6)),FALSE),"")</f>
        <v>0</v>
      </c>
      <c r="H1054" s="226">
        <f>_xlfn.IFNA(VLOOKUP($E1054,[2]_accgrp!$A:$X,2+(3*(COLUMN(H1054)-6)),FALSE),"")</f>
        <v>0</v>
      </c>
      <c r="I1054" s="226">
        <f>_xlfn.IFNA(VLOOKUP($E1054,[2]_accgrp!$A:$X,2+(3*(COLUMN(I1054)-6)),FALSE),"")</f>
        <v>0</v>
      </c>
      <c r="J1054" s="226">
        <f>_xlfn.IFNA(VLOOKUP($E1054,[2]_accgrp!$A:$X,2+(3*(COLUMN(J1054)-6)),FALSE),"")</f>
        <v>0</v>
      </c>
      <c r="K1054" s="226">
        <f>_xlfn.IFNA(VLOOKUP($E1054,[2]_accgrp!$A:$X,2+(3*(COLUMN(K1054)-6)),FALSE),"")</f>
        <v>0</v>
      </c>
      <c r="L1054" s="226">
        <f>_xlfn.IFNA(VLOOKUP($E1054,[2]_accgrp!$A:$X,2+(3*(COLUMN(L1054)-6)),FALSE),"")</f>
        <v>0</v>
      </c>
      <c r="M1054" s="226">
        <f>_xlfn.IFNA(VLOOKUP($E1054,[2]_accgrp!$A:$X,2+(3*(COLUMN(M1054)-6)),FALSE),"")</f>
        <v>0</v>
      </c>
    </row>
    <row r="1055" spans="6:13" x14ac:dyDescent="0.25">
      <c r="F1055" s="242" t="str">
        <f>IF(ISBLANK(E1055),"",VLOOKUP(E1055,[2]_accgrp!A:B,2,FALSE))</f>
        <v/>
      </c>
      <c r="G1055" s="226">
        <f>_xlfn.IFNA(VLOOKUP($E1055,[2]_accgrp!$A:$X,2+(3*(COLUMN(G1055)-6)),FALSE),"")</f>
        <v>0</v>
      </c>
      <c r="H1055" s="226">
        <f>_xlfn.IFNA(VLOOKUP($E1055,[2]_accgrp!$A:$X,2+(3*(COLUMN(H1055)-6)),FALSE),"")</f>
        <v>0</v>
      </c>
      <c r="I1055" s="226">
        <f>_xlfn.IFNA(VLOOKUP($E1055,[2]_accgrp!$A:$X,2+(3*(COLUMN(I1055)-6)),FALSE),"")</f>
        <v>0</v>
      </c>
      <c r="J1055" s="226">
        <f>_xlfn.IFNA(VLOOKUP($E1055,[2]_accgrp!$A:$X,2+(3*(COLUMN(J1055)-6)),FALSE),"")</f>
        <v>0</v>
      </c>
      <c r="K1055" s="226">
        <f>_xlfn.IFNA(VLOOKUP($E1055,[2]_accgrp!$A:$X,2+(3*(COLUMN(K1055)-6)),FALSE),"")</f>
        <v>0</v>
      </c>
      <c r="L1055" s="226">
        <f>_xlfn.IFNA(VLOOKUP($E1055,[2]_accgrp!$A:$X,2+(3*(COLUMN(L1055)-6)),FALSE),"")</f>
        <v>0</v>
      </c>
      <c r="M1055" s="226">
        <f>_xlfn.IFNA(VLOOKUP($E1055,[2]_accgrp!$A:$X,2+(3*(COLUMN(M1055)-6)),FALSE),"")</f>
        <v>0</v>
      </c>
    </row>
    <row r="1056" spans="6:13" x14ac:dyDescent="0.25">
      <c r="F1056" s="242" t="str">
        <f>IF(ISBLANK(E1056),"",VLOOKUP(E1056,[2]_accgrp!A:B,2,FALSE))</f>
        <v/>
      </c>
      <c r="G1056" s="226">
        <f>_xlfn.IFNA(VLOOKUP($E1056,[2]_accgrp!$A:$X,2+(3*(COLUMN(G1056)-6)),FALSE),"")</f>
        <v>0</v>
      </c>
      <c r="H1056" s="226">
        <f>_xlfn.IFNA(VLOOKUP($E1056,[2]_accgrp!$A:$X,2+(3*(COLUMN(H1056)-6)),FALSE),"")</f>
        <v>0</v>
      </c>
      <c r="I1056" s="226">
        <f>_xlfn.IFNA(VLOOKUP($E1056,[2]_accgrp!$A:$X,2+(3*(COLUMN(I1056)-6)),FALSE),"")</f>
        <v>0</v>
      </c>
      <c r="J1056" s="226">
        <f>_xlfn.IFNA(VLOOKUP($E1056,[2]_accgrp!$A:$X,2+(3*(COLUMN(J1056)-6)),FALSE),"")</f>
        <v>0</v>
      </c>
      <c r="K1056" s="226">
        <f>_xlfn.IFNA(VLOOKUP($E1056,[2]_accgrp!$A:$X,2+(3*(COLUMN(K1056)-6)),FALSE),"")</f>
        <v>0</v>
      </c>
      <c r="L1056" s="226">
        <f>_xlfn.IFNA(VLOOKUP($E1056,[2]_accgrp!$A:$X,2+(3*(COLUMN(L1056)-6)),FALSE),"")</f>
        <v>0</v>
      </c>
      <c r="M1056" s="226">
        <f>_xlfn.IFNA(VLOOKUP($E1056,[2]_accgrp!$A:$X,2+(3*(COLUMN(M1056)-6)),FALSE),"")</f>
        <v>0</v>
      </c>
    </row>
    <row r="1057" spans="6:13" x14ac:dyDescent="0.25">
      <c r="F1057" s="242" t="str">
        <f>IF(ISBLANK(E1057),"",VLOOKUP(E1057,[2]_accgrp!A:B,2,FALSE))</f>
        <v/>
      </c>
      <c r="G1057" s="226">
        <f>_xlfn.IFNA(VLOOKUP($E1057,[2]_accgrp!$A:$X,2+(3*(COLUMN(G1057)-6)),FALSE),"")</f>
        <v>0</v>
      </c>
      <c r="H1057" s="226">
        <f>_xlfn.IFNA(VLOOKUP($E1057,[2]_accgrp!$A:$X,2+(3*(COLUMN(H1057)-6)),FALSE),"")</f>
        <v>0</v>
      </c>
      <c r="I1057" s="226">
        <f>_xlfn.IFNA(VLOOKUP($E1057,[2]_accgrp!$A:$X,2+(3*(COLUMN(I1057)-6)),FALSE),"")</f>
        <v>0</v>
      </c>
      <c r="J1057" s="226">
        <f>_xlfn.IFNA(VLOOKUP($E1057,[2]_accgrp!$A:$X,2+(3*(COLUMN(J1057)-6)),FALSE),"")</f>
        <v>0</v>
      </c>
      <c r="K1057" s="226">
        <f>_xlfn.IFNA(VLOOKUP($E1057,[2]_accgrp!$A:$X,2+(3*(COLUMN(K1057)-6)),FALSE),"")</f>
        <v>0</v>
      </c>
      <c r="L1057" s="226">
        <f>_xlfn.IFNA(VLOOKUP($E1057,[2]_accgrp!$A:$X,2+(3*(COLUMN(L1057)-6)),FALSE),"")</f>
        <v>0</v>
      </c>
      <c r="M1057" s="226">
        <f>_xlfn.IFNA(VLOOKUP($E1057,[2]_accgrp!$A:$X,2+(3*(COLUMN(M1057)-6)),FALSE),"")</f>
        <v>0</v>
      </c>
    </row>
    <row r="1058" spans="6:13" x14ac:dyDescent="0.25">
      <c r="F1058" s="242" t="str">
        <f>IF(ISBLANK(E1058),"",VLOOKUP(E1058,[2]_accgrp!A:B,2,FALSE))</f>
        <v/>
      </c>
      <c r="G1058" s="226">
        <f>_xlfn.IFNA(VLOOKUP($E1058,[2]_accgrp!$A:$X,2+(3*(COLUMN(G1058)-6)),FALSE),"")</f>
        <v>0</v>
      </c>
      <c r="H1058" s="226">
        <f>_xlfn.IFNA(VLOOKUP($E1058,[2]_accgrp!$A:$X,2+(3*(COLUMN(H1058)-6)),FALSE),"")</f>
        <v>0</v>
      </c>
      <c r="I1058" s="226">
        <f>_xlfn.IFNA(VLOOKUP($E1058,[2]_accgrp!$A:$X,2+(3*(COLUMN(I1058)-6)),FALSE),"")</f>
        <v>0</v>
      </c>
      <c r="J1058" s="226">
        <f>_xlfn.IFNA(VLOOKUP($E1058,[2]_accgrp!$A:$X,2+(3*(COLUMN(J1058)-6)),FALSE),"")</f>
        <v>0</v>
      </c>
      <c r="K1058" s="226">
        <f>_xlfn.IFNA(VLOOKUP($E1058,[2]_accgrp!$A:$X,2+(3*(COLUMN(K1058)-6)),FALSE),"")</f>
        <v>0</v>
      </c>
      <c r="L1058" s="226">
        <f>_xlfn.IFNA(VLOOKUP($E1058,[2]_accgrp!$A:$X,2+(3*(COLUMN(L1058)-6)),FALSE),"")</f>
        <v>0</v>
      </c>
      <c r="M1058" s="226">
        <f>_xlfn.IFNA(VLOOKUP($E1058,[2]_accgrp!$A:$X,2+(3*(COLUMN(M1058)-6)),FALSE),"")</f>
        <v>0</v>
      </c>
    </row>
    <row r="1059" spans="6:13" x14ac:dyDescent="0.25">
      <c r="F1059" s="242" t="str">
        <f>IF(ISBLANK(E1059),"",VLOOKUP(E1059,[2]_accgrp!A:B,2,FALSE))</f>
        <v/>
      </c>
      <c r="G1059" s="226">
        <f>_xlfn.IFNA(VLOOKUP($E1059,[2]_accgrp!$A:$X,2+(3*(COLUMN(G1059)-6)),FALSE),"")</f>
        <v>0</v>
      </c>
      <c r="H1059" s="226">
        <f>_xlfn.IFNA(VLOOKUP($E1059,[2]_accgrp!$A:$X,2+(3*(COLUMN(H1059)-6)),FALSE),"")</f>
        <v>0</v>
      </c>
      <c r="I1059" s="226">
        <f>_xlfn.IFNA(VLOOKUP($E1059,[2]_accgrp!$A:$X,2+(3*(COLUMN(I1059)-6)),FALSE),"")</f>
        <v>0</v>
      </c>
      <c r="J1059" s="226">
        <f>_xlfn.IFNA(VLOOKUP($E1059,[2]_accgrp!$A:$X,2+(3*(COLUMN(J1059)-6)),FALSE),"")</f>
        <v>0</v>
      </c>
      <c r="K1059" s="226">
        <f>_xlfn.IFNA(VLOOKUP($E1059,[2]_accgrp!$A:$X,2+(3*(COLUMN(K1059)-6)),FALSE),"")</f>
        <v>0</v>
      </c>
      <c r="L1059" s="226">
        <f>_xlfn.IFNA(VLOOKUP($E1059,[2]_accgrp!$A:$X,2+(3*(COLUMN(L1059)-6)),FALSE),"")</f>
        <v>0</v>
      </c>
      <c r="M1059" s="226">
        <f>_xlfn.IFNA(VLOOKUP($E1059,[2]_accgrp!$A:$X,2+(3*(COLUMN(M1059)-6)),FALSE),"")</f>
        <v>0</v>
      </c>
    </row>
    <row r="1060" spans="6:13" x14ac:dyDescent="0.25">
      <c r="F1060" s="242" t="str">
        <f>IF(ISBLANK(E1060),"",VLOOKUP(E1060,[2]_accgrp!A:B,2,FALSE))</f>
        <v/>
      </c>
      <c r="G1060" s="226">
        <f>_xlfn.IFNA(VLOOKUP($E1060,[2]_accgrp!$A:$X,2+(3*(COLUMN(G1060)-6)),FALSE),"")</f>
        <v>0</v>
      </c>
      <c r="H1060" s="226">
        <f>_xlfn.IFNA(VLOOKUP($E1060,[2]_accgrp!$A:$X,2+(3*(COLUMN(H1060)-6)),FALSE),"")</f>
        <v>0</v>
      </c>
      <c r="I1060" s="226">
        <f>_xlfn.IFNA(VLOOKUP($E1060,[2]_accgrp!$A:$X,2+(3*(COLUMN(I1060)-6)),FALSE),"")</f>
        <v>0</v>
      </c>
      <c r="J1060" s="226">
        <f>_xlfn.IFNA(VLOOKUP($E1060,[2]_accgrp!$A:$X,2+(3*(COLUMN(J1060)-6)),FALSE),"")</f>
        <v>0</v>
      </c>
      <c r="K1060" s="226">
        <f>_xlfn.IFNA(VLOOKUP($E1060,[2]_accgrp!$A:$X,2+(3*(COLUMN(K1060)-6)),FALSE),"")</f>
        <v>0</v>
      </c>
      <c r="L1060" s="226">
        <f>_xlfn.IFNA(VLOOKUP($E1060,[2]_accgrp!$A:$X,2+(3*(COLUMN(L1060)-6)),FALSE),"")</f>
        <v>0</v>
      </c>
      <c r="M1060" s="226">
        <f>_xlfn.IFNA(VLOOKUP($E1060,[2]_accgrp!$A:$X,2+(3*(COLUMN(M1060)-6)),FALSE),"")</f>
        <v>0</v>
      </c>
    </row>
    <row r="1061" spans="6:13" x14ac:dyDescent="0.25">
      <c r="F1061" s="242" t="str">
        <f>IF(ISBLANK(E1061),"",VLOOKUP(E1061,[2]_accgrp!A:B,2,FALSE))</f>
        <v/>
      </c>
      <c r="G1061" s="226">
        <f>_xlfn.IFNA(VLOOKUP($E1061,[2]_accgrp!$A:$X,2+(3*(COLUMN(G1061)-6)),FALSE),"")</f>
        <v>0</v>
      </c>
      <c r="H1061" s="226">
        <f>_xlfn.IFNA(VLOOKUP($E1061,[2]_accgrp!$A:$X,2+(3*(COLUMN(H1061)-6)),FALSE),"")</f>
        <v>0</v>
      </c>
      <c r="I1061" s="226">
        <f>_xlfn.IFNA(VLOOKUP($E1061,[2]_accgrp!$A:$X,2+(3*(COLUMN(I1061)-6)),FALSE),"")</f>
        <v>0</v>
      </c>
      <c r="J1061" s="226">
        <f>_xlfn.IFNA(VLOOKUP($E1061,[2]_accgrp!$A:$X,2+(3*(COLUMN(J1061)-6)),FALSE),"")</f>
        <v>0</v>
      </c>
      <c r="K1061" s="226">
        <f>_xlfn.IFNA(VLOOKUP($E1061,[2]_accgrp!$A:$X,2+(3*(COLUMN(K1061)-6)),FALSE),"")</f>
        <v>0</v>
      </c>
      <c r="L1061" s="226">
        <f>_xlfn.IFNA(VLOOKUP($E1061,[2]_accgrp!$A:$X,2+(3*(COLUMN(L1061)-6)),FALSE),"")</f>
        <v>0</v>
      </c>
      <c r="M1061" s="226">
        <f>_xlfn.IFNA(VLOOKUP($E1061,[2]_accgrp!$A:$X,2+(3*(COLUMN(M1061)-6)),FALSE),"")</f>
        <v>0</v>
      </c>
    </row>
    <row r="1062" spans="6:13" x14ac:dyDescent="0.25">
      <c r="F1062" s="242" t="str">
        <f>IF(ISBLANK(E1062),"",VLOOKUP(E1062,[2]_accgrp!A:B,2,FALSE))</f>
        <v/>
      </c>
      <c r="G1062" s="226">
        <f>_xlfn.IFNA(VLOOKUP($E1062,[2]_accgrp!$A:$X,2+(3*(COLUMN(G1062)-6)),FALSE),"")</f>
        <v>0</v>
      </c>
      <c r="H1062" s="226">
        <f>_xlfn.IFNA(VLOOKUP($E1062,[2]_accgrp!$A:$X,2+(3*(COLUMN(H1062)-6)),FALSE),"")</f>
        <v>0</v>
      </c>
      <c r="I1062" s="226">
        <f>_xlfn.IFNA(VLOOKUP($E1062,[2]_accgrp!$A:$X,2+(3*(COLUMN(I1062)-6)),FALSE),"")</f>
        <v>0</v>
      </c>
      <c r="J1062" s="226">
        <f>_xlfn.IFNA(VLOOKUP($E1062,[2]_accgrp!$A:$X,2+(3*(COLUMN(J1062)-6)),FALSE),"")</f>
        <v>0</v>
      </c>
      <c r="K1062" s="226">
        <f>_xlfn.IFNA(VLOOKUP($E1062,[2]_accgrp!$A:$X,2+(3*(COLUMN(K1062)-6)),FALSE),"")</f>
        <v>0</v>
      </c>
      <c r="L1062" s="226">
        <f>_xlfn.IFNA(VLOOKUP($E1062,[2]_accgrp!$A:$X,2+(3*(COLUMN(L1062)-6)),FALSE),"")</f>
        <v>0</v>
      </c>
      <c r="M1062" s="226">
        <f>_xlfn.IFNA(VLOOKUP($E1062,[2]_accgrp!$A:$X,2+(3*(COLUMN(M1062)-6)),FALSE),"")</f>
        <v>0</v>
      </c>
    </row>
    <row r="1063" spans="6:13" x14ac:dyDescent="0.25">
      <c r="F1063" s="242" t="str">
        <f>IF(ISBLANK(E1063),"",VLOOKUP(E1063,[2]_accgrp!A:B,2,FALSE))</f>
        <v/>
      </c>
      <c r="G1063" s="226">
        <f>_xlfn.IFNA(VLOOKUP($E1063,[2]_accgrp!$A:$X,2+(3*(COLUMN(G1063)-6)),FALSE),"")</f>
        <v>0</v>
      </c>
      <c r="H1063" s="226">
        <f>_xlfn.IFNA(VLOOKUP($E1063,[2]_accgrp!$A:$X,2+(3*(COLUMN(H1063)-6)),FALSE),"")</f>
        <v>0</v>
      </c>
      <c r="I1063" s="226">
        <f>_xlfn.IFNA(VLOOKUP($E1063,[2]_accgrp!$A:$X,2+(3*(COLUMN(I1063)-6)),FALSE),"")</f>
        <v>0</v>
      </c>
      <c r="J1063" s="226">
        <f>_xlfn.IFNA(VLOOKUP($E1063,[2]_accgrp!$A:$X,2+(3*(COLUMN(J1063)-6)),FALSE),"")</f>
        <v>0</v>
      </c>
      <c r="K1063" s="226">
        <f>_xlfn.IFNA(VLOOKUP($E1063,[2]_accgrp!$A:$X,2+(3*(COLUMN(K1063)-6)),FALSE),"")</f>
        <v>0</v>
      </c>
      <c r="L1063" s="226">
        <f>_xlfn.IFNA(VLOOKUP($E1063,[2]_accgrp!$A:$X,2+(3*(COLUMN(L1063)-6)),FALSE),"")</f>
        <v>0</v>
      </c>
      <c r="M1063" s="226">
        <f>_xlfn.IFNA(VLOOKUP($E1063,[2]_accgrp!$A:$X,2+(3*(COLUMN(M1063)-6)),FALSE),"")</f>
        <v>0</v>
      </c>
    </row>
    <row r="1064" spans="6:13" x14ac:dyDescent="0.25">
      <c r="F1064" s="242" t="str">
        <f>IF(ISBLANK(E1064),"",VLOOKUP(E1064,[2]_accgrp!A:B,2,FALSE))</f>
        <v/>
      </c>
      <c r="G1064" s="226">
        <f>_xlfn.IFNA(VLOOKUP($E1064,[2]_accgrp!$A:$X,2+(3*(COLUMN(G1064)-6)),FALSE),"")</f>
        <v>0</v>
      </c>
      <c r="H1064" s="226">
        <f>_xlfn.IFNA(VLOOKUP($E1064,[2]_accgrp!$A:$X,2+(3*(COLUMN(H1064)-6)),FALSE),"")</f>
        <v>0</v>
      </c>
      <c r="I1064" s="226">
        <f>_xlfn.IFNA(VLOOKUP($E1064,[2]_accgrp!$A:$X,2+(3*(COLUMN(I1064)-6)),FALSE),"")</f>
        <v>0</v>
      </c>
      <c r="J1064" s="226">
        <f>_xlfn.IFNA(VLOOKUP($E1064,[2]_accgrp!$A:$X,2+(3*(COLUMN(J1064)-6)),FALSE),"")</f>
        <v>0</v>
      </c>
      <c r="K1064" s="226">
        <f>_xlfn.IFNA(VLOOKUP($E1064,[2]_accgrp!$A:$X,2+(3*(COLUMN(K1064)-6)),FALSE),"")</f>
        <v>0</v>
      </c>
      <c r="L1064" s="226">
        <f>_xlfn.IFNA(VLOOKUP($E1064,[2]_accgrp!$A:$X,2+(3*(COLUMN(L1064)-6)),FALSE),"")</f>
        <v>0</v>
      </c>
      <c r="M1064" s="226">
        <f>_xlfn.IFNA(VLOOKUP($E1064,[2]_accgrp!$A:$X,2+(3*(COLUMN(M1064)-6)),FALSE),"")</f>
        <v>0</v>
      </c>
    </row>
    <row r="1065" spans="6:13" x14ac:dyDescent="0.25">
      <c r="F1065" s="242" t="str">
        <f>IF(ISBLANK(E1065),"",VLOOKUP(E1065,[2]_accgrp!A:B,2,FALSE))</f>
        <v/>
      </c>
      <c r="G1065" s="226">
        <f>_xlfn.IFNA(VLOOKUP($E1065,[2]_accgrp!$A:$X,2+(3*(COLUMN(G1065)-6)),FALSE),"")</f>
        <v>0</v>
      </c>
      <c r="H1065" s="226">
        <f>_xlfn.IFNA(VLOOKUP($E1065,[2]_accgrp!$A:$X,2+(3*(COLUMN(H1065)-6)),FALSE),"")</f>
        <v>0</v>
      </c>
      <c r="I1065" s="226">
        <f>_xlfn.IFNA(VLOOKUP($E1065,[2]_accgrp!$A:$X,2+(3*(COLUMN(I1065)-6)),FALSE),"")</f>
        <v>0</v>
      </c>
      <c r="J1065" s="226">
        <f>_xlfn.IFNA(VLOOKUP($E1065,[2]_accgrp!$A:$X,2+(3*(COLUMN(J1065)-6)),FALSE),"")</f>
        <v>0</v>
      </c>
      <c r="K1065" s="226">
        <f>_xlfn.IFNA(VLOOKUP($E1065,[2]_accgrp!$A:$X,2+(3*(COLUMN(K1065)-6)),FALSE),"")</f>
        <v>0</v>
      </c>
      <c r="L1065" s="226">
        <f>_xlfn.IFNA(VLOOKUP($E1065,[2]_accgrp!$A:$X,2+(3*(COLUMN(L1065)-6)),FALSE),"")</f>
        <v>0</v>
      </c>
      <c r="M1065" s="226">
        <f>_xlfn.IFNA(VLOOKUP($E1065,[2]_accgrp!$A:$X,2+(3*(COLUMN(M1065)-6)),FALSE),"")</f>
        <v>0</v>
      </c>
    </row>
    <row r="1066" spans="6:13" x14ac:dyDescent="0.25">
      <c r="F1066" s="242" t="str">
        <f>IF(ISBLANK(E1066),"",VLOOKUP(E1066,[2]_accgrp!A:B,2,FALSE))</f>
        <v/>
      </c>
      <c r="G1066" s="226">
        <f>_xlfn.IFNA(VLOOKUP($E1066,[2]_accgrp!$A:$X,2+(3*(COLUMN(G1066)-6)),FALSE),"")</f>
        <v>0</v>
      </c>
      <c r="H1066" s="226">
        <f>_xlfn.IFNA(VLOOKUP($E1066,[2]_accgrp!$A:$X,2+(3*(COLUMN(H1066)-6)),FALSE),"")</f>
        <v>0</v>
      </c>
      <c r="I1066" s="226">
        <f>_xlfn.IFNA(VLOOKUP($E1066,[2]_accgrp!$A:$X,2+(3*(COLUMN(I1066)-6)),FALSE),"")</f>
        <v>0</v>
      </c>
      <c r="J1066" s="226">
        <f>_xlfn.IFNA(VLOOKUP($E1066,[2]_accgrp!$A:$X,2+(3*(COLUMN(J1066)-6)),FALSE),"")</f>
        <v>0</v>
      </c>
      <c r="K1066" s="226">
        <f>_xlfn.IFNA(VLOOKUP($E1066,[2]_accgrp!$A:$X,2+(3*(COLUMN(K1066)-6)),FALSE),"")</f>
        <v>0</v>
      </c>
      <c r="L1066" s="226">
        <f>_xlfn.IFNA(VLOOKUP($E1066,[2]_accgrp!$A:$X,2+(3*(COLUMN(L1066)-6)),FALSE),"")</f>
        <v>0</v>
      </c>
      <c r="M1066" s="226">
        <f>_xlfn.IFNA(VLOOKUP($E1066,[2]_accgrp!$A:$X,2+(3*(COLUMN(M1066)-6)),FALSE),"")</f>
        <v>0</v>
      </c>
    </row>
    <row r="1067" spans="6:13" x14ac:dyDescent="0.25">
      <c r="F1067" s="242" t="str">
        <f>IF(ISBLANK(E1067),"",VLOOKUP(E1067,[2]_accgrp!A:B,2,FALSE))</f>
        <v/>
      </c>
      <c r="G1067" s="226">
        <f>_xlfn.IFNA(VLOOKUP($E1067,[2]_accgrp!$A:$X,2+(3*(COLUMN(G1067)-6)),FALSE),"")</f>
        <v>0</v>
      </c>
      <c r="H1067" s="226">
        <f>_xlfn.IFNA(VLOOKUP($E1067,[2]_accgrp!$A:$X,2+(3*(COLUMN(H1067)-6)),FALSE),"")</f>
        <v>0</v>
      </c>
      <c r="I1067" s="226">
        <f>_xlfn.IFNA(VLOOKUP($E1067,[2]_accgrp!$A:$X,2+(3*(COLUMN(I1067)-6)),FALSE),"")</f>
        <v>0</v>
      </c>
      <c r="J1067" s="226">
        <f>_xlfn.IFNA(VLOOKUP($E1067,[2]_accgrp!$A:$X,2+(3*(COLUMN(J1067)-6)),FALSE),"")</f>
        <v>0</v>
      </c>
      <c r="K1067" s="226">
        <f>_xlfn.IFNA(VLOOKUP($E1067,[2]_accgrp!$A:$X,2+(3*(COLUMN(K1067)-6)),FALSE),"")</f>
        <v>0</v>
      </c>
      <c r="L1067" s="226">
        <f>_xlfn.IFNA(VLOOKUP($E1067,[2]_accgrp!$A:$X,2+(3*(COLUMN(L1067)-6)),FALSE),"")</f>
        <v>0</v>
      </c>
      <c r="M1067" s="226">
        <f>_xlfn.IFNA(VLOOKUP($E1067,[2]_accgrp!$A:$X,2+(3*(COLUMN(M1067)-6)),FALSE),"")</f>
        <v>0</v>
      </c>
    </row>
    <row r="1068" spans="6:13" x14ac:dyDescent="0.25">
      <c r="F1068" s="242" t="str">
        <f>IF(ISBLANK(E1068),"",VLOOKUP(E1068,[2]_accgrp!A:B,2,FALSE))</f>
        <v/>
      </c>
      <c r="G1068" s="226">
        <f>_xlfn.IFNA(VLOOKUP($E1068,[2]_accgrp!$A:$X,2+(3*(COLUMN(G1068)-6)),FALSE),"")</f>
        <v>0</v>
      </c>
      <c r="H1068" s="226">
        <f>_xlfn.IFNA(VLOOKUP($E1068,[2]_accgrp!$A:$X,2+(3*(COLUMN(H1068)-6)),FALSE),"")</f>
        <v>0</v>
      </c>
      <c r="I1068" s="226">
        <f>_xlfn.IFNA(VLOOKUP($E1068,[2]_accgrp!$A:$X,2+(3*(COLUMN(I1068)-6)),FALSE),"")</f>
        <v>0</v>
      </c>
      <c r="J1068" s="226">
        <f>_xlfn.IFNA(VLOOKUP($E1068,[2]_accgrp!$A:$X,2+(3*(COLUMN(J1068)-6)),FALSE),"")</f>
        <v>0</v>
      </c>
      <c r="K1068" s="226">
        <f>_xlfn.IFNA(VLOOKUP($E1068,[2]_accgrp!$A:$X,2+(3*(COLUMN(K1068)-6)),FALSE),"")</f>
        <v>0</v>
      </c>
      <c r="L1068" s="226">
        <f>_xlfn.IFNA(VLOOKUP($E1068,[2]_accgrp!$A:$X,2+(3*(COLUMN(L1068)-6)),FALSE),"")</f>
        <v>0</v>
      </c>
      <c r="M1068" s="226">
        <f>_xlfn.IFNA(VLOOKUP($E1068,[2]_accgrp!$A:$X,2+(3*(COLUMN(M1068)-6)),FALSE),"")</f>
        <v>0</v>
      </c>
    </row>
    <row r="1069" spans="6:13" x14ac:dyDescent="0.25">
      <c r="F1069" s="242" t="str">
        <f>IF(ISBLANK(E1069),"",VLOOKUP(E1069,[2]_accgrp!A:B,2,FALSE))</f>
        <v/>
      </c>
      <c r="G1069" s="226">
        <f>_xlfn.IFNA(VLOOKUP($E1069,[2]_accgrp!$A:$X,2+(3*(COLUMN(G1069)-6)),FALSE),"")</f>
        <v>0</v>
      </c>
      <c r="H1069" s="226">
        <f>_xlfn.IFNA(VLOOKUP($E1069,[2]_accgrp!$A:$X,2+(3*(COLUMN(H1069)-6)),FALSE),"")</f>
        <v>0</v>
      </c>
      <c r="I1069" s="226">
        <f>_xlfn.IFNA(VLOOKUP($E1069,[2]_accgrp!$A:$X,2+(3*(COLUMN(I1069)-6)),FALSE),"")</f>
        <v>0</v>
      </c>
      <c r="J1069" s="226">
        <f>_xlfn.IFNA(VLOOKUP($E1069,[2]_accgrp!$A:$X,2+(3*(COLUMN(J1069)-6)),FALSE),"")</f>
        <v>0</v>
      </c>
      <c r="K1069" s="226">
        <f>_xlfn.IFNA(VLOOKUP($E1069,[2]_accgrp!$A:$X,2+(3*(COLUMN(K1069)-6)),FALSE),"")</f>
        <v>0</v>
      </c>
      <c r="L1069" s="226">
        <f>_xlfn.IFNA(VLOOKUP($E1069,[2]_accgrp!$A:$X,2+(3*(COLUMN(L1069)-6)),FALSE),"")</f>
        <v>0</v>
      </c>
      <c r="M1069" s="226">
        <f>_xlfn.IFNA(VLOOKUP($E1069,[2]_accgrp!$A:$X,2+(3*(COLUMN(M1069)-6)),FALSE),"")</f>
        <v>0</v>
      </c>
    </row>
    <row r="1070" spans="6:13" x14ac:dyDescent="0.25">
      <c r="F1070" s="242" t="str">
        <f>IF(ISBLANK(E1070),"",VLOOKUP(E1070,[2]_accgrp!A:B,2,FALSE))</f>
        <v/>
      </c>
      <c r="G1070" s="226">
        <f>_xlfn.IFNA(VLOOKUP($E1070,[2]_accgrp!$A:$X,2+(3*(COLUMN(G1070)-6)),FALSE),"")</f>
        <v>0</v>
      </c>
      <c r="H1070" s="226">
        <f>_xlfn.IFNA(VLOOKUP($E1070,[2]_accgrp!$A:$X,2+(3*(COLUMN(H1070)-6)),FALSE),"")</f>
        <v>0</v>
      </c>
      <c r="I1070" s="226">
        <f>_xlfn.IFNA(VLOOKUP($E1070,[2]_accgrp!$A:$X,2+(3*(COLUMN(I1070)-6)),FALSE),"")</f>
        <v>0</v>
      </c>
      <c r="J1070" s="226">
        <f>_xlfn.IFNA(VLOOKUP($E1070,[2]_accgrp!$A:$X,2+(3*(COLUMN(J1070)-6)),FALSE),"")</f>
        <v>0</v>
      </c>
      <c r="K1070" s="226">
        <f>_xlfn.IFNA(VLOOKUP($E1070,[2]_accgrp!$A:$X,2+(3*(COLUMN(K1070)-6)),FALSE),"")</f>
        <v>0</v>
      </c>
      <c r="L1070" s="226">
        <f>_xlfn.IFNA(VLOOKUP($E1070,[2]_accgrp!$A:$X,2+(3*(COLUMN(L1070)-6)),FALSE),"")</f>
        <v>0</v>
      </c>
      <c r="M1070" s="226">
        <f>_xlfn.IFNA(VLOOKUP($E1070,[2]_accgrp!$A:$X,2+(3*(COLUMN(M1070)-6)),FALSE),"")</f>
        <v>0</v>
      </c>
    </row>
    <row r="1071" spans="6:13" x14ac:dyDescent="0.25">
      <c r="F1071" s="242" t="str">
        <f>IF(ISBLANK(E1071),"",VLOOKUP(E1071,[2]_accgrp!A:B,2,FALSE))</f>
        <v/>
      </c>
      <c r="G1071" s="226">
        <f>_xlfn.IFNA(VLOOKUP($E1071,[2]_accgrp!$A:$X,2+(3*(COLUMN(G1071)-6)),FALSE),"")</f>
        <v>0</v>
      </c>
      <c r="H1071" s="226">
        <f>_xlfn.IFNA(VLOOKUP($E1071,[2]_accgrp!$A:$X,2+(3*(COLUMN(H1071)-6)),FALSE),"")</f>
        <v>0</v>
      </c>
      <c r="I1071" s="226">
        <f>_xlfn.IFNA(VLOOKUP($E1071,[2]_accgrp!$A:$X,2+(3*(COLUMN(I1071)-6)),FALSE),"")</f>
        <v>0</v>
      </c>
      <c r="J1071" s="226">
        <f>_xlfn.IFNA(VLOOKUP($E1071,[2]_accgrp!$A:$X,2+(3*(COLUMN(J1071)-6)),FALSE),"")</f>
        <v>0</v>
      </c>
      <c r="K1071" s="226">
        <f>_xlfn.IFNA(VLOOKUP($E1071,[2]_accgrp!$A:$X,2+(3*(COLUMN(K1071)-6)),FALSE),"")</f>
        <v>0</v>
      </c>
      <c r="L1071" s="226">
        <f>_xlfn.IFNA(VLOOKUP($E1071,[2]_accgrp!$A:$X,2+(3*(COLUMN(L1071)-6)),FALSE),"")</f>
        <v>0</v>
      </c>
      <c r="M1071" s="226">
        <f>_xlfn.IFNA(VLOOKUP($E1071,[2]_accgrp!$A:$X,2+(3*(COLUMN(M1071)-6)),FALSE),"")</f>
        <v>0</v>
      </c>
    </row>
    <row r="1072" spans="6:13" x14ac:dyDescent="0.25">
      <c r="F1072" s="242" t="str">
        <f>IF(ISBLANK(E1072),"",VLOOKUP(E1072,[2]_accgrp!A:B,2,FALSE))</f>
        <v/>
      </c>
      <c r="G1072" s="226">
        <f>_xlfn.IFNA(VLOOKUP($E1072,[2]_accgrp!$A:$X,2+(3*(COLUMN(G1072)-6)),FALSE),"")</f>
        <v>0</v>
      </c>
      <c r="H1072" s="226">
        <f>_xlfn.IFNA(VLOOKUP($E1072,[2]_accgrp!$A:$X,2+(3*(COLUMN(H1072)-6)),FALSE),"")</f>
        <v>0</v>
      </c>
      <c r="I1072" s="226">
        <f>_xlfn.IFNA(VLOOKUP($E1072,[2]_accgrp!$A:$X,2+(3*(COLUMN(I1072)-6)),FALSE),"")</f>
        <v>0</v>
      </c>
      <c r="J1072" s="226">
        <f>_xlfn.IFNA(VLOOKUP($E1072,[2]_accgrp!$A:$X,2+(3*(COLUMN(J1072)-6)),FALSE),"")</f>
        <v>0</v>
      </c>
      <c r="K1072" s="226">
        <f>_xlfn.IFNA(VLOOKUP($E1072,[2]_accgrp!$A:$X,2+(3*(COLUMN(K1072)-6)),FALSE),"")</f>
        <v>0</v>
      </c>
      <c r="L1072" s="226">
        <f>_xlfn.IFNA(VLOOKUP($E1072,[2]_accgrp!$A:$X,2+(3*(COLUMN(L1072)-6)),FALSE),"")</f>
        <v>0</v>
      </c>
      <c r="M1072" s="226">
        <f>_xlfn.IFNA(VLOOKUP($E1072,[2]_accgrp!$A:$X,2+(3*(COLUMN(M1072)-6)),FALSE),"")</f>
        <v>0</v>
      </c>
    </row>
    <row r="1073" spans="6:13" x14ac:dyDescent="0.25">
      <c r="F1073" s="242" t="str">
        <f>IF(ISBLANK(E1073),"",VLOOKUP(E1073,[2]_accgrp!A:B,2,FALSE))</f>
        <v/>
      </c>
      <c r="G1073" s="226">
        <f>_xlfn.IFNA(VLOOKUP($E1073,[2]_accgrp!$A:$X,2+(3*(COLUMN(G1073)-6)),FALSE),"")</f>
        <v>0</v>
      </c>
      <c r="H1073" s="226">
        <f>_xlfn.IFNA(VLOOKUP($E1073,[2]_accgrp!$A:$X,2+(3*(COLUMN(H1073)-6)),FALSE),"")</f>
        <v>0</v>
      </c>
      <c r="I1073" s="226">
        <f>_xlfn.IFNA(VLOOKUP($E1073,[2]_accgrp!$A:$X,2+(3*(COLUMN(I1073)-6)),FALSE),"")</f>
        <v>0</v>
      </c>
      <c r="J1073" s="226">
        <f>_xlfn.IFNA(VLOOKUP($E1073,[2]_accgrp!$A:$X,2+(3*(COLUMN(J1073)-6)),FALSE),"")</f>
        <v>0</v>
      </c>
      <c r="K1073" s="226">
        <f>_xlfn.IFNA(VLOOKUP($E1073,[2]_accgrp!$A:$X,2+(3*(COLUMN(K1073)-6)),FALSE),"")</f>
        <v>0</v>
      </c>
      <c r="L1073" s="226">
        <f>_xlfn.IFNA(VLOOKUP($E1073,[2]_accgrp!$A:$X,2+(3*(COLUMN(L1073)-6)),FALSE),"")</f>
        <v>0</v>
      </c>
      <c r="M1073" s="226">
        <f>_xlfn.IFNA(VLOOKUP($E1073,[2]_accgrp!$A:$X,2+(3*(COLUMN(M1073)-6)),FALSE),"")</f>
        <v>0</v>
      </c>
    </row>
    <row r="1074" spans="6:13" x14ac:dyDescent="0.25">
      <c r="F1074" s="242" t="str">
        <f>IF(ISBLANK(E1074),"",VLOOKUP(E1074,[2]_accgrp!A:B,2,FALSE))</f>
        <v/>
      </c>
      <c r="G1074" s="226">
        <f>_xlfn.IFNA(VLOOKUP($E1074,[2]_accgrp!$A:$X,2+(3*(COLUMN(G1074)-6)),FALSE),"")</f>
        <v>0</v>
      </c>
      <c r="H1074" s="226">
        <f>_xlfn.IFNA(VLOOKUP($E1074,[2]_accgrp!$A:$X,2+(3*(COLUMN(H1074)-6)),FALSE),"")</f>
        <v>0</v>
      </c>
      <c r="I1074" s="226">
        <f>_xlfn.IFNA(VLOOKUP($E1074,[2]_accgrp!$A:$X,2+(3*(COLUMN(I1074)-6)),FALSE),"")</f>
        <v>0</v>
      </c>
      <c r="J1074" s="226">
        <f>_xlfn.IFNA(VLOOKUP($E1074,[2]_accgrp!$A:$X,2+(3*(COLUMN(J1074)-6)),FALSE),"")</f>
        <v>0</v>
      </c>
      <c r="K1074" s="226">
        <f>_xlfn.IFNA(VLOOKUP($E1074,[2]_accgrp!$A:$X,2+(3*(COLUMN(K1074)-6)),FALSE),"")</f>
        <v>0</v>
      </c>
      <c r="L1074" s="226">
        <f>_xlfn.IFNA(VLOOKUP($E1074,[2]_accgrp!$A:$X,2+(3*(COLUMN(L1074)-6)),FALSE),"")</f>
        <v>0</v>
      </c>
      <c r="M1074" s="226">
        <f>_xlfn.IFNA(VLOOKUP($E1074,[2]_accgrp!$A:$X,2+(3*(COLUMN(M1074)-6)),FALSE),"")</f>
        <v>0</v>
      </c>
    </row>
    <row r="1075" spans="6:13" x14ac:dyDescent="0.25">
      <c r="F1075" s="242" t="str">
        <f>IF(ISBLANK(E1075),"",VLOOKUP(E1075,[2]_accgrp!A:B,2,FALSE))</f>
        <v/>
      </c>
      <c r="G1075" s="226">
        <f>_xlfn.IFNA(VLOOKUP($E1075,[2]_accgrp!$A:$X,2+(3*(COLUMN(G1075)-6)),FALSE),"")</f>
        <v>0</v>
      </c>
      <c r="H1075" s="226">
        <f>_xlfn.IFNA(VLOOKUP($E1075,[2]_accgrp!$A:$X,2+(3*(COLUMN(H1075)-6)),FALSE),"")</f>
        <v>0</v>
      </c>
      <c r="I1075" s="226">
        <f>_xlfn.IFNA(VLOOKUP($E1075,[2]_accgrp!$A:$X,2+(3*(COLUMN(I1075)-6)),FALSE),"")</f>
        <v>0</v>
      </c>
      <c r="J1075" s="226">
        <f>_xlfn.IFNA(VLOOKUP($E1075,[2]_accgrp!$A:$X,2+(3*(COLUMN(J1075)-6)),FALSE),"")</f>
        <v>0</v>
      </c>
      <c r="K1075" s="226">
        <f>_xlfn.IFNA(VLOOKUP($E1075,[2]_accgrp!$A:$X,2+(3*(COLUMN(K1075)-6)),FALSE),"")</f>
        <v>0</v>
      </c>
      <c r="L1075" s="226">
        <f>_xlfn.IFNA(VLOOKUP($E1075,[2]_accgrp!$A:$X,2+(3*(COLUMN(L1075)-6)),FALSE),"")</f>
        <v>0</v>
      </c>
      <c r="M1075" s="226">
        <f>_xlfn.IFNA(VLOOKUP($E1075,[2]_accgrp!$A:$X,2+(3*(COLUMN(M1075)-6)),FALSE),"")</f>
        <v>0</v>
      </c>
    </row>
    <row r="1076" spans="6:13" x14ac:dyDescent="0.25">
      <c r="F1076" s="242" t="str">
        <f>IF(ISBLANK(E1076),"",VLOOKUP(E1076,[2]_accgrp!A:B,2,FALSE))</f>
        <v/>
      </c>
      <c r="G1076" s="226">
        <f>_xlfn.IFNA(VLOOKUP($E1076,[2]_accgrp!$A:$X,2+(3*(COLUMN(G1076)-6)),FALSE),"")</f>
        <v>0</v>
      </c>
      <c r="H1076" s="226">
        <f>_xlfn.IFNA(VLOOKUP($E1076,[2]_accgrp!$A:$X,2+(3*(COLUMN(H1076)-6)),FALSE),"")</f>
        <v>0</v>
      </c>
      <c r="I1076" s="226">
        <f>_xlfn.IFNA(VLOOKUP($E1076,[2]_accgrp!$A:$X,2+(3*(COLUMN(I1076)-6)),FALSE),"")</f>
        <v>0</v>
      </c>
      <c r="J1076" s="226">
        <f>_xlfn.IFNA(VLOOKUP($E1076,[2]_accgrp!$A:$X,2+(3*(COLUMN(J1076)-6)),FALSE),"")</f>
        <v>0</v>
      </c>
      <c r="K1076" s="226">
        <f>_xlfn.IFNA(VLOOKUP($E1076,[2]_accgrp!$A:$X,2+(3*(COLUMN(K1076)-6)),FALSE),"")</f>
        <v>0</v>
      </c>
      <c r="L1076" s="226">
        <f>_xlfn.IFNA(VLOOKUP($E1076,[2]_accgrp!$A:$X,2+(3*(COLUMN(L1076)-6)),FALSE),"")</f>
        <v>0</v>
      </c>
      <c r="M1076" s="226">
        <f>_xlfn.IFNA(VLOOKUP($E1076,[2]_accgrp!$A:$X,2+(3*(COLUMN(M1076)-6)),FALSE),"")</f>
        <v>0</v>
      </c>
    </row>
    <row r="1077" spans="6:13" x14ac:dyDescent="0.25">
      <c r="F1077" s="242" t="str">
        <f>IF(ISBLANK(E1077),"",VLOOKUP(E1077,[2]_accgrp!A:B,2,FALSE))</f>
        <v/>
      </c>
      <c r="G1077" s="226">
        <f>_xlfn.IFNA(VLOOKUP($E1077,[2]_accgrp!$A:$X,2+(3*(COLUMN(G1077)-6)),FALSE),"")</f>
        <v>0</v>
      </c>
      <c r="H1077" s="226">
        <f>_xlfn.IFNA(VLOOKUP($E1077,[2]_accgrp!$A:$X,2+(3*(COLUMN(H1077)-6)),FALSE),"")</f>
        <v>0</v>
      </c>
      <c r="I1077" s="226">
        <f>_xlfn.IFNA(VLOOKUP($E1077,[2]_accgrp!$A:$X,2+(3*(COLUMN(I1077)-6)),FALSE),"")</f>
        <v>0</v>
      </c>
      <c r="J1077" s="226">
        <f>_xlfn.IFNA(VLOOKUP($E1077,[2]_accgrp!$A:$X,2+(3*(COLUMN(J1077)-6)),FALSE),"")</f>
        <v>0</v>
      </c>
      <c r="K1077" s="226">
        <f>_xlfn.IFNA(VLOOKUP($E1077,[2]_accgrp!$A:$X,2+(3*(COLUMN(K1077)-6)),FALSE),"")</f>
        <v>0</v>
      </c>
      <c r="L1077" s="226">
        <f>_xlfn.IFNA(VLOOKUP($E1077,[2]_accgrp!$A:$X,2+(3*(COLUMN(L1077)-6)),FALSE),"")</f>
        <v>0</v>
      </c>
      <c r="M1077" s="226">
        <f>_xlfn.IFNA(VLOOKUP($E1077,[2]_accgrp!$A:$X,2+(3*(COLUMN(M1077)-6)),FALSE),"")</f>
        <v>0</v>
      </c>
    </row>
    <row r="1078" spans="6:13" x14ac:dyDescent="0.25">
      <c r="F1078" s="242" t="str">
        <f>IF(ISBLANK(E1078),"",VLOOKUP(E1078,[2]_accgrp!A:B,2,FALSE))</f>
        <v/>
      </c>
      <c r="G1078" s="226">
        <f>_xlfn.IFNA(VLOOKUP($E1078,[2]_accgrp!$A:$X,2+(3*(COLUMN(G1078)-6)),FALSE),"")</f>
        <v>0</v>
      </c>
      <c r="H1078" s="226">
        <f>_xlfn.IFNA(VLOOKUP($E1078,[2]_accgrp!$A:$X,2+(3*(COLUMN(H1078)-6)),FALSE),"")</f>
        <v>0</v>
      </c>
      <c r="I1078" s="226">
        <f>_xlfn.IFNA(VLOOKUP($E1078,[2]_accgrp!$A:$X,2+(3*(COLUMN(I1078)-6)),FALSE),"")</f>
        <v>0</v>
      </c>
      <c r="J1078" s="226">
        <f>_xlfn.IFNA(VLOOKUP($E1078,[2]_accgrp!$A:$X,2+(3*(COLUMN(J1078)-6)),FALSE),"")</f>
        <v>0</v>
      </c>
      <c r="K1078" s="226">
        <f>_xlfn.IFNA(VLOOKUP($E1078,[2]_accgrp!$A:$X,2+(3*(COLUMN(K1078)-6)),FALSE),"")</f>
        <v>0</v>
      </c>
      <c r="L1078" s="226">
        <f>_xlfn.IFNA(VLOOKUP($E1078,[2]_accgrp!$A:$X,2+(3*(COLUMN(L1078)-6)),FALSE),"")</f>
        <v>0</v>
      </c>
      <c r="M1078" s="226">
        <f>_xlfn.IFNA(VLOOKUP($E1078,[2]_accgrp!$A:$X,2+(3*(COLUMN(M1078)-6)),FALSE),"")</f>
        <v>0</v>
      </c>
    </row>
    <row r="1079" spans="6:13" x14ac:dyDescent="0.25">
      <c r="F1079" s="242" t="str">
        <f>IF(ISBLANK(E1079),"",VLOOKUP(E1079,[2]_accgrp!A:B,2,FALSE))</f>
        <v/>
      </c>
      <c r="G1079" s="226">
        <f>_xlfn.IFNA(VLOOKUP($E1079,[2]_accgrp!$A:$X,2+(3*(COLUMN(G1079)-6)),FALSE),"")</f>
        <v>0</v>
      </c>
      <c r="H1079" s="226">
        <f>_xlfn.IFNA(VLOOKUP($E1079,[2]_accgrp!$A:$X,2+(3*(COLUMN(H1079)-6)),FALSE),"")</f>
        <v>0</v>
      </c>
      <c r="I1079" s="226">
        <f>_xlfn.IFNA(VLOOKUP($E1079,[2]_accgrp!$A:$X,2+(3*(COLUMN(I1079)-6)),FALSE),"")</f>
        <v>0</v>
      </c>
      <c r="J1079" s="226">
        <f>_xlfn.IFNA(VLOOKUP($E1079,[2]_accgrp!$A:$X,2+(3*(COLUMN(J1079)-6)),FALSE),"")</f>
        <v>0</v>
      </c>
      <c r="K1079" s="226">
        <f>_xlfn.IFNA(VLOOKUP($E1079,[2]_accgrp!$A:$X,2+(3*(COLUMN(K1079)-6)),FALSE),"")</f>
        <v>0</v>
      </c>
      <c r="L1079" s="226">
        <f>_xlfn.IFNA(VLOOKUP($E1079,[2]_accgrp!$A:$X,2+(3*(COLUMN(L1079)-6)),FALSE),"")</f>
        <v>0</v>
      </c>
      <c r="M1079" s="226">
        <f>_xlfn.IFNA(VLOOKUP($E1079,[2]_accgrp!$A:$X,2+(3*(COLUMN(M1079)-6)),FALSE),"")</f>
        <v>0</v>
      </c>
    </row>
    <row r="1080" spans="6:13" x14ac:dyDescent="0.25">
      <c r="F1080" s="242" t="str">
        <f>IF(ISBLANK(E1080),"",VLOOKUP(E1080,[2]_accgrp!A:B,2,FALSE))</f>
        <v/>
      </c>
      <c r="G1080" s="226">
        <f>_xlfn.IFNA(VLOOKUP($E1080,[2]_accgrp!$A:$X,2+(3*(COLUMN(G1080)-6)),FALSE),"")</f>
        <v>0</v>
      </c>
      <c r="H1080" s="226">
        <f>_xlfn.IFNA(VLOOKUP($E1080,[2]_accgrp!$A:$X,2+(3*(COLUMN(H1080)-6)),FALSE),"")</f>
        <v>0</v>
      </c>
      <c r="I1080" s="226">
        <f>_xlfn.IFNA(VLOOKUP($E1080,[2]_accgrp!$A:$X,2+(3*(COLUMN(I1080)-6)),FALSE),"")</f>
        <v>0</v>
      </c>
      <c r="J1080" s="226">
        <f>_xlfn.IFNA(VLOOKUP($E1080,[2]_accgrp!$A:$X,2+(3*(COLUMN(J1080)-6)),FALSE),"")</f>
        <v>0</v>
      </c>
      <c r="K1080" s="226">
        <f>_xlfn.IFNA(VLOOKUP($E1080,[2]_accgrp!$A:$X,2+(3*(COLUMN(K1080)-6)),FALSE),"")</f>
        <v>0</v>
      </c>
      <c r="L1080" s="226">
        <f>_xlfn.IFNA(VLOOKUP($E1080,[2]_accgrp!$A:$X,2+(3*(COLUMN(L1080)-6)),FALSE),"")</f>
        <v>0</v>
      </c>
      <c r="M1080" s="226">
        <f>_xlfn.IFNA(VLOOKUP($E1080,[2]_accgrp!$A:$X,2+(3*(COLUMN(M1080)-6)),FALSE),"")</f>
        <v>0</v>
      </c>
    </row>
    <row r="1081" spans="6:13" x14ac:dyDescent="0.25">
      <c r="F1081" s="242" t="str">
        <f>IF(ISBLANK(E1081),"",VLOOKUP(E1081,[2]_accgrp!A:B,2,FALSE))</f>
        <v/>
      </c>
      <c r="G1081" s="226">
        <f>_xlfn.IFNA(VLOOKUP($E1081,[2]_accgrp!$A:$X,2+(3*(COLUMN(G1081)-6)),FALSE),"")</f>
        <v>0</v>
      </c>
      <c r="H1081" s="226">
        <f>_xlfn.IFNA(VLOOKUP($E1081,[2]_accgrp!$A:$X,2+(3*(COLUMN(H1081)-6)),FALSE),"")</f>
        <v>0</v>
      </c>
      <c r="I1081" s="226">
        <f>_xlfn.IFNA(VLOOKUP($E1081,[2]_accgrp!$A:$X,2+(3*(COLUMN(I1081)-6)),FALSE),"")</f>
        <v>0</v>
      </c>
      <c r="J1081" s="226">
        <f>_xlfn.IFNA(VLOOKUP($E1081,[2]_accgrp!$A:$X,2+(3*(COLUMN(J1081)-6)),FALSE),"")</f>
        <v>0</v>
      </c>
      <c r="K1081" s="226">
        <f>_xlfn.IFNA(VLOOKUP($E1081,[2]_accgrp!$A:$X,2+(3*(COLUMN(K1081)-6)),FALSE),"")</f>
        <v>0</v>
      </c>
      <c r="L1081" s="226">
        <f>_xlfn.IFNA(VLOOKUP($E1081,[2]_accgrp!$A:$X,2+(3*(COLUMN(L1081)-6)),FALSE),"")</f>
        <v>0</v>
      </c>
      <c r="M1081" s="226">
        <f>_xlfn.IFNA(VLOOKUP($E1081,[2]_accgrp!$A:$X,2+(3*(COLUMN(M1081)-6)),FALSE),"")</f>
        <v>0</v>
      </c>
    </row>
    <row r="1082" spans="6:13" x14ac:dyDescent="0.25">
      <c r="F1082" s="242" t="str">
        <f>IF(ISBLANK(E1082),"",VLOOKUP(E1082,[2]_accgrp!A:B,2,FALSE))</f>
        <v/>
      </c>
      <c r="G1082" s="226">
        <f>_xlfn.IFNA(VLOOKUP($E1082,[2]_accgrp!$A:$X,2+(3*(COLUMN(G1082)-6)),FALSE),"")</f>
        <v>0</v>
      </c>
      <c r="H1082" s="226">
        <f>_xlfn.IFNA(VLOOKUP($E1082,[2]_accgrp!$A:$X,2+(3*(COLUMN(H1082)-6)),FALSE),"")</f>
        <v>0</v>
      </c>
      <c r="I1082" s="226">
        <f>_xlfn.IFNA(VLOOKUP($E1082,[2]_accgrp!$A:$X,2+(3*(COLUMN(I1082)-6)),FALSE),"")</f>
        <v>0</v>
      </c>
      <c r="J1082" s="226">
        <f>_xlfn.IFNA(VLOOKUP($E1082,[2]_accgrp!$A:$X,2+(3*(COLUMN(J1082)-6)),FALSE),"")</f>
        <v>0</v>
      </c>
      <c r="K1082" s="226">
        <f>_xlfn.IFNA(VLOOKUP($E1082,[2]_accgrp!$A:$X,2+(3*(COLUMN(K1082)-6)),FALSE),"")</f>
        <v>0</v>
      </c>
      <c r="L1082" s="226">
        <f>_xlfn.IFNA(VLOOKUP($E1082,[2]_accgrp!$A:$X,2+(3*(COLUMN(L1082)-6)),FALSE),"")</f>
        <v>0</v>
      </c>
      <c r="M1082" s="226">
        <f>_xlfn.IFNA(VLOOKUP($E1082,[2]_accgrp!$A:$X,2+(3*(COLUMN(M1082)-6)),FALSE),"")</f>
        <v>0</v>
      </c>
    </row>
    <row r="1083" spans="6:13" x14ac:dyDescent="0.25">
      <c r="F1083" s="242" t="str">
        <f>IF(ISBLANK(E1083),"",VLOOKUP(E1083,[2]_accgrp!A:B,2,FALSE))</f>
        <v/>
      </c>
      <c r="G1083" s="226">
        <f>_xlfn.IFNA(VLOOKUP($E1083,[2]_accgrp!$A:$X,2+(3*(COLUMN(G1083)-6)),FALSE),"")</f>
        <v>0</v>
      </c>
      <c r="H1083" s="226">
        <f>_xlfn.IFNA(VLOOKUP($E1083,[2]_accgrp!$A:$X,2+(3*(COLUMN(H1083)-6)),FALSE),"")</f>
        <v>0</v>
      </c>
      <c r="I1083" s="226">
        <f>_xlfn.IFNA(VLOOKUP($E1083,[2]_accgrp!$A:$X,2+(3*(COLUMN(I1083)-6)),FALSE),"")</f>
        <v>0</v>
      </c>
      <c r="J1083" s="226">
        <f>_xlfn.IFNA(VLOOKUP($E1083,[2]_accgrp!$A:$X,2+(3*(COLUMN(J1083)-6)),FALSE),"")</f>
        <v>0</v>
      </c>
      <c r="K1083" s="226">
        <f>_xlfn.IFNA(VLOOKUP($E1083,[2]_accgrp!$A:$X,2+(3*(COLUMN(K1083)-6)),FALSE),"")</f>
        <v>0</v>
      </c>
      <c r="L1083" s="226">
        <f>_xlfn.IFNA(VLOOKUP($E1083,[2]_accgrp!$A:$X,2+(3*(COLUMN(L1083)-6)),FALSE),"")</f>
        <v>0</v>
      </c>
      <c r="M1083" s="226">
        <f>_xlfn.IFNA(VLOOKUP($E1083,[2]_accgrp!$A:$X,2+(3*(COLUMN(M1083)-6)),FALSE),"")</f>
        <v>0</v>
      </c>
    </row>
    <row r="1084" spans="6:13" x14ac:dyDescent="0.25">
      <c r="F1084" s="242" t="str">
        <f>IF(ISBLANK(E1084),"",VLOOKUP(E1084,[2]_accgrp!A:B,2,FALSE))</f>
        <v/>
      </c>
      <c r="G1084" s="226">
        <f>_xlfn.IFNA(VLOOKUP($E1084,[2]_accgrp!$A:$X,2+(3*(COLUMN(G1084)-6)),FALSE),"")</f>
        <v>0</v>
      </c>
      <c r="H1084" s="226">
        <f>_xlfn.IFNA(VLOOKUP($E1084,[2]_accgrp!$A:$X,2+(3*(COLUMN(H1084)-6)),FALSE),"")</f>
        <v>0</v>
      </c>
      <c r="I1084" s="226">
        <f>_xlfn.IFNA(VLOOKUP($E1084,[2]_accgrp!$A:$X,2+(3*(COLUMN(I1084)-6)),FALSE),"")</f>
        <v>0</v>
      </c>
      <c r="J1084" s="226">
        <f>_xlfn.IFNA(VLOOKUP($E1084,[2]_accgrp!$A:$X,2+(3*(COLUMN(J1084)-6)),FALSE),"")</f>
        <v>0</v>
      </c>
      <c r="K1084" s="226">
        <f>_xlfn.IFNA(VLOOKUP($E1084,[2]_accgrp!$A:$X,2+(3*(COLUMN(K1084)-6)),FALSE),"")</f>
        <v>0</v>
      </c>
      <c r="L1084" s="226">
        <f>_xlfn.IFNA(VLOOKUP($E1084,[2]_accgrp!$A:$X,2+(3*(COLUMN(L1084)-6)),FALSE),"")</f>
        <v>0</v>
      </c>
      <c r="M1084" s="226">
        <f>_xlfn.IFNA(VLOOKUP($E1084,[2]_accgrp!$A:$X,2+(3*(COLUMN(M1084)-6)),FALSE),"")</f>
        <v>0</v>
      </c>
    </row>
    <row r="1085" spans="6:13" x14ac:dyDescent="0.25">
      <c r="F1085" s="242" t="str">
        <f>IF(ISBLANK(E1085),"",VLOOKUP(E1085,[2]_accgrp!A:B,2,FALSE))</f>
        <v/>
      </c>
      <c r="G1085" s="226">
        <f>_xlfn.IFNA(VLOOKUP($E1085,[2]_accgrp!$A:$X,2+(3*(COLUMN(G1085)-6)),FALSE),"")</f>
        <v>0</v>
      </c>
      <c r="H1085" s="226">
        <f>_xlfn.IFNA(VLOOKUP($E1085,[2]_accgrp!$A:$X,2+(3*(COLUMN(H1085)-6)),FALSE),"")</f>
        <v>0</v>
      </c>
      <c r="I1085" s="226">
        <f>_xlfn.IFNA(VLOOKUP($E1085,[2]_accgrp!$A:$X,2+(3*(COLUMN(I1085)-6)),FALSE),"")</f>
        <v>0</v>
      </c>
      <c r="J1085" s="226">
        <f>_xlfn.IFNA(VLOOKUP($E1085,[2]_accgrp!$A:$X,2+(3*(COLUMN(J1085)-6)),FALSE),"")</f>
        <v>0</v>
      </c>
      <c r="K1085" s="226">
        <f>_xlfn.IFNA(VLOOKUP($E1085,[2]_accgrp!$A:$X,2+(3*(COLUMN(K1085)-6)),FALSE),"")</f>
        <v>0</v>
      </c>
      <c r="L1085" s="226">
        <f>_xlfn.IFNA(VLOOKUP($E1085,[2]_accgrp!$A:$X,2+(3*(COLUMN(L1085)-6)),FALSE),"")</f>
        <v>0</v>
      </c>
      <c r="M1085" s="226">
        <f>_xlfn.IFNA(VLOOKUP($E1085,[2]_accgrp!$A:$X,2+(3*(COLUMN(M1085)-6)),FALSE),"")</f>
        <v>0</v>
      </c>
    </row>
    <row r="1086" spans="6:13" x14ac:dyDescent="0.25">
      <c r="F1086" s="242" t="str">
        <f>IF(ISBLANK(E1086),"",VLOOKUP(E1086,[2]_accgrp!A:B,2,FALSE))</f>
        <v/>
      </c>
      <c r="G1086" s="226">
        <f>_xlfn.IFNA(VLOOKUP($E1086,[2]_accgrp!$A:$X,2+(3*(COLUMN(G1086)-6)),FALSE),"")</f>
        <v>0</v>
      </c>
      <c r="H1086" s="226">
        <f>_xlfn.IFNA(VLOOKUP($E1086,[2]_accgrp!$A:$X,2+(3*(COLUMN(H1086)-6)),FALSE),"")</f>
        <v>0</v>
      </c>
      <c r="I1086" s="226">
        <f>_xlfn.IFNA(VLOOKUP($E1086,[2]_accgrp!$A:$X,2+(3*(COLUMN(I1086)-6)),FALSE),"")</f>
        <v>0</v>
      </c>
      <c r="J1086" s="226">
        <f>_xlfn.IFNA(VLOOKUP($E1086,[2]_accgrp!$A:$X,2+(3*(COLUMN(J1086)-6)),FALSE),"")</f>
        <v>0</v>
      </c>
      <c r="K1086" s="226">
        <f>_xlfn.IFNA(VLOOKUP($E1086,[2]_accgrp!$A:$X,2+(3*(COLUMN(K1086)-6)),FALSE),"")</f>
        <v>0</v>
      </c>
      <c r="L1086" s="226">
        <f>_xlfn.IFNA(VLOOKUP($E1086,[2]_accgrp!$A:$X,2+(3*(COLUMN(L1086)-6)),FALSE),"")</f>
        <v>0</v>
      </c>
      <c r="M1086" s="226">
        <f>_xlfn.IFNA(VLOOKUP($E1086,[2]_accgrp!$A:$X,2+(3*(COLUMN(M1086)-6)),FALSE),"")</f>
        <v>0</v>
      </c>
    </row>
    <row r="1087" spans="6:13" x14ac:dyDescent="0.25">
      <c r="F1087" s="242" t="str">
        <f>IF(ISBLANK(E1087),"",VLOOKUP(E1087,[2]_accgrp!A:B,2,FALSE))</f>
        <v/>
      </c>
      <c r="G1087" s="226">
        <f>_xlfn.IFNA(VLOOKUP($E1087,[2]_accgrp!$A:$X,2+(3*(COLUMN(G1087)-6)),FALSE),"")</f>
        <v>0</v>
      </c>
      <c r="H1087" s="226">
        <f>_xlfn.IFNA(VLOOKUP($E1087,[2]_accgrp!$A:$X,2+(3*(COLUMN(H1087)-6)),FALSE),"")</f>
        <v>0</v>
      </c>
      <c r="I1087" s="226">
        <f>_xlfn.IFNA(VLOOKUP($E1087,[2]_accgrp!$A:$X,2+(3*(COLUMN(I1087)-6)),FALSE),"")</f>
        <v>0</v>
      </c>
      <c r="J1087" s="226">
        <f>_xlfn.IFNA(VLOOKUP($E1087,[2]_accgrp!$A:$X,2+(3*(COLUMN(J1087)-6)),FALSE),"")</f>
        <v>0</v>
      </c>
      <c r="K1087" s="226">
        <f>_xlfn.IFNA(VLOOKUP($E1087,[2]_accgrp!$A:$X,2+(3*(COLUMN(K1087)-6)),FALSE),"")</f>
        <v>0</v>
      </c>
      <c r="L1087" s="226">
        <f>_xlfn.IFNA(VLOOKUP($E1087,[2]_accgrp!$A:$X,2+(3*(COLUMN(L1087)-6)),FALSE),"")</f>
        <v>0</v>
      </c>
      <c r="M1087" s="226">
        <f>_xlfn.IFNA(VLOOKUP($E1087,[2]_accgrp!$A:$X,2+(3*(COLUMN(M1087)-6)),FALSE),"")</f>
        <v>0</v>
      </c>
    </row>
    <row r="1088" spans="6:13" x14ac:dyDescent="0.25">
      <c r="F1088" s="242" t="str">
        <f>IF(ISBLANK(E1088),"",VLOOKUP(E1088,[2]_accgrp!A:B,2,FALSE))</f>
        <v/>
      </c>
      <c r="G1088" s="226">
        <f>_xlfn.IFNA(VLOOKUP($E1088,[2]_accgrp!$A:$X,2+(3*(COLUMN(G1088)-6)),FALSE),"")</f>
        <v>0</v>
      </c>
      <c r="H1088" s="226">
        <f>_xlfn.IFNA(VLOOKUP($E1088,[2]_accgrp!$A:$X,2+(3*(COLUMN(H1088)-6)),FALSE),"")</f>
        <v>0</v>
      </c>
      <c r="I1088" s="226">
        <f>_xlfn.IFNA(VLOOKUP($E1088,[2]_accgrp!$A:$X,2+(3*(COLUMN(I1088)-6)),FALSE),"")</f>
        <v>0</v>
      </c>
      <c r="J1088" s="226">
        <f>_xlfn.IFNA(VLOOKUP($E1088,[2]_accgrp!$A:$X,2+(3*(COLUMN(J1088)-6)),FALSE),"")</f>
        <v>0</v>
      </c>
      <c r="K1088" s="226">
        <f>_xlfn.IFNA(VLOOKUP($E1088,[2]_accgrp!$A:$X,2+(3*(COLUMN(K1088)-6)),FALSE),"")</f>
        <v>0</v>
      </c>
      <c r="L1088" s="226">
        <f>_xlfn.IFNA(VLOOKUP($E1088,[2]_accgrp!$A:$X,2+(3*(COLUMN(L1088)-6)),FALSE),"")</f>
        <v>0</v>
      </c>
      <c r="M1088" s="226">
        <f>_xlfn.IFNA(VLOOKUP($E1088,[2]_accgrp!$A:$X,2+(3*(COLUMN(M1088)-6)),FALSE),"")</f>
        <v>0</v>
      </c>
    </row>
    <row r="1089" spans="6:13" x14ac:dyDescent="0.25">
      <c r="F1089" s="242" t="str">
        <f>IF(ISBLANK(E1089),"",VLOOKUP(E1089,[2]_accgrp!A:B,2,FALSE))</f>
        <v/>
      </c>
      <c r="G1089" s="226">
        <f>_xlfn.IFNA(VLOOKUP($E1089,[2]_accgrp!$A:$X,2+(3*(COLUMN(G1089)-6)),FALSE),"")</f>
        <v>0</v>
      </c>
      <c r="H1089" s="226">
        <f>_xlfn.IFNA(VLOOKUP($E1089,[2]_accgrp!$A:$X,2+(3*(COLUMN(H1089)-6)),FALSE),"")</f>
        <v>0</v>
      </c>
      <c r="I1089" s="226">
        <f>_xlfn.IFNA(VLOOKUP($E1089,[2]_accgrp!$A:$X,2+(3*(COLUMN(I1089)-6)),FALSE),"")</f>
        <v>0</v>
      </c>
      <c r="J1089" s="226">
        <f>_xlfn.IFNA(VLOOKUP($E1089,[2]_accgrp!$A:$X,2+(3*(COLUMN(J1089)-6)),FALSE),"")</f>
        <v>0</v>
      </c>
      <c r="K1089" s="226">
        <f>_xlfn.IFNA(VLOOKUP($E1089,[2]_accgrp!$A:$X,2+(3*(COLUMN(K1089)-6)),FALSE),"")</f>
        <v>0</v>
      </c>
      <c r="L1089" s="226">
        <f>_xlfn.IFNA(VLOOKUP($E1089,[2]_accgrp!$A:$X,2+(3*(COLUMN(L1089)-6)),FALSE),"")</f>
        <v>0</v>
      </c>
      <c r="M1089" s="226">
        <f>_xlfn.IFNA(VLOOKUP($E1089,[2]_accgrp!$A:$X,2+(3*(COLUMN(M1089)-6)),FALSE),"")</f>
        <v>0</v>
      </c>
    </row>
    <row r="1090" spans="6:13" x14ac:dyDescent="0.25">
      <c r="F1090" s="242" t="str">
        <f>IF(ISBLANK(E1090),"",VLOOKUP(E1090,[2]_accgrp!A:B,2,FALSE))</f>
        <v/>
      </c>
      <c r="G1090" s="226">
        <f>_xlfn.IFNA(VLOOKUP($E1090,[2]_accgrp!$A:$X,2+(3*(COLUMN(G1090)-6)),FALSE),"")</f>
        <v>0</v>
      </c>
      <c r="H1090" s="226">
        <f>_xlfn.IFNA(VLOOKUP($E1090,[2]_accgrp!$A:$X,2+(3*(COLUMN(H1090)-6)),FALSE),"")</f>
        <v>0</v>
      </c>
      <c r="I1090" s="226">
        <f>_xlfn.IFNA(VLOOKUP($E1090,[2]_accgrp!$A:$X,2+(3*(COLUMN(I1090)-6)),FALSE),"")</f>
        <v>0</v>
      </c>
      <c r="J1090" s="226">
        <f>_xlfn.IFNA(VLOOKUP($E1090,[2]_accgrp!$A:$X,2+(3*(COLUMN(J1090)-6)),FALSE),"")</f>
        <v>0</v>
      </c>
      <c r="K1090" s="226">
        <f>_xlfn.IFNA(VLOOKUP($E1090,[2]_accgrp!$A:$X,2+(3*(COLUMN(K1090)-6)),FALSE),"")</f>
        <v>0</v>
      </c>
      <c r="L1090" s="226">
        <f>_xlfn.IFNA(VLOOKUP($E1090,[2]_accgrp!$A:$X,2+(3*(COLUMN(L1090)-6)),FALSE),"")</f>
        <v>0</v>
      </c>
      <c r="M1090" s="226">
        <f>_xlfn.IFNA(VLOOKUP($E1090,[2]_accgrp!$A:$X,2+(3*(COLUMN(M1090)-6)),FALSE),"")</f>
        <v>0</v>
      </c>
    </row>
    <row r="1091" spans="6:13" x14ac:dyDescent="0.25">
      <c r="F1091" s="242" t="str">
        <f>IF(ISBLANK(E1091),"",VLOOKUP(E1091,[2]_accgrp!A:B,2,FALSE))</f>
        <v/>
      </c>
      <c r="G1091" s="226">
        <f>_xlfn.IFNA(VLOOKUP($E1091,[2]_accgrp!$A:$X,2+(3*(COLUMN(G1091)-6)),FALSE),"")</f>
        <v>0</v>
      </c>
      <c r="H1091" s="226">
        <f>_xlfn.IFNA(VLOOKUP($E1091,[2]_accgrp!$A:$X,2+(3*(COLUMN(H1091)-6)),FALSE),"")</f>
        <v>0</v>
      </c>
      <c r="I1091" s="226">
        <f>_xlfn.IFNA(VLOOKUP($E1091,[2]_accgrp!$A:$X,2+(3*(COLUMN(I1091)-6)),FALSE),"")</f>
        <v>0</v>
      </c>
      <c r="J1091" s="226">
        <f>_xlfn.IFNA(VLOOKUP($E1091,[2]_accgrp!$A:$X,2+(3*(COLUMN(J1091)-6)),FALSE),"")</f>
        <v>0</v>
      </c>
      <c r="K1091" s="226">
        <f>_xlfn.IFNA(VLOOKUP($E1091,[2]_accgrp!$A:$X,2+(3*(COLUMN(K1091)-6)),FALSE),"")</f>
        <v>0</v>
      </c>
      <c r="L1091" s="226">
        <f>_xlfn.IFNA(VLOOKUP($E1091,[2]_accgrp!$A:$X,2+(3*(COLUMN(L1091)-6)),FALSE),"")</f>
        <v>0</v>
      </c>
      <c r="M1091" s="226">
        <f>_xlfn.IFNA(VLOOKUP($E1091,[2]_accgrp!$A:$X,2+(3*(COLUMN(M1091)-6)),FALSE),"")</f>
        <v>0</v>
      </c>
    </row>
    <row r="1092" spans="6:13" x14ac:dyDescent="0.25">
      <c r="F1092" s="242" t="str">
        <f>IF(ISBLANK(E1092),"",VLOOKUP(E1092,[2]_accgrp!A:B,2,FALSE))</f>
        <v/>
      </c>
      <c r="G1092" s="226">
        <f>_xlfn.IFNA(VLOOKUP($E1092,[2]_accgrp!$A:$X,2+(3*(COLUMN(G1092)-6)),FALSE),"")</f>
        <v>0</v>
      </c>
      <c r="H1092" s="226">
        <f>_xlfn.IFNA(VLOOKUP($E1092,[2]_accgrp!$A:$X,2+(3*(COLUMN(H1092)-6)),FALSE),"")</f>
        <v>0</v>
      </c>
      <c r="I1092" s="226">
        <f>_xlfn.IFNA(VLOOKUP($E1092,[2]_accgrp!$A:$X,2+(3*(COLUMN(I1092)-6)),FALSE),"")</f>
        <v>0</v>
      </c>
      <c r="J1092" s="226">
        <f>_xlfn.IFNA(VLOOKUP($E1092,[2]_accgrp!$A:$X,2+(3*(COLUMN(J1092)-6)),FALSE),"")</f>
        <v>0</v>
      </c>
      <c r="K1092" s="226">
        <f>_xlfn.IFNA(VLOOKUP($E1092,[2]_accgrp!$A:$X,2+(3*(COLUMN(K1092)-6)),FALSE),"")</f>
        <v>0</v>
      </c>
      <c r="L1092" s="226">
        <f>_xlfn.IFNA(VLOOKUP($E1092,[2]_accgrp!$A:$X,2+(3*(COLUMN(L1092)-6)),FALSE),"")</f>
        <v>0</v>
      </c>
      <c r="M1092" s="226">
        <f>_xlfn.IFNA(VLOOKUP($E1092,[2]_accgrp!$A:$X,2+(3*(COLUMN(M1092)-6)),FALSE),"")</f>
        <v>0</v>
      </c>
    </row>
    <row r="1093" spans="6:13" x14ac:dyDescent="0.25">
      <c r="F1093" s="242" t="str">
        <f>IF(ISBLANK(E1093),"",VLOOKUP(E1093,[2]_accgrp!A:B,2,FALSE))</f>
        <v/>
      </c>
      <c r="G1093" s="226">
        <f>_xlfn.IFNA(VLOOKUP($E1093,[2]_accgrp!$A:$X,2+(3*(COLUMN(G1093)-6)),FALSE),"")</f>
        <v>0</v>
      </c>
      <c r="H1093" s="226">
        <f>_xlfn.IFNA(VLOOKUP($E1093,[2]_accgrp!$A:$X,2+(3*(COLUMN(H1093)-6)),FALSE),"")</f>
        <v>0</v>
      </c>
      <c r="I1093" s="226">
        <f>_xlfn.IFNA(VLOOKUP($E1093,[2]_accgrp!$A:$X,2+(3*(COLUMN(I1093)-6)),FALSE),"")</f>
        <v>0</v>
      </c>
      <c r="J1093" s="226">
        <f>_xlfn.IFNA(VLOOKUP($E1093,[2]_accgrp!$A:$X,2+(3*(COLUMN(J1093)-6)),FALSE),"")</f>
        <v>0</v>
      </c>
      <c r="K1093" s="226">
        <f>_xlfn.IFNA(VLOOKUP($E1093,[2]_accgrp!$A:$X,2+(3*(COLUMN(K1093)-6)),FALSE),"")</f>
        <v>0</v>
      </c>
      <c r="L1093" s="226">
        <f>_xlfn.IFNA(VLOOKUP($E1093,[2]_accgrp!$A:$X,2+(3*(COLUMN(L1093)-6)),FALSE),"")</f>
        <v>0</v>
      </c>
      <c r="M1093" s="226">
        <f>_xlfn.IFNA(VLOOKUP($E1093,[2]_accgrp!$A:$X,2+(3*(COLUMN(M1093)-6)),FALSE),"")</f>
        <v>0</v>
      </c>
    </row>
    <row r="1094" spans="6:13" x14ac:dyDescent="0.25">
      <c r="F1094" s="242" t="str">
        <f>IF(ISBLANK(E1094),"",VLOOKUP(E1094,[2]_accgrp!A:B,2,FALSE))</f>
        <v/>
      </c>
      <c r="G1094" s="226">
        <f>_xlfn.IFNA(VLOOKUP($E1094,[2]_accgrp!$A:$X,2+(3*(COLUMN(G1094)-6)),FALSE),"")</f>
        <v>0</v>
      </c>
      <c r="H1094" s="226">
        <f>_xlfn.IFNA(VLOOKUP($E1094,[2]_accgrp!$A:$X,2+(3*(COLUMN(H1094)-6)),FALSE),"")</f>
        <v>0</v>
      </c>
      <c r="I1094" s="226">
        <f>_xlfn.IFNA(VLOOKUP($E1094,[2]_accgrp!$A:$X,2+(3*(COLUMN(I1094)-6)),FALSE),"")</f>
        <v>0</v>
      </c>
      <c r="J1094" s="226">
        <f>_xlfn.IFNA(VLOOKUP($E1094,[2]_accgrp!$A:$X,2+(3*(COLUMN(J1094)-6)),FALSE),"")</f>
        <v>0</v>
      </c>
      <c r="K1094" s="226">
        <f>_xlfn.IFNA(VLOOKUP($E1094,[2]_accgrp!$A:$X,2+(3*(COLUMN(K1094)-6)),FALSE),"")</f>
        <v>0</v>
      </c>
      <c r="L1094" s="226">
        <f>_xlfn.IFNA(VLOOKUP($E1094,[2]_accgrp!$A:$X,2+(3*(COLUMN(L1094)-6)),FALSE),"")</f>
        <v>0</v>
      </c>
      <c r="M1094" s="226">
        <f>_xlfn.IFNA(VLOOKUP($E1094,[2]_accgrp!$A:$X,2+(3*(COLUMN(M1094)-6)),FALSE),"")</f>
        <v>0</v>
      </c>
    </row>
    <row r="1095" spans="6:13" x14ac:dyDescent="0.25">
      <c r="F1095" s="242" t="str">
        <f>IF(ISBLANK(E1095),"",VLOOKUP(E1095,[2]_accgrp!A:B,2,FALSE))</f>
        <v/>
      </c>
      <c r="G1095" s="226">
        <f>_xlfn.IFNA(VLOOKUP($E1095,[2]_accgrp!$A:$X,2+(3*(COLUMN(G1095)-6)),FALSE),"")</f>
        <v>0</v>
      </c>
      <c r="H1095" s="226">
        <f>_xlfn.IFNA(VLOOKUP($E1095,[2]_accgrp!$A:$X,2+(3*(COLUMN(H1095)-6)),FALSE),"")</f>
        <v>0</v>
      </c>
      <c r="I1095" s="226">
        <f>_xlfn.IFNA(VLOOKUP($E1095,[2]_accgrp!$A:$X,2+(3*(COLUMN(I1095)-6)),FALSE),"")</f>
        <v>0</v>
      </c>
      <c r="J1095" s="226">
        <f>_xlfn.IFNA(VLOOKUP($E1095,[2]_accgrp!$A:$X,2+(3*(COLUMN(J1095)-6)),FALSE),"")</f>
        <v>0</v>
      </c>
      <c r="K1095" s="226">
        <f>_xlfn.IFNA(VLOOKUP($E1095,[2]_accgrp!$A:$X,2+(3*(COLUMN(K1095)-6)),FALSE),"")</f>
        <v>0</v>
      </c>
      <c r="L1095" s="226">
        <f>_xlfn.IFNA(VLOOKUP($E1095,[2]_accgrp!$A:$X,2+(3*(COLUMN(L1095)-6)),FALSE),"")</f>
        <v>0</v>
      </c>
      <c r="M1095" s="226">
        <f>_xlfn.IFNA(VLOOKUP($E1095,[2]_accgrp!$A:$X,2+(3*(COLUMN(M1095)-6)),FALSE),"")</f>
        <v>0</v>
      </c>
    </row>
    <row r="1096" spans="6:13" x14ac:dyDescent="0.25">
      <c r="F1096" s="242" t="str">
        <f>IF(ISBLANK(E1096),"",VLOOKUP(E1096,[2]_accgrp!A:B,2,FALSE))</f>
        <v/>
      </c>
      <c r="G1096" s="226">
        <f>_xlfn.IFNA(VLOOKUP($E1096,[2]_accgrp!$A:$X,2+(3*(COLUMN(G1096)-6)),FALSE),"")</f>
        <v>0</v>
      </c>
      <c r="H1096" s="226">
        <f>_xlfn.IFNA(VLOOKUP($E1096,[2]_accgrp!$A:$X,2+(3*(COLUMN(H1096)-6)),FALSE),"")</f>
        <v>0</v>
      </c>
      <c r="I1096" s="226">
        <f>_xlfn.IFNA(VLOOKUP($E1096,[2]_accgrp!$A:$X,2+(3*(COLUMN(I1096)-6)),FALSE),"")</f>
        <v>0</v>
      </c>
      <c r="J1096" s="226">
        <f>_xlfn.IFNA(VLOOKUP($E1096,[2]_accgrp!$A:$X,2+(3*(COLUMN(J1096)-6)),FALSE),"")</f>
        <v>0</v>
      </c>
      <c r="K1096" s="226">
        <f>_xlfn.IFNA(VLOOKUP($E1096,[2]_accgrp!$A:$X,2+(3*(COLUMN(K1096)-6)),FALSE),"")</f>
        <v>0</v>
      </c>
      <c r="L1096" s="226">
        <f>_xlfn.IFNA(VLOOKUP($E1096,[2]_accgrp!$A:$X,2+(3*(COLUMN(L1096)-6)),FALSE),"")</f>
        <v>0</v>
      </c>
      <c r="M1096" s="226">
        <f>_xlfn.IFNA(VLOOKUP($E1096,[2]_accgrp!$A:$X,2+(3*(COLUMN(M1096)-6)),FALSE),"")</f>
        <v>0</v>
      </c>
    </row>
    <row r="1097" spans="6:13" x14ac:dyDescent="0.25">
      <c r="F1097" s="242" t="str">
        <f>IF(ISBLANK(E1097),"",VLOOKUP(E1097,[2]_accgrp!A:B,2,FALSE))</f>
        <v/>
      </c>
      <c r="G1097" s="226">
        <f>_xlfn.IFNA(VLOOKUP($E1097,[2]_accgrp!$A:$X,2+(3*(COLUMN(G1097)-6)),FALSE),"")</f>
        <v>0</v>
      </c>
      <c r="H1097" s="226">
        <f>_xlfn.IFNA(VLOOKUP($E1097,[2]_accgrp!$A:$X,2+(3*(COLUMN(H1097)-6)),FALSE),"")</f>
        <v>0</v>
      </c>
      <c r="I1097" s="226">
        <f>_xlfn.IFNA(VLOOKUP($E1097,[2]_accgrp!$A:$X,2+(3*(COLUMN(I1097)-6)),FALSE),"")</f>
        <v>0</v>
      </c>
      <c r="J1097" s="226">
        <f>_xlfn.IFNA(VLOOKUP($E1097,[2]_accgrp!$A:$X,2+(3*(COLUMN(J1097)-6)),FALSE),"")</f>
        <v>0</v>
      </c>
      <c r="K1097" s="226">
        <f>_xlfn.IFNA(VLOOKUP($E1097,[2]_accgrp!$A:$X,2+(3*(COLUMN(K1097)-6)),FALSE),"")</f>
        <v>0</v>
      </c>
      <c r="L1097" s="226">
        <f>_xlfn.IFNA(VLOOKUP($E1097,[2]_accgrp!$A:$X,2+(3*(COLUMN(L1097)-6)),FALSE),"")</f>
        <v>0</v>
      </c>
      <c r="M1097" s="226">
        <f>_xlfn.IFNA(VLOOKUP($E1097,[2]_accgrp!$A:$X,2+(3*(COLUMN(M1097)-6)),FALSE),"")</f>
        <v>0</v>
      </c>
    </row>
    <row r="1098" spans="6:13" x14ac:dyDescent="0.25">
      <c r="F1098" s="242" t="str">
        <f>IF(ISBLANK(E1098),"",VLOOKUP(E1098,[2]_accgrp!A:B,2,FALSE))</f>
        <v/>
      </c>
      <c r="G1098" s="226">
        <f>_xlfn.IFNA(VLOOKUP($E1098,[2]_accgrp!$A:$X,2+(3*(COLUMN(G1098)-6)),FALSE),"")</f>
        <v>0</v>
      </c>
      <c r="H1098" s="226">
        <f>_xlfn.IFNA(VLOOKUP($E1098,[2]_accgrp!$A:$X,2+(3*(COLUMN(H1098)-6)),FALSE),"")</f>
        <v>0</v>
      </c>
      <c r="I1098" s="226">
        <f>_xlfn.IFNA(VLOOKUP($E1098,[2]_accgrp!$A:$X,2+(3*(COLUMN(I1098)-6)),FALSE),"")</f>
        <v>0</v>
      </c>
      <c r="J1098" s="226">
        <f>_xlfn.IFNA(VLOOKUP($E1098,[2]_accgrp!$A:$X,2+(3*(COLUMN(J1098)-6)),FALSE),"")</f>
        <v>0</v>
      </c>
      <c r="K1098" s="226">
        <f>_xlfn.IFNA(VLOOKUP($E1098,[2]_accgrp!$A:$X,2+(3*(COLUMN(K1098)-6)),FALSE),"")</f>
        <v>0</v>
      </c>
      <c r="L1098" s="226">
        <f>_xlfn.IFNA(VLOOKUP($E1098,[2]_accgrp!$A:$X,2+(3*(COLUMN(L1098)-6)),FALSE),"")</f>
        <v>0</v>
      </c>
      <c r="M1098" s="226">
        <f>_xlfn.IFNA(VLOOKUP($E1098,[2]_accgrp!$A:$X,2+(3*(COLUMN(M1098)-6)),FALSE),"")</f>
        <v>0</v>
      </c>
    </row>
    <row r="1099" spans="6:13" x14ac:dyDescent="0.25">
      <c r="F1099" s="242" t="str">
        <f>IF(ISBLANK(E1099),"",VLOOKUP(E1099,[2]_accgrp!A:B,2,FALSE))</f>
        <v/>
      </c>
      <c r="G1099" s="226">
        <f>_xlfn.IFNA(VLOOKUP($E1099,[2]_accgrp!$A:$X,2+(3*(COLUMN(G1099)-6)),FALSE),"")</f>
        <v>0</v>
      </c>
      <c r="H1099" s="226">
        <f>_xlfn.IFNA(VLOOKUP($E1099,[2]_accgrp!$A:$X,2+(3*(COLUMN(H1099)-6)),FALSE),"")</f>
        <v>0</v>
      </c>
      <c r="I1099" s="226">
        <f>_xlfn.IFNA(VLOOKUP($E1099,[2]_accgrp!$A:$X,2+(3*(COLUMN(I1099)-6)),FALSE),"")</f>
        <v>0</v>
      </c>
      <c r="J1099" s="226">
        <f>_xlfn.IFNA(VLOOKUP($E1099,[2]_accgrp!$A:$X,2+(3*(COLUMN(J1099)-6)),FALSE),"")</f>
        <v>0</v>
      </c>
      <c r="K1099" s="226">
        <f>_xlfn.IFNA(VLOOKUP($E1099,[2]_accgrp!$A:$X,2+(3*(COLUMN(K1099)-6)),FALSE),"")</f>
        <v>0</v>
      </c>
      <c r="L1099" s="226">
        <f>_xlfn.IFNA(VLOOKUP($E1099,[2]_accgrp!$A:$X,2+(3*(COLUMN(L1099)-6)),FALSE),"")</f>
        <v>0</v>
      </c>
      <c r="M1099" s="226">
        <f>_xlfn.IFNA(VLOOKUP($E1099,[2]_accgrp!$A:$X,2+(3*(COLUMN(M1099)-6)),FALSE),"")</f>
        <v>0</v>
      </c>
    </row>
    <row r="1100" spans="6:13" x14ac:dyDescent="0.25">
      <c r="F1100" s="242" t="str">
        <f>IF(ISBLANK(E1100),"",VLOOKUP(E1100,[2]_accgrp!A:B,2,FALSE))</f>
        <v/>
      </c>
      <c r="G1100" s="226">
        <f>_xlfn.IFNA(VLOOKUP($E1100,[2]_accgrp!$A:$X,2+(3*(COLUMN(G1100)-6)),FALSE),"")</f>
        <v>0</v>
      </c>
      <c r="H1100" s="226">
        <f>_xlfn.IFNA(VLOOKUP($E1100,[2]_accgrp!$A:$X,2+(3*(COLUMN(H1100)-6)),FALSE),"")</f>
        <v>0</v>
      </c>
      <c r="I1100" s="226">
        <f>_xlfn.IFNA(VLOOKUP($E1100,[2]_accgrp!$A:$X,2+(3*(COLUMN(I1100)-6)),FALSE),"")</f>
        <v>0</v>
      </c>
      <c r="J1100" s="226">
        <f>_xlfn.IFNA(VLOOKUP($E1100,[2]_accgrp!$A:$X,2+(3*(COLUMN(J1100)-6)),FALSE),"")</f>
        <v>0</v>
      </c>
      <c r="K1100" s="226">
        <f>_xlfn.IFNA(VLOOKUP($E1100,[2]_accgrp!$A:$X,2+(3*(COLUMN(K1100)-6)),FALSE),"")</f>
        <v>0</v>
      </c>
      <c r="L1100" s="226">
        <f>_xlfn.IFNA(VLOOKUP($E1100,[2]_accgrp!$A:$X,2+(3*(COLUMN(L1100)-6)),FALSE),"")</f>
        <v>0</v>
      </c>
      <c r="M1100" s="226">
        <f>_xlfn.IFNA(VLOOKUP($E1100,[2]_accgrp!$A:$X,2+(3*(COLUMN(M1100)-6)),FALSE),"")</f>
        <v>0</v>
      </c>
    </row>
    <row r="1101" spans="6:13" x14ac:dyDescent="0.25">
      <c r="F1101" s="242" t="str">
        <f>IF(ISBLANK(E1101),"",VLOOKUP(E1101,[2]_accgrp!A:B,2,FALSE))</f>
        <v/>
      </c>
      <c r="G1101" s="226">
        <f>_xlfn.IFNA(VLOOKUP($E1101,[2]_accgrp!$A:$X,2+(3*(COLUMN(G1101)-6)),FALSE),"")</f>
        <v>0</v>
      </c>
      <c r="H1101" s="226">
        <f>_xlfn.IFNA(VLOOKUP($E1101,[2]_accgrp!$A:$X,2+(3*(COLUMN(H1101)-6)),FALSE),"")</f>
        <v>0</v>
      </c>
      <c r="I1101" s="226">
        <f>_xlfn.IFNA(VLOOKUP($E1101,[2]_accgrp!$A:$X,2+(3*(COLUMN(I1101)-6)),FALSE),"")</f>
        <v>0</v>
      </c>
      <c r="J1101" s="226">
        <f>_xlfn.IFNA(VLOOKUP($E1101,[2]_accgrp!$A:$X,2+(3*(COLUMN(J1101)-6)),FALSE),"")</f>
        <v>0</v>
      </c>
      <c r="K1101" s="226">
        <f>_xlfn.IFNA(VLOOKUP($E1101,[2]_accgrp!$A:$X,2+(3*(COLUMN(K1101)-6)),FALSE),"")</f>
        <v>0</v>
      </c>
      <c r="L1101" s="226">
        <f>_xlfn.IFNA(VLOOKUP($E1101,[2]_accgrp!$A:$X,2+(3*(COLUMN(L1101)-6)),FALSE),"")</f>
        <v>0</v>
      </c>
      <c r="M1101" s="226">
        <f>_xlfn.IFNA(VLOOKUP($E1101,[2]_accgrp!$A:$X,2+(3*(COLUMN(M1101)-6)),FALSE),"")</f>
        <v>0</v>
      </c>
    </row>
    <row r="1102" spans="6:13" x14ac:dyDescent="0.25">
      <c r="F1102" s="242" t="str">
        <f>IF(ISBLANK(E1102),"",VLOOKUP(E1102,[2]_accgrp!A:B,2,FALSE))</f>
        <v/>
      </c>
      <c r="G1102" s="226">
        <f>_xlfn.IFNA(VLOOKUP($E1102,[2]_accgrp!$A:$X,2+(3*(COLUMN(G1102)-6)),FALSE),"")</f>
        <v>0</v>
      </c>
      <c r="H1102" s="226">
        <f>_xlfn.IFNA(VLOOKUP($E1102,[2]_accgrp!$A:$X,2+(3*(COLUMN(H1102)-6)),FALSE),"")</f>
        <v>0</v>
      </c>
      <c r="I1102" s="226">
        <f>_xlfn.IFNA(VLOOKUP($E1102,[2]_accgrp!$A:$X,2+(3*(COLUMN(I1102)-6)),FALSE),"")</f>
        <v>0</v>
      </c>
      <c r="J1102" s="226">
        <f>_xlfn.IFNA(VLOOKUP($E1102,[2]_accgrp!$A:$X,2+(3*(COLUMN(J1102)-6)),FALSE),"")</f>
        <v>0</v>
      </c>
      <c r="K1102" s="226">
        <f>_xlfn.IFNA(VLOOKUP($E1102,[2]_accgrp!$A:$X,2+(3*(COLUMN(K1102)-6)),FALSE),"")</f>
        <v>0</v>
      </c>
      <c r="L1102" s="226">
        <f>_xlfn.IFNA(VLOOKUP($E1102,[2]_accgrp!$A:$X,2+(3*(COLUMN(L1102)-6)),FALSE),"")</f>
        <v>0</v>
      </c>
      <c r="M1102" s="226">
        <f>_xlfn.IFNA(VLOOKUP($E1102,[2]_accgrp!$A:$X,2+(3*(COLUMN(M1102)-6)),FALSE),"")</f>
        <v>0</v>
      </c>
    </row>
    <row r="1103" spans="6:13" x14ac:dyDescent="0.25">
      <c r="F1103" s="242" t="str">
        <f>IF(ISBLANK(E1103),"",VLOOKUP(E1103,[2]_accgrp!A:B,2,FALSE))</f>
        <v/>
      </c>
      <c r="G1103" s="226">
        <f>_xlfn.IFNA(VLOOKUP($E1103,[2]_accgrp!$A:$X,2+(3*(COLUMN(G1103)-6)),FALSE),"")</f>
        <v>0</v>
      </c>
      <c r="H1103" s="226">
        <f>_xlfn.IFNA(VLOOKUP($E1103,[2]_accgrp!$A:$X,2+(3*(COLUMN(H1103)-6)),FALSE),"")</f>
        <v>0</v>
      </c>
      <c r="I1103" s="226">
        <f>_xlfn.IFNA(VLOOKUP($E1103,[2]_accgrp!$A:$X,2+(3*(COLUMN(I1103)-6)),FALSE),"")</f>
        <v>0</v>
      </c>
      <c r="J1103" s="226">
        <f>_xlfn.IFNA(VLOOKUP($E1103,[2]_accgrp!$A:$X,2+(3*(COLUMN(J1103)-6)),FALSE),"")</f>
        <v>0</v>
      </c>
      <c r="K1103" s="226">
        <f>_xlfn.IFNA(VLOOKUP($E1103,[2]_accgrp!$A:$X,2+(3*(COLUMN(K1103)-6)),FALSE),"")</f>
        <v>0</v>
      </c>
      <c r="L1103" s="226">
        <f>_xlfn.IFNA(VLOOKUP($E1103,[2]_accgrp!$A:$X,2+(3*(COLUMN(L1103)-6)),FALSE),"")</f>
        <v>0</v>
      </c>
      <c r="M1103" s="226">
        <f>_xlfn.IFNA(VLOOKUP($E1103,[2]_accgrp!$A:$X,2+(3*(COLUMN(M1103)-6)),FALSE),"")</f>
        <v>0</v>
      </c>
    </row>
    <row r="1104" spans="6:13" x14ac:dyDescent="0.25">
      <c r="F1104" s="242" t="str">
        <f>IF(ISBLANK(E1104),"",VLOOKUP(E1104,[2]_accgrp!A:B,2,FALSE))</f>
        <v/>
      </c>
      <c r="G1104" s="226">
        <f>_xlfn.IFNA(VLOOKUP($E1104,[2]_accgrp!$A:$X,2+(3*(COLUMN(G1104)-6)),FALSE),"")</f>
        <v>0</v>
      </c>
      <c r="H1104" s="226">
        <f>_xlfn.IFNA(VLOOKUP($E1104,[2]_accgrp!$A:$X,2+(3*(COLUMN(H1104)-6)),FALSE),"")</f>
        <v>0</v>
      </c>
      <c r="I1104" s="226">
        <f>_xlfn.IFNA(VLOOKUP($E1104,[2]_accgrp!$A:$X,2+(3*(COLUMN(I1104)-6)),FALSE),"")</f>
        <v>0</v>
      </c>
      <c r="J1104" s="226">
        <f>_xlfn.IFNA(VLOOKUP($E1104,[2]_accgrp!$A:$X,2+(3*(COLUMN(J1104)-6)),FALSE),"")</f>
        <v>0</v>
      </c>
      <c r="K1104" s="226">
        <f>_xlfn.IFNA(VLOOKUP($E1104,[2]_accgrp!$A:$X,2+(3*(COLUMN(K1104)-6)),FALSE),"")</f>
        <v>0</v>
      </c>
      <c r="L1104" s="226">
        <f>_xlfn.IFNA(VLOOKUP($E1104,[2]_accgrp!$A:$X,2+(3*(COLUMN(L1104)-6)),FALSE),"")</f>
        <v>0</v>
      </c>
      <c r="M1104" s="226">
        <f>_xlfn.IFNA(VLOOKUP($E1104,[2]_accgrp!$A:$X,2+(3*(COLUMN(M1104)-6)),FALSE),"")</f>
        <v>0</v>
      </c>
    </row>
    <row r="1105" spans="6:13" x14ac:dyDescent="0.25">
      <c r="F1105" s="242" t="str">
        <f>IF(ISBLANK(E1105),"",VLOOKUP(E1105,[2]_accgrp!A:B,2,FALSE))</f>
        <v/>
      </c>
      <c r="G1105" s="226">
        <f>_xlfn.IFNA(VLOOKUP($E1105,[2]_accgrp!$A:$X,2+(3*(COLUMN(G1105)-6)),FALSE),"")</f>
        <v>0</v>
      </c>
      <c r="H1105" s="226">
        <f>_xlfn.IFNA(VLOOKUP($E1105,[2]_accgrp!$A:$X,2+(3*(COLUMN(H1105)-6)),FALSE),"")</f>
        <v>0</v>
      </c>
      <c r="I1105" s="226">
        <f>_xlfn.IFNA(VLOOKUP($E1105,[2]_accgrp!$A:$X,2+(3*(COLUMN(I1105)-6)),FALSE),"")</f>
        <v>0</v>
      </c>
      <c r="J1105" s="226">
        <f>_xlfn.IFNA(VLOOKUP($E1105,[2]_accgrp!$A:$X,2+(3*(COLUMN(J1105)-6)),FALSE),"")</f>
        <v>0</v>
      </c>
      <c r="K1105" s="226">
        <f>_xlfn.IFNA(VLOOKUP($E1105,[2]_accgrp!$A:$X,2+(3*(COLUMN(K1105)-6)),FALSE),"")</f>
        <v>0</v>
      </c>
      <c r="L1105" s="226">
        <f>_xlfn.IFNA(VLOOKUP($E1105,[2]_accgrp!$A:$X,2+(3*(COLUMN(L1105)-6)),FALSE),"")</f>
        <v>0</v>
      </c>
      <c r="M1105" s="226">
        <f>_xlfn.IFNA(VLOOKUP($E1105,[2]_accgrp!$A:$X,2+(3*(COLUMN(M1105)-6)),FALSE),"")</f>
        <v>0</v>
      </c>
    </row>
    <row r="1106" spans="6:13" x14ac:dyDescent="0.25">
      <c r="F1106" s="242" t="str">
        <f>IF(ISBLANK(E1106),"",VLOOKUP(E1106,[2]_accgrp!A:B,2,FALSE))</f>
        <v/>
      </c>
      <c r="G1106" s="226">
        <f>_xlfn.IFNA(VLOOKUP($E1106,[2]_accgrp!$A:$X,2+(3*(COLUMN(G1106)-6)),FALSE),"")</f>
        <v>0</v>
      </c>
      <c r="H1106" s="226">
        <f>_xlfn.IFNA(VLOOKUP($E1106,[2]_accgrp!$A:$X,2+(3*(COLUMN(H1106)-6)),FALSE),"")</f>
        <v>0</v>
      </c>
      <c r="I1106" s="226">
        <f>_xlfn.IFNA(VLOOKUP($E1106,[2]_accgrp!$A:$X,2+(3*(COLUMN(I1106)-6)),FALSE),"")</f>
        <v>0</v>
      </c>
      <c r="J1106" s="226">
        <f>_xlfn.IFNA(VLOOKUP($E1106,[2]_accgrp!$A:$X,2+(3*(COLUMN(J1106)-6)),FALSE),"")</f>
        <v>0</v>
      </c>
      <c r="K1106" s="226">
        <f>_xlfn.IFNA(VLOOKUP($E1106,[2]_accgrp!$A:$X,2+(3*(COLUMN(K1106)-6)),FALSE),"")</f>
        <v>0</v>
      </c>
      <c r="L1106" s="226">
        <f>_xlfn.IFNA(VLOOKUP($E1106,[2]_accgrp!$A:$X,2+(3*(COLUMN(L1106)-6)),FALSE),"")</f>
        <v>0</v>
      </c>
      <c r="M1106" s="226">
        <f>_xlfn.IFNA(VLOOKUP($E1106,[2]_accgrp!$A:$X,2+(3*(COLUMN(M1106)-6)),FALSE),"")</f>
        <v>0</v>
      </c>
    </row>
    <row r="1107" spans="6:13" x14ac:dyDescent="0.25">
      <c r="F1107" s="242" t="str">
        <f>IF(ISBLANK(E1107),"",VLOOKUP(E1107,[2]_accgrp!A:B,2,FALSE))</f>
        <v/>
      </c>
      <c r="G1107" s="226">
        <f>_xlfn.IFNA(VLOOKUP($E1107,[2]_accgrp!$A:$X,2+(3*(COLUMN(G1107)-6)),FALSE),"")</f>
        <v>0</v>
      </c>
      <c r="H1107" s="226">
        <f>_xlfn.IFNA(VLOOKUP($E1107,[2]_accgrp!$A:$X,2+(3*(COLUMN(H1107)-6)),FALSE),"")</f>
        <v>0</v>
      </c>
      <c r="I1107" s="226">
        <f>_xlfn.IFNA(VLOOKUP($E1107,[2]_accgrp!$A:$X,2+(3*(COLUMN(I1107)-6)),FALSE),"")</f>
        <v>0</v>
      </c>
      <c r="J1107" s="226">
        <f>_xlfn.IFNA(VLOOKUP($E1107,[2]_accgrp!$A:$X,2+(3*(COLUMN(J1107)-6)),FALSE),"")</f>
        <v>0</v>
      </c>
      <c r="K1107" s="226">
        <f>_xlfn.IFNA(VLOOKUP($E1107,[2]_accgrp!$A:$X,2+(3*(COLUMN(K1107)-6)),FALSE),"")</f>
        <v>0</v>
      </c>
      <c r="L1107" s="226">
        <f>_xlfn.IFNA(VLOOKUP($E1107,[2]_accgrp!$A:$X,2+(3*(COLUMN(L1107)-6)),FALSE),"")</f>
        <v>0</v>
      </c>
      <c r="M1107" s="226">
        <f>_xlfn.IFNA(VLOOKUP($E1107,[2]_accgrp!$A:$X,2+(3*(COLUMN(M1107)-6)),FALSE),"")</f>
        <v>0</v>
      </c>
    </row>
    <row r="1108" spans="6:13" x14ac:dyDescent="0.25">
      <c r="F1108" s="242" t="str">
        <f>IF(ISBLANK(E1108),"",VLOOKUP(E1108,[2]_accgrp!A:B,2,FALSE))</f>
        <v/>
      </c>
      <c r="G1108" s="226">
        <f>_xlfn.IFNA(VLOOKUP($E1108,[2]_accgrp!$A:$X,2+(3*(COLUMN(G1108)-6)),FALSE),"")</f>
        <v>0</v>
      </c>
      <c r="H1108" s="226">
        <f>_xlfn.IFNA(VLOOKUP($E1108,[2]_accgrp!$A:$X,2+(3*(COLUMN(H1108)-6)),FALSE),"")</f>
        <v>0</v>
      </c>
      <c r="I1108" s="226">
        <f>_xlfn.IFNA(VLOOKUP($E1108,[2]_accgrp!$A:$X,2+(3*(COLUMN(I1108)-6)),FALSE),"")</f>
        <v>0</v>
      </c>
      <c r="J1108" s="226">
        <f>_xlfn.IFNA(VLOOKUP($E1108,[2]_accgrp!$A:$X,2+(3*(COLUMN(J1108)-6)),FALSE),"")</f>
        <v>0</v>
      </c>
      <c r="K1108" s="226">
        <f>_xlfn.IFNA(VLOOKUP($E1108,[2]_accgrp!$A:$X,2+(3*(COLUMN(K1108)-6)),FALSE),"")</f>
        <v>0</v>
      </c>
      <c r="L1108" s="226">
        <f>_xlfn.IFNA(VLOOKUP($E1108,[2]_accgrp!$A:$X,2+(3*(COLUMN(L1108)-6)),FALSE),"")</f>
        <v>0</v>
      </c>
      <c r="M1108" s="226">
        <f>_xlfn.IFNA(VLOOKUP($E1108,[2]_accgrp!$A:$X,2+(3*(COLUMN(M1108)-6)),FALSE),"")</f>
        <v>0</v>
      </c>
    </row>
    <row r="1109" spans="6:13" x14ac:dyDescent="0.25">
      <c r="F1109" s="242" t="str">
        <f>IF(ISBLANK(E1109),"",VLOOKUP(E1109,[2]_accgrp!A:B,2,FALSE))</f>
        <v/>
      </c>
      <c r="G1109" s="226">
        <f>_xlfn.IFNA(VLOOKUP($E1109,[2]_accgrp!$A:$X,2+(3*(COLUMN(G1109)-6)),FALSE),"")</f>
        <v>0</v>
      </c>
      <c r="H1109" s="226">
        <f>_xlfn.IFNA(VLOOKUP($E1109,[2]_accgrp!$A:$X,2+(3*(COLUMN(H1109)-6)),FALSE),"")</f>
        <v>0</v>
      </c>
      <c r="I1109" s="226">
        <f>_xlfn.IFNA(VLOOKUP($E1109,[2]_accgrp!$A:$X,2+(3*(COLUMN(I1109)-6)),FALSE),"")</f>
        <v>0</v>
      </c>
      <c r="J1109" s="226">
        <f>_xlfn.IFNA(VLOOKUP($E1109,[2]_accgrp!$A:$X,2+(3*(COLUMN(J1109)-6)),FALSE),"")</f>
        <v>0</v>
      </c>
      <c r="K1109" s="226">
        <f>_xlfn.IFNA(VLOOKUP($E1109,[2]_accgrp!$A:$X,2+(3*(COLUMN(K1109)-6)),FALSE),"")</f>
        <v>0</v>
      </c>
      <c r="L1109" s="226">
        <f>_xlfn.IFNA(VLOOKUP($E1109,[2]_accgrp!$A:$X,2+(3*(COLUMN(L1109)-6)),FALSE),"")</f>
        <v>0</v>
      </c>
      <c r="M1109" s="226">
        <f>_xlfn.IFNA(VLOOKUP($E1109,[2]_accgrp!$A:$X,2+(3*(COLUMN(M1109)-6)),FALSE),"")</f>
        <v>0</v>
      </c>
    </row>
    <row r="1110" spans="6:13" x14ac:dyDescent="0.25">
      <c r="F1110" s="242" t="str">
        <f>IF(ISBLANK(E1110),"",VLOOKUP(E1110,[2]_accgrp!A:B,2,FALSE))</f>
        <v/>
      </c>
      <c r="G1110" s="226">
        <f>_xlfn.IFNA(VLOOKUP($E1110,[2]_accgrp!$A:$X,2+(3*(COLUMN(G1110)-6)),FALSE),"")</f>
        <v>0</v>
      </c>
      <c r="H1110" s="226">
        <f>_xlfn.IFNA(VLOOKUP($E1110,[2]_accgrp!$A:$X,2+(3*(COLUMN(H1110)-6)),FALSE),"")</f>
        <v>0</v>
      </c>
      <c r="I1110" s="226">
        <f>_xlfn.IFNA(VLOOKUP($E1110,[2]_accgrp!$A:$X,2+(3*(COLUMN(I1110)-6)),FALSE),"")</f>
        <v>0</v>
      </c>
      <c r="J1110" s="226">
        <f>_xlfn.IFNA(VLOOKUP($E1110,[2]_accgrp!$A:$X,2+(3*(COLUMN(J1110)-6)),FALSE),"")</f>
        <v>0</v>
      </c>
      <c r="K1110" s="226">
        <f>_xlfn.IFNA(VLOOKUP($E1110,[2]_accgrp!$A:$X,2+(3*(COLUMN(K1110)-6)),FALSE),"")</f>
        <v>0</v>
      </c>
      <c r="L1110" s="226">
        <f>_xlfn.IFNA(VLOOKUP($E1110,[2]_accgrp!$A:$X,2+(3*(COLUMN(L1110)-6)),FALSE),"")</f>
        <v>0</v>
      </c>
      <c r="M1110" s="226">
        <f>_xlfn.IFNA(VLOOKUP($E1110,[2]_accgrp!$A:$X,2+(3*(COLUMN(M1110)-6)),FALSE),"")</f>
        <v>0</v>
      </c>
    </row>
    <row r="1111" spans="6:13" x14ac:dyDescent="0.25">
      <c r="F1111" s="242" t="str">
        <f>IF(ISBLANK(E1111),"",VLOOKUP(E1111,[2]_accgrp!A:B,2,FALSE))</f>
        <v/>
      </c>
      <c r="G1111" s="226">
        <f>_xlfn.IFNA(VLOOKUP($E1111,[2]_accgrp!$A:$X,2+(3*(COLUMN(G1111)-6)),FALSE),"")</f>
        <v>0</v>
      </c>
      <c r="H1111" s="226">
        <f>_xlfn.IFNA(VLOOKUP($E1111,[2]_accgrp!$A:$X,2+(3*(COLUMN(H1111)-6)),FALSE),"")</f>
        <v>0</v>
      </c>
      <c r="I1111" s="226">
        <f>_xlfn.IFNA(VLOOKUP($E1111,[2]_accgrp!$A:$X,2+(3*(COLUMN(I1111)-6)),FALSE),"")</f>
        <v>0</v>
      </c>
      <c r="J1111" s="226">
        <f>_xlfn.IFNA(VLOOKUP($E1111,[2]_accgrp!$A:$X,2+(3*(COLUMN(J1111)-6)),FALSE),"")</f>
        <v>0</v>
      </c>
      <c r="K1111" s="226">
        <f>_xlfn.IFNA(VLOOKUP($E1111,[2]_accgrp!$A:$X,2+(3*(COLUMN(K1111)-6)),FALSE),"")</f>
        <v>0</v>
      </c>
      <c r="L1111" s="226">
        <f>_xlfn.IFNA(VLOOKUP($E1111,[2]_accgrp!$A:$X,2+(3*(COLUMN(L1111)-6)),FALSE),"")</f>
        <v>0</v>
      </c>
      <c r="M1111" s="226">
        <f>_xlfn.IFNA(VLOOKUP($E1111,[2]_accgrp!$A:$X,2+(3*(COLUMN(M1111)-6)),FALSE),"")</f>
        <v>0</v>
      </c>
    </row>
    <row r="1112" spans="6:13" x14ac:dyDescent="0.25">
      <c r="F1112" s="242" t="str">
        <f>IF(ISBLANK(E1112),"",VLOOKUP(E1112,[2]_accgrp!A:B,2,FALSE))</f>
        <v/>
      </c>
      <c r="G1112" s="226">
        <f>_xlfn.IFNA(VLOOKUP($E1112,[2]_accgrp!$A:$X,2+(3*(COLUMN(G1112)-6)),FALSE),"")</f>
        <v>0</v>
      </c>
      <c r="H1112" s="226">
        <f>_xlfn.IFNA(VLOOKUP($E1112,[2]_accgrp!$A:$X,2+(3*(COLUMN(H1112)-6)),FALSE),"")</f>
        <v>0</v>
      </c>
      <c r="I1112" s="226">
        <f>_xlfn.IFNA(VLOOKUP($E1112,[2]_accgrp!$A:$X,2+(3*(COLUMN(I1112)-6)),FALSE),"")</f>
        <v>0</v>
      </c>
      <c r="J1112" s="226">
        <f>_xlfn.IFNA(VLOOKUP($E1112,[2]_accgrp!$A:$X,2+(3*(COLUMN(J1112)-6)),FALSE),"")</f>
        <v>0</v>
      </c>
      <c r="K1112" s="226">
        <f>_xlfn.IFNA(VLOOKUP($E1112,[2]_accgrp!$A:$X,2+(3*(COLUMN(K1112)-6)),FALSE),"")</f>
        <v>0</v>
      </c>
      <c r="L1112" s="226">
        <f>_xlfn.IFNA(VLOOKUP($E1112,[2]_accgrp!$A:$X,2+(3*(COLUMN(L1112)-6)),FALSE),"")</f>
        <v>0</v>
      </c>
      <c r="M1112" s="226">
        <f>_xlfn.IFNA(VLOOKUP($E1112,[2]_accgrp!$A:$X,2+(3*(COLUMN(M1112)-6)),FALSE),"")</f>
        <v>0</v>
      </c>
    </row>
    <row r="1113" spans="6:13" x14ac:dyDescent="0.25">
      <c r="F1113" s="242" t="str">
        <f>IF(ISBLANK(E1113),"",VLOOKUP(E1113,[2]_accgrp!A:B,2,FALSE))</f>
        <v/>
      </c>
      <c r="G1113" s="226">
        <f>_xlfn.IFNA(VLOOKUP($E1113,[2]_accgrp!$A:$X,2+(3*(COLUMN(G1113)-6)),FALSE),"")</f>
        <v>0</v>
      </c>
      <c r="H1113" s="226">
        <f>_xlfn.IFNA(VLOOKUP($E1113,[2]_accgrp!$A:$X,2+(3*(COLUMN(H1113)-6)),FALSE),"")</f>
        <v>0</v>
      </c>
      <c r="I1113" s="226">
        <f>_xlfn.IFNA(VLOOKUP($E1113,[2]_accgrp!$A:$X,2+(3*(COLUMN(I1113)-6)),FALSE),"")</f>
        <v>0</v>
      </c>
      <c r="J1113" s="226">
        <f>_xlfn.IFNA(VLOOKUP($E1113,[2]_accgrp!$A:$X,2+(3*(COLUMN(J1113)-6)),FALSE),"")</f>
        <v>0</v>
      </c>
      <c r="K1113" s="226">
        <f>_xlfn.IFNA(VLOOKUP($E1113,[2]_accgrp!$A:$X,2+(3*(COLUMN(K1113)-6)),FALSE),"")</f>
        <v>0</v>
      </c>
      <c r="L1113" s="226">
        <f>_xlfn.IFNA(VLOOKUP($E1113,[2]_accgrp!$A:$X,2+(3*(COLUMN(L1113)-6)),FALSE),"")</f>
        <v>0</v>
      </c>
      <c r="M1113" s="226">
        <f>_xlfn.IFNA(VLOOKUP($E1113,[2]_accgrp!$A:$X,2+(3*(COLUMN(M1113)-6)),FALSE),"")</f>
        <v>0</v>
      </c>
    </row>
    <row r="1114" spans="6:13" x14ac:dyDescent="0.25">
      <c r="F1114" s="242" t="str">
        <f>IF(ISBLANK(E1114),"",VLOOKUP(E1114,[2]_accgrp!A:B,2,FALSE))</f>
        <v/>
      </c>
      <c r="G1114" s="226">
        <f>_xlfn.IFNA(VLOOKUP($E1114,[2]_accgrp!$A:$X,2+(3*(COLUMN(G1114)-6)),FALSE),"")</f>
        <v>0</v>
      </c>
      <c r="H1114" s="226">
        <f>_xlfn.IFNA(VLOOKUP($E1114,[2]_accgrp!$A:$X,2+(3*(COLUMN(H1114)-6)),FALSE),"")</f>
        <v>0</v>
      </c>
      <c r="I1114" s="226">
        <f>_xlfn.IFNA(VLOOKUP($E1114,[2]_accgrp!$A:$X,2+(3*(COLUMN(I1114)-6)),FALSE),"")</f>
        <v>0</v>
      </c>
      <c r="J1114" s="226">
        <f>_xlfn.IFNA(VLOOKUP($E1114,[2]_accgrp!$A:$X,2+(3*(COLUMN(J1114)-6)),FALSE),"")</f>
        <v>0</v>
      </c>
      <c r="K1114" s="226">
        <f>_xlfn.IFNA(VLOOKUP($E1114,[2]_accgrp!$A:$X,2+(3*(COLUMN(K1114)-6)),FALSE),"")</f>
        <v>0</v>
      </c>
      <c r="L1114" s="226">
        <f>_xlfn.IFNA(VLOOKUP($E1114,[2]_accgrp!$A:$X,2+(3*(COLUMN(L1114)-6)),FALSE),"")</f>
        <v>0</v>
      </c>
      <c r="M1114" s="226">
        <f>_xlfn.IFNA(VLOOKUP($E1114,[2]_accgrp!$A:$X,2+(3*(COLUMN(M1114)-6)),FALSE),"")</f>
        <v>0</v>
      </c>
    </row>
    <row r="1115" spans="6:13" x14ac:dyDescent="0.25">
      <c r="F1115" s="242" t="str">
        <f>IF(ISBLANK(E1115),"",VLOOKUP(E1115,[2]_accgrp!A:B,2,FALSE))</f>
        <v/>
      </c>
      <c r="G1115" s="226">
        <f>_xlfn.IFNA(VLOOKUP($E1115,[2]_accgrp!$A:$X,2+(3*(COLUMN(G1115)-6)),FALSE),"")</f>
        <v>0</v>
      </c>
      <c r="H1115" s="226">
        <f>_xlfn.IFNA(VLOOKUP($E1115,[2]_accgrp!$A:$X,2+(3*(COLUMN(H1115)-6)),FALSE),"")</f>
        <v>0</v>
      </c>
      <c r="I1115" s="226">
        <f>_xlfn.IFNA(VLOOKUP($E1115,[2]_accgrp!$A:$X,2+(3*(COLUMN(I1115)-6)),FALSE),"")</f>
        <v>0</v>
      </c>
      <c r="J1115" s="226">
        <f>_xlfn.IFNA(VLOOKUP($E1115,[2]_accgrp!$A:$X,2+(3*(COLUMN(J1115)-6)),FALSE),"")</f>
        <v>0</v>
      </c>
      <c r="K1115" s="226">
        <f>_xlfn.IFNA(VLOOKUP($E1115,[2]_accgrp!$A:$X,2+(3*(COLUMN(K1115)-6)),FALSE),"")</f>
        <v>0</v>
      </c>
      <c r="L1115" s="226">
        <f>_xlfn.IFNA(VLOOKUP($E1115,[2]_accgrp!$A:$X,2+(3*(COLUMN(L1115)-6)),FALSE),"")</f>
        <v>0</v>
      </c>
      <c r="M1115" s="226">
        <f>_xlfn.IFNA(VLOOKUP($E1115,[2]_accgrp!$A:$X,2+(3*(COLUMN(M1115)-6)),FALSE),"")</f>
        <v>0</v>
      </c>
    </row>
    <row r="1116" spans="6:13" x14ac:dyDescent="0.25">
      <c r="F1116" s="242" t="str">
        <f>IF(ISBLANK(E1116),"",VLOOKUP(E1116,[2]_accgrp!A:B,2,FALSE))</f>
        <v/>
      </c>
      <c r="G1116" s="226">
        <f>_xlfn.IFNA(VLOOKUP($E1116,[2]_accgrp!$A:$X,2+(3*(COLUMN(G1116)-6)),FALSE),"")</f>
        <v>0</v>
      </c>
      <c r="H1116" s="226">
        <f>_xlfn.IFNA(VLOOKUP($E1116,[2]_accgrp!$A:$X,2+(3*(COLUMN(H1116)-6)),FALSE),"")</f>
        <v>0</v>
      </c>
      <c r="I1116" s="226">
        <f>_xlfn.IFNA(VLOOKUP($E1116,[2]_accgrp!$A:$X,2+(3*(COLUMN(I1116)-6)),FALSE),"")</f>
        <v>0</v>
      </c>
      <c r="J1116" s="226">
        <f>_xlfn.IFNA(VLOOKUP($E1116,[2]_accgrp!$A:$X,2+(3*(COLUMN(J1116)-6)),FALSE),"")</f>
        <v>0</v>
      </c>
      <c r="K1116" s="226">
        <f>_xlfn.IFNA(VLOOKUP($E1116,[2]_accgrp!$A:$X,2+(3*(COLUMN(K1116)-6)),FALSE),"")</f>
        <v>0</v>
      </c>
      <c r="L1116" s="226">
        <f>_xlfn.IFNA(VLOOKUP($E1116,[2]_accgrp!$A:$X,2+(3*(COLUMN(L1116)-6)),FALSE),"")</f>
        <v>0</v>
      </c>
      <c r="M1116" s="226">
        <f>_xlfn.IFNA(VLOOKUP($E1116,[2]_accgrp!$A:$X,2+(3*(COLUMN(M1116)-6)),FALSE),"")</f>
        <v>0</v>
      </c>
    </row>
    <row r="1117" spans="6:13" x14ac:dyDescent="0.25">
      <c r="F1117" s="242" t="str">
        <f>IF(ISBLANK(E1117),"",VLOOKUP(E1117,[2]_accgrp!A:B,2,FALSE))</f>
        <v/>
      </c>
      <c r="G1117" s="226">
        <f>_xlfn.IFNA(VLOOKUP($E1117,[2]_accgrp!$A:$X,2+(3*(COLUMN(G1117)-6)),FALSE),"")</f>
        <v>0</v>
      </c>
      <c r="H1117" s="226">
        <f>_xlfn.IFNA(VLOOKUP($E1117,[2]_accgrp!$A:$X,2+(3*(COLUMN(H1117)-6)),FALSE),"")</f>
        <v>0</v>
      </c>
      <c r="I1117" s="226">
        <f>_xlfn.IFNA(VLOOKUP($E1117,[2]_accgrp!$A:$X,2+(3*(COLUMN(I1117)-6)),FALSE),"")</f>
        <v>0</v>
      </c>
      <c r="J1117" s="226">
        <f>_xlfn.IFNA(VLOOKUP($E1117,[2]_accgrp!$A:$X,2+(3*(COLUMN(J1117)-6)),FALSE),"")</f>
        <v>0</v>
      </c>
      <c r="K1117" s="226">
        <f>_xlfn.IFNA(VLOOKUP($E1117,[2]_accgrp!$A:$X,2+(3*(COLUMN(K1117)-6)),FALSE),"")</f>
        <v>0</v>
      </c>
      <c r="L1117" s="226">
        <f>_xlfn.IFNA(VLOOKUP($E1117,[2]_accgrp!$A:$X,2+(3*(COLUMN(L1117)-6)),FALSE),"")</f>
        <v>0</v>
      </c>
      <c r="M1117" s="226">
        <f>_xlfn.IFNA(VLOOKUP($E1117,[2]_accgrp!$A:$X,2+(3*(COLUMN(M1117)-6)),FALSE),"")</f>
        <v>0</v>
      </c>
    </row>
    <row r="1118" spans="6:13" x14ac:dyDescent="0.25">
      <c r="F1118" s="242" t="str">
        <f>IF(ISBLANK(E1118),"",VLOOKUP(E1118,[2]_accgrp!A:B,2,FALSE))</f>
        <v/>
      </c>
      <c r="G1118" s="226">
        <f>_xlfn.IFNA(VLOOKUP($E1118,[2]_accgrp!$A:$X,2+(3*(COLUMN(G1118)-6)),FALSE),"")</f>
        <v>0</v>
      </c>
      <c r="H1118" s="226">
        <f>_xlfn.IFNA(VLOOKUP($E1118,[2]_accgrp!$A:$X,2+(3*(COLUMN(H1118)-6)),FALSE),"")</f>
        <v>0</v>
      </c>
      <c r="I1118" s="226">
        <f>_xlfn.IFNA(VLOOKUP($E1118,[2]_accgrp!$A:$X,2+(3*(COLUMN(I1118)-6)),FALSE),"")</f>
        <v>0</v>
      </c>
      <c r="J1118" s="226">
        <f>_xlfn.IFNA(VLOOKUP($E1118,[2]_accgrp!$A:$X,2+(3*(COLUMN(J1118)-6)),FALSE),"")</f>
        <v>0</v>
      </c>
      <c r="K1118" s="226">
        <f>_xlfn.IFNA(VLOOKUP($E1118,[2]_accgrp!$A:$X,2+(3*(COLUMN(K1118)-6)),FALSE),"")</f>
        <v>0</v>
      </c>
      <c r="L1118" s="226">
        <f>_xlfn.IFNA(VLOOKUP($E1118,[2]_accgrp!$A:$X,2+(3*(COLUMN(L1118)-6)),FALSE),"")</f>
        <v>0</v>
      </c>
      <c r="M1118" s="226">
        <f>_xlfn.IFNA(VLOOKUP($E1118,[2]_accgrp!$A:$X,2+(3*(COLUMN(M1118)-6)),FALSE),"")</f>
        <v>0</v>
      </c>
    </row>
    <row r="1119" spans="6:13" x14ac:dyDescent="0.25">
      <c r="F1119" s="242" t="str">
        <f>IF(ISBLANK(E1119),"",VLOOKUP(E1119,[2]_accgrp!A:B,2,FALSE))</f>
        <v/>
      </c>
      <c r="G1119" s="226">
        <f>_xlfn.IFNA(VLOOKUP($E1119,[2]_accgrp!$A:$X,2+(3*(COLUMN(G1119)-6)),FALSE),"")</f>
        <v>0</v>
      </c>
      <c r="H1119" s="226">
        <f>_xlfn.IFNA(VLOOKUP($E1119,[2]_accgrp!$A:$X,2+(3*(COLUMN(H1119)-6)),FALSE),"")</f>
        <v>0</v>
      </c>
      <c r="I1119" s="226">
        <f>_xlfn.IFNA(VLOOKUP($E1119,[2]_accgrp!$A:$X,2+(3*(COLUMN(I1119)-6)),FALSE),"")</f>
        <v>0</v>
      </c>
      <c r="J1119" s="226">
        <f>_xlfn.IFNA(VLOOKUP($E1119,[2]_accgrp!$A:$X,2+(3*(COLUMN(J1119)-6)),FALSE),"")</f>
        <v>0</v>
      </c>
      <c r="K1119" s="226">
        <f>_xlfn.IFNA(VLOOKUP($E1119,[2]_accgrp!$A:$X,2+(3*(COLUMN(K1119)-6)),FALSE),"")</f>
        <v>0</v>
      </c>
      <c r="L1119" s="226">
        <f>_xlfn.IFNA(VLOOKUP($E1119,[2]_accgrp!$A:$X,2+(3*(COLUMN(L1119)-6)),FALSE),"")</f>
        <v>0</v>
      </c>
      <c r="M1119" s="226">
        <f>_xlfn.IFNA(VLOOKUP($E1119,[2]_accgrp!$A:$X,2+(3*(COLUMN(M1119)-6)),FALSE),"")</f>
        <v>0</v>
      </c>
    </row>
    <row r="1120" spans="6:13" x14ac:dyDescent="0.25">
      <c r="F1120" s="242" t="str">
        <f>IF(ISBLANK(E1120),"",VLOOKUP(E1120,[2]_accgrp!A:B,2,FALSE))</f>
        <v/>
      </c>
      <c r="G1120" s="226">
        <f>_xlfn.IFNA(VLOOKUP($E1120,[2]_accgrp!$A:$X,2+(3*(COLUMN(G1120)-6)),FALSE),"")</f>
        <v>0</v>
      </c>
      <c r="H1120" s="226">
        <f>_xlfn.IFNA(VLOOKUP($E1120,[2]_accgrp!$A:$X,2+(3*(COLUMN(H1120)-6)),FALSE),"")</f>
        <v>0</v>
      </c>
      <c r="I1120" s="226">
        <f>_xlfn.IFNA(VLOOKUP($E1120,[2]_accgrp!$A:$X,2+(3*(COLUMN(I1120)-6)),FALSE),"")</f>
        <v>0</v>
      </c>
      <c r="J1120" s="226">
        <f>_xlfn.IFNA(VLOOKUP($E1120,[2]_accgrp!$A:$X,2+(3*(COLUMN(J1120)-6)),FALSE),"")</f>
        <v>0</v>
      </c>
      <c r="K1120" s="226">
        <f>_xlfn.IFNA(VLOOKUP($E1120,[2]_accgrp!$A:$X,2+(3*(COLUMN(K1120)-6)),FALSE),"")</f>
        <v>0</v>
      </c>
      <c r="L1120" s="226">
        <f>_xlfn.IFNA(VLOOKUP($E1120,[2]_accgrp!$A:$X,2+(3*(COLUMN(L1120)-6)),FALSE),"")</f>
        <v>0</v>
      </c>
      <c r="M1120" s="226">
        <f>_xlfn.IFNA(VLOOKUP($E1120,[2]_accgrp!$A:$X,2+(3*(COLUMN(M1120)-6)),FALSE),"")</f>
        <v>0</v>
      </c>
    </row>
    <row r="1121" spans="6:13" x14ac:dyDescent="0.25">
      <c r="F1121" s="242" t="str">
        <f>IF(ISBLANK(E1121),"",VLOOKUP(E1121,[2]_accgrp!A:B,2,FALSE))</f>
        <v/>
      </c>
      <c r="G1121" s="226">
        <f>_xlfn.IFNA(VLOOKUP($E1121,[2]_accgrp!$A:$X,2+(3*(COLUMN(G1121)-6)),FALSE),"")</f>
        <v>0</v>
      </c>
      <c r="H1121" s="226">
        <f>_xlfn.IFNA(VLOOKUP($E1121,[2]_accgrp!$A:$X,2+(3*(COLUMN(H1121)-6)),FALSE),"")</f>
        <v>0</v>
      </c>
      <c r="I1121" s="226">
        <f>_xlfn.IFNA(VLOOKUP($E1121,[2]_accgrp!$A:$X,2+(3*(COLUMN(I1121)-6)),FALSE),"")</f>
        <v>0</v>
      </c>
      <c r="J1121" s="226">
        <f>_xlfn.IFNA(VLOOKUP($E1121,[2]_accgrp!$A:$X,2+(3*(COLUMN(J1121)-6)),FALSE),"")</f>
        <v>0</v>
      </c>
      <c r="K1121" s="226">
        <f>_xlfn.IFNA(VLOOKUP($E1121,[2]_accgrp!$A:$X,2+(3*(COLUMN(K1121)-6)),FALSE),"")</f>
        <v>0</v>
      </c>
      <c r="L1121" s="226">
        <f>_xlfn.IFNA(VLOOKUP($E1121,[2]_accgrp!$A:$X,2+(3*(COLUMN(L1121)-6)),FALSE),"")</f>
        <v>0</v>
      </c>
      <c r="M1121" s="226">
        <f>_xlfn.IFNA(VLOOKUP($E1121,[2]_accgrp!$A:$X,2+(3*(COLUMN(M1121)-6)),FALSE),"")</f>
        <v>0</v>
      </c>
    </row>
    <row r="1122" spans="6:13" x14ac:dyDescent="0.25">
      <c r="F1122" s="242" t="str">
        <f>IF(ISBLANK(E1122),"",VLOOKUP(E1122,[2]_accgrp!A:B,2,FALSE))</f>
        <v/>
      </c>
      <c r="G1122" s="226">
        <f>_xlfn.IFNA(VLOOKUP($E1122,[2]_accgrp!$A:$X,2+(3*(COLUMN(G1122)-6)),FALSE),"")</f>
        <v>0</v>
      </c>
      <c r="H1122" s="226">
        <f>_xlfn.IFNA(VLOOKUP($E1122,[2]_accgrp!$A:$X,2+(3*(COLUMN(H1122)-6)),FALSE),"")</f>
        <v>0</v>
      </c>
      <c r="I1122" s="226">
        <f>_xlfn.IFNA(VLOOKUP($E1122,[2]_accgrp!$A:$X,2+(3*(COLUMN(I1122)-6)),FALSE),"")</f>
        <v>0</v>
      </c>
      <c r="J1122" s="226">
        <f>_xlfn.IFNA(VLOOKUP($E1122,[2]_accgrp!$A:$X,2+(3*(COLUMN(J1122)-6)),FALSE),"")</f>
        <v>0</v>
      </c>
      <c r="K1122" s="226">
        <f>_xlfn.IFNA(VLOOKUP($E1122,[2]_accgrp!$A:$X,2+(3*(COLUMN(K1122)-6)),FALSE),"")</f>
        <v>0</v>
      </c>
      <c r="L1122" s="226">
        <f>_xlfn.IFNA(VLOOKUP($E1122,[2]_accgrp!$A:$X,2+(3*(COLUMN(L1122)-6)),FALSE),"")</f>
        <v>0</v>
      </c>
      <c r="M1122" s="226">
        <f>_xlfn.IFNA(VLOOKUP($E1122,[2]_accgrp!$A:$X,2+(3*(COLUMN(M1122)-6)),FALSE),"")</f>
        <v>0</v>
      </c>
    </row>
    <row r="1123" spans="6:13" x14ac:dyDescent="0.25">
      <c r="F1123" s="242" t="str">
        <f>IF(ISBLANK(E1123),"",VLOOKUP(E1123,[2]_accgrp!A:B,2,FALSE))</f>
        <v/>
      </c>
      <c r="G1123" s="226">
        <f>_xlfn.IFNA(VLOOKUP($E1123,[2]_accgrp!$A:$X,2+(3*(COLUMN(G1123)-6)),FALSE),"")</f>
        <v>0</v>
      </c>
      <c r="H1123" s="226">
        <f>_xlfn.IFNA(VLOOKUP($E1123,[2]_accgrp!$A:$X,2+(3*(COLUMN(H1123)-6)),FALSE),"")</f>
        <v>0</v>
      </c>
      <c r="I1123" s="226">
        <f>_xlfn.IFNA(VLOOKUP($E1123,[2]_accgrp!$A:$X,2+(3*(COLUMN(I1123)-6)),FALSE),"")</f>
        <v>0</v>
      </c>
      <c r="J1123" s="226">
        <f>_xlfn.IFNA(VLOOKUP($E1123,[2]_accgrp!$A:$X,2+(3*(COLUMN(J1123)-6)),FALSE),"")</f>
        <v>0</v>
      </c>
      <c r="K1123" s="226">
        <f>_xlfn.IFNA(VLOOKUP($E1123,[2]_accgrp!$A:$X,2+(3*(COLUMN(K1123)-6)),FALSE),"")</f>
        <v>0</v>
      </c>
      <c r="L1123" s="226">
        <f>_xlfn.IFNA(VLOOKUP($E1123,[2]_accgrp!$A:$X,2+(3*(COLUMN(L1123)-6)),FALSE),"")</f>
        <v>0</v>
      </c>
      <c r="M1123" s="226">
        <f>_xlfn.IFNA(VLOOKUP($E1123,[2]_accgrp!$A:$X,2+(3*(COLUMN(M1123)-6)),FALSE),"")</f>
        <v>0</v>
      </c>
    </row>
    <row r="1124" spans="6:13" x14ac:dyDescent="0.25">
      <c r="F1124" s="242" t="str">
        <f>IF(ISBLANK(E1124),"",VLOOKUP(E1124,[2]_accgrp!A:B,2,FALSE))</f>
        <v/>
      </c>
      <c r="G1124" s="226">
        <f>_xlfn.IFNA(VLOOKUP($E1124,[2]_accgrp!$A:$X,2+(3*(COLUMN(G1124)-6)),FALSE),"")</f>
        <v>0</v>
      </c>
      <c r="H1124" s="226">
        <f>_xlfn.IFNA(VLOOKUP($E1124,[2]_accgrp!$A:$X,2+(3*(COLUMN(H1124)-6)),FALSE),"")</f>
        <v>0</v>
      </c>
      <c r="I1124" s="226">
        <f>_xlfn.IFNA(VLOOKUP($E1124,[2]_accgrp!$A:$X,2+(3*(COLUMN(I1124)-6)),FALSE),"")</f>
        <v>0</v>
      </c>
      <c r="J1124" s="226">
        <f>_xlfn.IFNA(VLOOKUP($E1124,[2]_accgrp!$A:$X,2+(3*(COLUMN(J1124)-6)),FALSE),"")</f>
        <v>0</v>
      </c>
      <c r="K1124" s="226">
        <f>_xlfn.IFNA(VLOOKUP($E1124,[2]_accgrp!$A:$X,2+(3*(COLUMN(K1124)-6)),FALSE),"")</f>
        <v>0</v>
      </c>
      <c r="L1124" s="226">
        <f>_xlfn.IFNA(VLOOKUP($E1124,[2]_accgrp!$A:$X,2+(3*(COLUMN(L1124)-6)),FALSE),"")</f>
        <v>0</v>
      </c>
      <c r="M1124" s="226">
        <f>_xlfn.IFNA(VLOOKUP($E1124,[2]_accgrp!$A:$X,2+(3*(COLUMN(M1124)-6)),FALSE),"")</f>
        <v>0</v>
      </c>
    </row>
    <row r="1125" spans="6:13" x14ac:dyDescent="0.25">
      <c r="F1125" s="242" t="str">
        <f>IF(ISBLANK(E1125),"",VLOOKUP(E1125,[2]_accgrp!A:B,2,FALSE))</f>
        <v/>
      </c>
      <c r="G1125" s="226">
        <f>_xlfn.IFNA(VLOOKUP($E1125,[2]_accgrp!$A:$X,2+(3*(COLUMN(G1125)-6)),FALSE),"")</f>
        <v>0</v>
      </c>
      <c r="H1125" s="226">
        <f>_xlfn.IFNA(VLOOKUP($E1125,[2]_accgrp!$A:$X,2+(3*(COLUMN(H1125)-6)),FALSE),"")</f>
        <v>0</v>
      </c>
      <c r="I1125" s="226">
        <f>_xlfn.IFNA(VLOOKUP($E1125,[2]_accgrp!$A:$X,2+(3*(COLUMN(I1125)-6)),FALSE),"")</f>
        <v>0</v>
      </c>
      <c r="J1125" s="226">
        <f>_xlfn.IFNA(VLOOKUP($E1125,[2]_accgrp!$A:$X,2+(3*(COLUMN(J1125)-6)),FALSE),"")</f>
        <v>0</v>
      </c>
      <c r="K1125" s="226">
        <f>_xlfn.IFNA(VLOOKUP($E1125,[2]_accgrp!$A:$X,2+(3*(COLUMN(K1125)-6)),FALSE),"")</f>
        <v>0</v>
      </c>
      <c r="L1125" s="226">
        <f>_xlfn.IFNA(VLOOKUP($E1125,[2]_accgrp!$A:$X,2+(3*(COLUMN(L1125)-6)),FALSE),"")</f>
        <v>0</v>
      </c>
      <c r="M1125" s="226">
        <f>_xlfn.IFNA(VLOOKUP($E1125,[2]_accgrp!$A:$X,2+(3*(COLUMN(M1125)-6)),FALSE),"")</f>
        <v>0</v>
      </c>
    </row>
    <row r="1126" spans="6:13" x14ac:dyDescent="0.25">
      <c r="F1126" s="242" t="str">
        <f>IF(ISBLANK(E1126),"",VLOOKUP(E1126,[2]_accgrp!A:B,2,FALSE))</f>
        <v/>
      </c>
      <c r="G1126" s="226">
        <f>_xlfn.IFNA(VLOOKUP($E1126,[2]_accgrp!$A:$X,2+(3*(COLUMN(G1126)-6)),FALSE),"")</f>
        <v>0</v>
      </c>
      <c r="H1126" s="226">
        <f>_xlfn.IFNA(VLOOKUP($E1126,[2]_accgrp!$A:$X,2+(3*(COLUMN(H1126)-6)),FALSE),"")</f>
        <v>0</v>
      </c>
      <c r="I1126" s="226">
        <f>_xlfn.IFNA(VLOOKUP($E1126,[2]_accgrp!$A:$X,2+(3*(COLUMN(I1126)-6)),FALSE),"")</f>
        <v>0</v>
      </c>
      <c r="J1126" s="226">
        <f>_xlfn.IFNA(VLOOKUP($E1126,[2]_accgrp!$A:$X,2+(3*(COLUMN(J1126)-6)),FALSE),"")</f>
        <v>0</v>
      </c>
      <c r="K1126" s="226">
        <f>_xlfn.IFNA(VLOOKUP($E1126,[2]_accgrp!$A:$X,2+(3*(COLUMN(K1126)-6)),FALSE),"")</f>
        <v>0</v>
      </c>
      <c r="L1126" s="226">
        <f>_xlfn.IFNA(VLOOKUP($E1126,[2]_accgrp!$A:$X,2+(3*(COLUMN(L1126)-6)),FALSE),"")</f>
        <v>0</v>
      </c>
      <c r="M1126" s="226">
        <f>_xlfn.IFNA(VLOOKUP($E1126,[2]_accgrp!$A:$X,2+(3*(COLUMN(M1126)-6)),FALSE),"")</f>
        <v>0</v>
      </c>
    </row>
    <row r="1127" spans="6:13" x14ac:dyDescent="0.25">
      <c r="F1127" s="242" t="str">
        <f>IF(ISBLANK(E1127),"",VLOOKUP(E1127,[2]_accgrp!A:B,2,FALSE))</f>
        <v/>
      </c>
      <c r="G1127" s="226">
        <f>_xlfn.IFNA(VLOOKUP($E1127,[2]_accgrp!$A:$X,2+(3*(COLUMN(G1127)-6)),FALSE),"")</f>
        <v>0</v>
      </c>
      <c r="H1127" s="226">
        <f>_xlfn.IFNA(VLOOKUP($E1127,[2]_accgrp!$A:$X,2+(3*(COLUMN(H1127)-6)),FALSE),"")</f>
        <v>0</v>
      </c>
      <c r="I1127" s="226">
        <f>_xlfn.IFNA(VLOOKUP($E1127,[2]_accgrp!$A:$X,2+(3*(COLUMN(I1127)-6)),FALSE),"")</f>
        <v>0</v>
      </c>
      <c r="J1127" s="226">
        <f>_xlfn.IFNA(VLOOKUP($E1127,[2]_accgrp!$A:$X,2+(3*(COLUMN(J1127)-6)),FALSE),"")</f>
        <v>0</v>
      </c>
      <c r="K1127" s="226">
        <f>_xlfn.IFNA(VLOOKUP($E1127,[2]_accgrp!$A:$X,2+(3*(COLUMN(K1127)-6)),FALSE),"")</f>
        <v>0</v>
      </c>
      <c r="L1127" s="226">
        <f>_xlfn.IFNA(VLOOKUP($E1127,[2]_accgrp!$A:$X,2+(3*(COLUMN(L1127)-6)),FALSE),"")</f>
        <v>0</v>
      </c>
      <c r="M1127" s="226">
        <f>_xlfn.IFNA(VLOOKUP($E1127,[2]_accgrp!$A:$X,2+(3*(COLUMN(M1127)-6)),FALSE),"")</f>
        <v>0</v>
      </c>
    </row>
    <row r="1128" spans="6:13" x14ac:dyDescent="0.25">
      <c r="F1128" s="242" t="str">
        <f>IF(ISBLANK(E1128),"",VLOOKUP(E1128,[2]_accgrp!A:B,2,FALSE))</f>
        <v/>
      </c>
      <c r="G1128" s="226">
        <f>_xlfn.IFNA(VLOOKUP($E1128,[2]_accgrp!$A:$X,2+(3*(COLUMN(G1128)-6)),FALSE),"")</f>
        <v>0</v>
      </c>
      <c r="H1128" s="226">
        <f>_xlfn.IFNA(VLOOKUP($E1128,[2]_accgrp!$A:$X,2+(3*(COLUMN(H1128)-6)),FALSE),"")</f>
        <v>0</v>
      </c>
      <c r="I1128" s="226">
        <f>_xlfn.IFNA(VLOOKUP($E1128,[2]_accgrp!$A:$X,2+(3*(COLUMN(I1128)-6)),FALSE),"")</f>
        <v>0</v>
      </c>
      <c r="J1128" s="226">
        <f>_xlfn.IFNA(VLOOKUP($E1128,[2]_accgrp!$A:$X,2+(3*(COLUMN(J1128)-6)),FALSE),"")</f>
        <v>0</v>
      </c>
      <c r="K1128" s="226">
        <f>_xlfn.IFNA(VLOOKUP($E1128,[2]_accgrp!$A:$X,2+(3*(COLUMN(K1128)-6)),FALSE),"")</f>
        <v>0</v>
      </c>
      <c r="L1128" s="226">
        <f>_xlfn.IFNA(VLOOKUP($E1128,[2]_accgrp!$A:$X,2+(3*(COLUMN(L1128)-6)),FALSE),"")</f>
        <v>0</v>
      </c>
      <c r="M1128" s="226">
        <f>_xlfn.IFNA(VLOOKUP($E1128,[2]_accgrp!$A:$X,2+(3*(COLUMN(M1128)-6)),FALSE),"")</f>
        <v>0</v>
      </c>
    </row>
    <row r="1129" spans="6:13" x14ac:dyDescent="0.25">
      <c r="F1129" s="242" t="str">
        <f>IF(ISBLANK(E1129),"",VLOOKUP(E1129,[2]_accgrp!A:B,2,FALSE))</f>
        <v/>
      </c>
      <c r="G1129" s="226">
        <f>_xlfn.IFNA(VLOOKUP($E1129,[2]_accgrp!$A:$X,2+(3*(COLUMN(G1129)-6)),FALSE),"")</f>
        <v>0</v>
      </c>
      <c r="H1129" s="226">
        <f>_xlfn.IFNA(VLOOKUP($E1129,[2]_accgrp!$A:$X,2+(3*(COLUMN(H1129)-6)),FALSE),"")</f>
        <v>0</v>
      </c>
      <c r="I1129" s="226">
        <f>_xlfn.IFNA(VLOOKUP($E1129,[2]_accgrp!$A:$X,2+(3*(COLUMN(I1129)-6)),FALSE),"")</f>
        <v>0</v>
      </c>
      <c r="J1129" s="226">
        <f>_xlfn.IFNA(VLOOKUP($E1129,[2]_accgrp!$A:$X,2+(3*(COLUMN(J1129)-6)),FALSE),"")</f>
        <v>0</v>
      </c>
      <c r="K1129" s="226">
        <f>_xlfn.IFNA(VLOOKUP($E1129,[2]_accgrp!$A:$X,2+(3*(COLUMN(K1129)-6)),FALSE),"")</f>
        <v>0</v>
      </c>
      <c r="L1129" s="226">
        <f>_xlfn.IFNA(VLOOKUP($E1129,[2]_accgrp!$A:$X,2+(3*(COLUMN(L1129)-6)),FALSE),"")</f>
        <v>0</v>
      </c>
      <c r="M1129" s="226">
        <f>_xlfn.IFNA(VLOOKUP($E1129,[2]_accgrp!$A:$X,2+(3*(COLUMN(M1129)-6)),FALSE),"")</f>
        <v>0</v>
      </c>
    </row>
    <row r="1130" spans="6:13" x14ac:dyDescent="0.25">
      <c r="F1130" s="242" t="str">
        <f>IF(ISBLANK(E1130),"",VLOOKUP(E1130,[2]_accgrp!A:B,2,FALSE))</f>
        <v/>
      </c>
      <c r="G1130" s="226">
        <f>_xlfn.IFNA(VLOOKUP($E1130,[2]_accgrp!$A:$X,2+(3*(COLUMN(G1130)-6)),FALSE),"")</f>
        <v>0</v>
      </c>
      <c r="H1130" s="226">
        <f>_xlfn.IFNA(VLOOKUP($E1130,[2]_accgrp!$A:$X,2+(3*(COLUMN(H1130)-6)),FALSE),"")</f>
        <v>0</v>
      </c>
      <c r="I1130" s="226">
        <f>_xlfn.IFNA(VLOOKUP($E1130,[2]_accgrp!$A:$X,2+(3*(COLUMN(I1130)-6)),FALSE),"")</f>
        <v>0</v>
      </c>
      <c r="J1130" s="226">
        <f>_xlfn.IFNA(VLOOKUP($E1130,[2]_accgrp!$A:$X,2+(3*(COLUMN(J1130)-6)),FALSE),"")</f>
        <v>0</v>
      </c>
      <c r="K1130" s="226">
        <f>_xlfn.IFNA(VLOOKUP($E1130,[2]_accgrp!$A:$X,2+(3*(COLUMN(K1130)-6)),FALSE),"")</f>
        <v>0</v>
      </c>
      <c r="L1130" s="226">
        <f>_xlfn.IFNA(VLOOKUP($E1130,[2]_accgrp!$A:$X,2+(3*(COLUMN(L1130)-6)),FALSE),"")</f>
        <v>0</v>
      </c>
      <c r="M1130" s="226">
        <f>_xlfn.IFNA(VLOOKUP($E1130,[2]_accgrp!$A:$X,2+(3*(COLUMN(M1130)-6)),FALSE),"")</f>
        <v>0</v>
      </c>
    </row>
    <row r="1131" spans="6:13" x14ac:dyDescent="0.25">
      <c r="F1131" s="242" t="str">
        <f>IF(ISBLANK(E1131),"",VLOOKUP(E1131,[2]_accgrp!A:B,2,FALSE))</f>
        <v/>
      </c>
      <c r="G1131" s="226">
        <f>_xlfn.IFNA(VLOOKUP($E1131,[2]_accgrp!$A:$X,2+(3*(COLUMN(G1131)-6)),FALSE),"")</f>
        <v>0</v>
      </c>
      <c r="H1131" s="226">
        <f>_xlfn.IFNA(VLOOKUP($E1131,[2]_accgrp!$A:$X,2+(3*(COLUMN(H1131)-6)),FALSE),"")</f>
        <v>0</v>
      </c>
      <c r="I1131" s="226">
        <f>_xlfn.IFNA(VLOOKUP($E1131,[2]_accgrp!$A:$X,2+(3*(COLUMN(I1131)-6)),FALSE),"")</f>
        <v>0</v>
      </c>
      <c r="J1131" s="226">
        <f>_xlfn.IFNA(VLOOKUP($E1131,[2]_accgrp!$A:$X,2+(3*(COLUMN(J1131)-6)),FALSE),"")</f>
        <v>0</v>
      </c>
      <c r="K1131" s="226">
        <f>_xlfn.IFNA(VLOOKUP($E1131,[2]_accgrp!$A:$X,2+(3*(COLUMN(K1131)-6)),FALSE),"")</f>
        <v>0</v>
      </c>
      <c r="L1131" s="226">
        <f>_xlfn.IFNA(VLOOKUP($E1131,[2]_accgrp!$A:$X,2+(3*(COLUMN(L1131)-6)),FALSE),"")</f>
        <v>0</v>
      </c>
      <c r="M1131" s="226">
        <f>_xlfn.IFNA(VLOOKUP($E1131,[2]_accgrp!$A:$X,2+(3*(COLUMN(M1131)-6)),FALSE),"")</f>
        <v>0</v>
      </c>
    </row>
    <row r="1132" spans="6:13" x14ac:dyDescent="0.25">
      <c r="F1132" s="242" t="str">
        <f>IF(ISBLANK(E1132),"",VLOOKUP(E1132,[2]_accgrp!A:B,2,FALSE))</f>
        <v/>
      </c>
      <c r="G1132" s="226">
        <f>_xlfn.IFNA(VLOOKUP($E1132,[2]_accgrp!$A:$X,2+(3*(COLUMN(G1132)-6)),FALSE),"")</f>
        <v>0</v>
      </c>
      <c r="H1132" s="226">
        <f>_xlfn.IFNA(VLOOKUP($E1132,[2]_accgrp!$A:$X,2+(3*(COLUMN(H1132)-6)),FALSE),"")</f>
        <v>0</v>
      </c>
      <c r="I1132" s="226">
        <f>_xlfn.IFNA(VLOOKUP($E1132,[2]_accgrp!$A:$X,2+(3*(COLUMN(I1132)-6)),FALSE),"")</f>
        <v>0</v>
      </c>
      <c r="J1132" s="226">
        <f>_xlfn.IFNA(VLOOKUP($E1132,[2]_accgrp!$A:$X,2+(3*(COLUMN(J1132)-6)),FALSE),"")</f>
        <v>0</v>
      </c>
      <c r="K1132" s="226">
        <f>_xlfn.IFNA(VLOOKUP($E1132,[2]_accgrp!$A:$X,2+(3*(COLUMN(K1132)-6)),FALSE),"")</f>
        <v>0</v>
      </c>
      <c r="L1132" s="226">
        <f>_xlfn.IFNA(VLOOKUP($E1132,[2]_accgrp!$A:$X,2+(3*(COLUMN(L1132)-6)),FALSE),"")</f>
        <v>0</v>
      </c>
      <c r="M1132" s="226">
        <f>_xlfn.IFNA(VLOOKUP($E1132,[2]_accgrp!$A:$X,2+(3*(COLUMN(M1132)-6)),FALSE),"")</f>
        <v>0</v>
      </c>
    </row>
    <row r="1133" spans="6:13" x14ac:dyDescent="0.25">
      <c r="F1133" s="242" t="str">
        <f>IF(ISBLANK(E1133),"",VLOOKUP(E1133,[2]_accgrp!A:B,2,FALSE))</f>
        <v/>
      </c>
      <c r="G1133" s="226">
        <f>_xlfn.IFNA(VLOOKUP($E1133,[2]_accgrp!$A:$X,2+(3*(COLUMN(G1133)-6)),FALSE),"")</f>
        <v>0</v>
      </c>
      <c r="H1133" s="226">
        <f>_xlfn.IFNA(VLOOKUP($E1133,[2]_accgrp!$A:$X,2+(3*(COLUMN(H1133)-6)),FALSE),"")</f>
        <v>0</v>
      </c>
      <c r="I1133" s="226">
        <f>_xlfn.IFNA(VLOOKUP($E1133,[2]_accgrp!$A:$X,2+(3*(COLUMN(I1133)-6)),FALSE),"")</f>
        <v>0</v>
      </c>
      <c r="J1133" s="226">
        <f>_xlfn.IFNA(VLOOKUP($E1133,[2]_accgrp!$A:$X,2+(3*(COLUMN(J1133)-6)),FALSE),"")</f>
        <v>0</v>
      </c>
      <c r="K1133" s="226">
        <f>_xlfn.IFNA(VLOOKUP($E1133,[2]_accgrp!$A:$X,2+(3*(COLUMN(K1133)-6)),FALSE),"")</f>
        <v>0</v>
      </c>
      <c r="L1133" s="226">
        <f>_xlfn.IFNA(VLOOKUP($E1133,[2]_accgrp!$A:$X,2+(3*(COLUMN(L1133)-6)),FALSE),"")</f>
        <v>0</v>
      </c>
      <c r="M1133" s="226">
        <f>_xlfn.IFNA(VLOOKUP($E1133,[2]_accgrp!$A:$X,2+(3*(COLUMN(M1133)-6)),FALSE),"")</f>
        <v>0</v>
      </c>
    </row>
    <row r="1134" spans="6:13" x14ac:dyDescent="0.25">
      <c r="F1134" s="242" t="str">
        <f>IF(ISBLANK(E1134),"",VLOOKUP(E1134,[2]_accgrp!A:B,2,FALSE))</f>
        <v/>
      </c>
      <c r="G1134" s="226">
        <f>_xlfn.IFNA(VLOOKUP($E1134,[2]_accgrp!$A:$X,2+(3*(COLUMN(G1134)-6)),FALSE),"")</f>
        <v>0</v>
      </c>
      <c r="H1134" s="226">
        <f>_xlfn.IFNA(VLOOKUP($E1134,[2]_accgrp!$A:$X,2+(3*(COLUMN(H1134)-6)),FALSE),"")</f>
        <v>0</v>
      </c>
      <c r="I1134" s="226">
        <f>_xlfn.IFNA(VLOOKUP($E1134,[2]_accgrp!$A:$X,2+(3*(COLUMN(I1134)-6)),FALSE),"")</f>
        <v>0</v>
      </c>
      <c r="J1134" s="226">
        <f>_xlfn.IFNA(VLOOKUP($E1134,[2]_accgrp!$A:$X,2+(3*(COLUMN(J1134)-6)),FALSE),"")</f>
        <v>0</v>
      </c>
      <c r="K1134" s="226">
        <f>_xlfn.IFNA(VLOOKUP($E1134,[2]_accgrp!$A:$X,2+(3*(COLUMN(K1134)-6)),FALSE),"")</f>
        <v>0</v>
      </c>
      <c r="L1134" s="226">
        <f>_xlfn.IFNA(VLOOKUP($E1134,[2]_accgrp!$A:$X,2+(3*(COLUMN(L1134)-6)),FALSE),"")</f>
        <v>0</v>
      </c>
      <c r="M1134" s="226">
        <f>_xlfn.IFNA(VLOOKUP($E1134,[2]_accgrp!$A:$X,2+(3*(COLUMN(M1134)-6)),FALSE),"")</f>
        <v>0</v>
      </c>
    </row>
    <row r="1135" spans="6:13" x14ac:dyDescent="0.25">
      <c r="F1135" s="242" t="str">
        <f>IF(ISBLANK(E1135),"",VLOOKUP(E1135,[2]_accgrp!A:B,2,FALSE))</f>
        <v/>
      </c>
      <c r="G1135" s="226">
        <f>_xlfn.IFNA(VLOOKUP($E1135,[2]_accgrp!$A:$X,2+(3*(COLUMN(G1135)-6)),FALSE),"")</f>
        <v>0</v>
      </c>
      <c r="H1135" s="226">
        <f>_xlfn.IFNA(VLOOKUP($E1135,[2]_accgrp!$A:$X,2+(3*(COLUMN(H1135)-6)),FALSE),"")</f>
        <v>0</v>
      </c>
      <c r="I1135" s="226">
        <f>_xlfn.IFNA(VLOOKUP($E1135,[2]_accgrp!$A:$X,2+(3*(COLUMN(I1135)-6)),FALSE),"")</f>
        <v>0</v>
      </c>
      <c r="J1135" s="226">
        <f>_xlfn.IFNA(VLOOKUP($E1135,[2]_accgrp!$A:$X,2+(3*(COLUMN(J1135)-6)),FALSE),"")</f>
        <v>0</v>
      </c>
      <c r="K1135" s="226">
        <f>_xlfn.IFNA(VLOOKUP($E1135,[2]_accgrp!$A:$X,2+(3*(COLUMN(K1135)-6)),FALSE),"")</f>
        <v>0</v>
      </c>
      <c r="L1135" s="226">
        <f>_xlfn.IFNA(VLOOKUP($E1135,[2]_accgrp!$A:$X,2+(3*(COLUMN(L1135)-6)),FALSE),"")</f>
        <v>0</v>
      </c>
      <c r="M1135" s="226">
        <f>_xlfn.IFNA(VLOOKUP($E1135,[2]_accgrp!$A:$X,2+(3*(COLUMN(M1135)-6)),FALSE),"")</f>
        <v>0</v>
      </c>
    </row>
    <row r="1136" spans="6:13" x14ac:dyDescent="0.25">
      <c r="F1136" s="242" t="str">
        <f>IF(ISBLANK(E1136),"",VLOOKUP(E1136,[2]_accgrp!A:B,2,FALSE))</f>
        <v/>
      </c>
      <c r="G1136" s="226">
        <f>_xlfn.IFNA(VLOOKUP($E1136,[2]_accgrp!$A:$X,2+(3*(COLUMN(G1136)-6)),FALSE),"")</f>
        <v>0</v>
      </c>
      <c r="H1136" s="226">
        <f>_xlfn.IFNA(VLOOKUP($E1136,[2]_accgrp!$A:$X,2+(3*(COLUMN(H1136)-6)),FALSE),"")</f>
        <v>0</v>
      </c>
      <c r="I1136" s="226">
        <f>_xlfn.IFNA(VLOOKUP($E1136,[2]_accgrp!$A:$X,2+(3*(COLUMN(I1136)-6)),FALSE),"")</f>
        <v>0</v>
      </c>
      <c r="J1136" s="226">
        <f>_xlfn.IFNA(VLOOKUP($E1136,[2]_accgrp!$A:$X,2+(3*(COLUMN(J1136)-6)),FALSE),"")</f>
        <v>0</v>
      </c>
      <c r="K1136" s="226">
        <f>_xlfn.IFNA(VLOOKUP($E1136,[2]_accgrp!$A:$X,2+(3*(COLUMN(K1136)-6)),FALSE),"")</f>
        <v>0</v>
      </c>
      <c r="L1136" s="226">
        <f>_xlfn.IFNA(VLOOKUP($E1136,[2]_accgrp!$A:$X,2+(3*(COLUMN(L1136)-6)),FALSE),"")</f>
        <v>0</v>
      </c>
      <c r="M1136" s="226">
        <f>_xlfn.IFNA(VLOOKUP($E1136,[2]_accgrp!$A:$X,2+(3*(COLUMN(M1136)-6)),FALSE),"")</f>
        <v>0</v>
      </c>
    </row>
    <row r="1137" spans="6:13" x14ac:dyDescent="0.25">
      <c r="F1137" s="242" t="str">
        <f>IF(ISBLANK(E1137),"",VLOOKUP(E1137,[2]_accgrp!A:B,2,FALSE))</f>
        <v/>
      </c>
      <c r="G1137" s="226">
        <f>_xlfn.IFNA(VLOOKUP($E1137,[2]_accgrp!$A:$X,2+(3*(COLUMN(G1137)-6)),FALSE),"")</f>
        <v>0</v>
      </c>
      <c r="H1137" s="226">
        <f>_xlfn.IFNA(VLOOKUP($E1137,[2]_accgrp!$A:$X,2+(3*(COLUMN(H1137)-6)),FALSE),"")</f>
        <v>0</v>
      </c>
      <c r="I1137" s="226">
        <f>_xlfn.IFNA(VLOOKUP($E1137,[2]_accgrp!$A:$X,2+(3*(COLUMN(I1137)-6)),FALSE),"")</f>
        <v>0</v>
      </c>
      <c r="J1137" s="226">
        <f>_xlfn.IFNA(VLOOKUP($E1137,[2]_accgrp!$A:$X,2+(3*(COLUMN(J1137)-6)),FALSE),"")</f>
        <v>0</v>
      </c>
      <c r="K1137" s="226">
        <f>_xlfn.IFNA(VLOOKUP($E1137,[2]_accgrp!$A:$X,2+(3*(COLUMN(K1137)-6)),FALSE),"")</f>
        <v>0</v>
      </c>
      <c r="L1137" s="226">
        <f>_xlfn.IFNA(VLOOKUP($E1137,[2]_accgrp!$A:$X,2+(3*(COLUMN(L1137)-6)),FALSE),"")</f>
        <v>0</v>
      </c>
      <c r="M1137" s="226">
        <f>_xlfn.IFNA(VLOOKUP($E1137,[2]_accgrp!$A:$X,2+(3*(COLUMN(M1137)-6)),FALSE),"")</f>
        <v>0</v>
      </c>
    </row>
    <row r="1138" spans="6:13" x14ac:dyDescent="0.25">
      <c r="F1138" s="242" t="str">
        <f>IF(ISBLANK(E1138),"",VLOOKUP(E1138,[2]_accgrp!A:B,2,FALSE))</f>
        <v/>
      </c>
      <c r="G1138" s="226">
        <f>_xlfn.IFNA(VLOOKUP($E1138,[2]_accgrp!$A:$X,2+(3*(COLUMN(G1138)-6)),FALSE),"")</f>
        <v>0</v>
      </c>
      <c r="H1138" s="226">
        <f>_xlfn.IFNA(VLOOKUP($E1138,[2]_accgrp!$A:$X,2+(3*(COLUMN(H1138)-6)),FALSE),"")</f>
        <v>0</v>
      </c>
      <c r="I1138" s="226">
        <f>_xlfn.IFNA(VLOOKUP($E1138,[2]_accgrp!$A:$X,2+(3*(COLUMN(I1138)-6)),FALSE),"")</f>
        <v>0</v>
      </c>
      <c r="J1138" s="226">
        <f>_xlfn.IFNA(VLOOKUP($E1138,[2]_accgrp!$A:$X,2+(3*(COLUMN(J1138)-6)),FALSE),"")</f>
        <v>0</v>
      </c>
      <c r="K1138" s="226">
        <f>_xlfn.IFNA(VLOOKUP($E1138,[2]_accgrp!$A:$X,2+(3*(COLUMN(K1138)-6)),FALSE),"")</f>
        <v>0</v>
      </c>
      <c r="L1138" s="226">
        <f>_xlfn.IFNA(VLOOKUP($E1138,[2]_accgrp!$A:$X,2+(3*(COLUMN(L1138)-6)),FALSE),"")</f>
        <v>0</v>
      </c>
      <c r="M1138" s="226">
        <f>_xlfn.IFNA(VLOOKUP($E1138,[2]_accgrp!$A:$X,2+(3*(COLUMN(M1138)-6)),FALSE),"")</f>
        <v>0</v>
      </c>
    </row>
    <row r="1139" spans="6:13" x14ac:dyDescent="0.25">
      <c r="F1139" s="242" t="str">
        <f>IF(ISBLANK(E1139),"",VLOOKUP(E1139,[2]_accgrp!A:B,2,FALSE))</f>
        <v/>
      </c>
      <c r="G1139" s="226">
        <f>_xlfn.IFNA(VLOOKUP($E1139,[2]_accgrp!$A:$X,2+(3*(COLUMN(G1139)-6)),FALSE),"")</f>
        <v>0</v>
      </c>
      <c r="H1139" s="226">
        <f>_xlfn.IFNA(VLOOKUP($E1139,[2]_accgrp!$A:$X,2+(3*(COLUMN(H1139)-6)),FALSE),"")</f>
        <v>0</v>
      </c>
      <c r="I1139" s="226">
        <f>_xlfn.IFNA(VLOOKUP($E1139,[2]_accgrp!$A:$X,2+(3*(COLUMN(I1139)-6)),FALSE),"")</f>
        <v>0</v>
      </c>
      <c r="J1139" s="226">
        <f>_xlfn.IFNA(VLOOKUP($E1139,[2]_accgrp!$A:$X,2+(3*(COLUMN(J1139)-6)),FALSE),"")</f>
        <v>0</v>
      </c>
      <c r="K1139" s="226">
        <f>_xlfn.IFNA(VLOOKUP($E1139,[2]_accgrp!$A:$X,2+(3*(COLUMN(K1139)-6)),FALSE),"")</f>
        <v>0</v>
      </c>
      <c r="L1139" s="226">
        <f>_xlfn.IFNA(VLOOKUP($E1139,[2]_accgrp!$A:$X,2+(3*(COLUMN(L1139)-6)),FALSE),"")</f>
        <v>0</v>
      </c>
      <c r="M1139" s="226">
        <f>_xlfn.IFNA(VLOOKUP($E1139,[2]_accgrp!$A:$X,2+(3*(COLUMN(M1139)-6)),FALSE),"")</f>
        <v>0</v>
      </c>
    </row>
    <row r="1140" spans="6:13" x14ac:dyDescent="0.25">
      <c r="F1140" s="242" t="str">
        <f>IF(ISBLANK(E1140),"",VLOOKUP(E1140,[2]_accgrp!A:B,2,FALSE))</f>
        <v/>
      </c>
      <c r="G1140" s="226">
        <f>_xlfn.IFNA(VLOOKUP($E1140,[2]_accgrp!$A:$X,2+(3*(COLUMN(G1140)-6)),FALSE),"")</f>
        <v>0</v>
      </c>
      <c r="H1140" s="226">
        <f>_xlfn.IFNA(VLOOKUP($E1140,[2]_accgrp!$A:$X,2+(3*(COLUMN(H1140)-6)),FALSE),"")</f>
        <v>0</v>
      </c>
      <c r="I1140" s="226">
        <f>_xlfn.IFNA(VLOOKUP($E1140,[2]_accgrp!$A:$X,2+(3*(COLUMN(I1140)-6)),FALSE),"")</f>
        <v>0</v>
      </c>
      <c r="J1140" s="226">
        <f>_xlfn.IFNA(VLOOKUP($E1140,[2]_accgrp!$A:$X,2+(3*(COLUMN(J1140)-6)),FALSE),"")</f>
        <v>0</v>
      </c>
      <c r="K1140" s="226">
        <f>_xlfn.IFNA(VLOOKUP($E1140,[2]_accgrp!$A:$X,2+(3*(COLUMN(K1140)-6)),FALSE),"")</f>
        <v>0</v>
      </c>
      <c r="L1140" s="226">
        <f>_xlfn.IFNA(VLOOKUP($E1140,[2]_accgrp!$A:$X,2+(3*(COLUMN(L1140)-6)),FALSE),"")</f>
        <v>0</v>
      </c>
      <c r="M1140" s="226">
        <f>_xlfn.IFNA(VLOOKUP($E1140,[2]_accgrp!$A:$X,2+(3*(COLUMN(M1140)-6)),FALSE),"")</f>
        <v>0</v>
      </c>
    </row>
    <row r="1141" spans="6:13" x14ac:dyDescent="0.25">
      <c r="F1141" s="242" t="str">
        <f>IF(ISBLANK(E1141),"",VLOOKUP(E1141,[2]_accgrp!A:B,2,FALSE))</f>
        <v/>
      </c>
      <c r="G1141" s="226">
        <f>_xlfn.IFNA(VLOOKUP($E1141,[2]_accgrp!$A:$X,2+(3*(COLUMN(G1141)-6)),FALSE),"")</f>
        <v>0</v>
      </c>
      <c r="H1141" s="226">
        <f>_xlfn.IFNA(VLOOKUP($E1141,[2]_accgrp!$A:$X,2+(3*(COLUMN(H1141)-6)),FALSE),"")</f>
        <v>0</v>
      </c>
      <c r="I1141" s="226">
        <f>_xlfn.IFNA(VLOOKUP($E1141,[2]_accgrp!$A:$X,2+(3*(COLUMN(I1141)-6)),FALSE),"")</f>
        <v>0</v>
      </c>
      <c r="J1141" s="226">
        <f>_xlfn.IFNA(VLOOKUP($E1141,[2]_accgrp!$A:$X,2+(3*(COLUMN(J1141)-6)),FALSE),"")</f>
        <v>0</v>
      </c>
      <c r="K1141" s="226">
        <f>_xlfn.IFNA(VLOOKUP($E1141,[2]_accgrp!$A:$X,2+(3*(COLUMN(K1141)-6)),FALSE),"")</f>
        <v>0</v>
      </c>
      <c r="L1141" s="226">
        <f>_xlfn.IFNA(VLOOKUP($E1141,[2]_accgrp!$A:$X,2+(3*(COLUMN(L1141)-6)),FALSE),"")</f>
        <v>0</v>
      </c>
      <c r="M1141" s="226">
        <f>_xlfn.IFNA(VLOOKUP($E1141,[2]_accgrp!$A:$X,2+(3*(COLUMN(M1141)-6)),FALSE),"")</f>
        <v>0</v>
      </c>
    </row>
    <row r="1142" spans="6:13" x14ac:dyDescent="0.25">
      <c r="F1142" s="242" t="str">
        <f>IF(ISBLANK(E1142),"",VLOOKUP(E1142,[2]_accgrp!A:B,2,FALSE))</f>
        <v/>
      </c>
      <c r="G1142" s="226">
        <f>_xlfn.IFNA(VLOOKUP($E1142,[2]_accgrp!$A:$X,2+(3*(COLUMN(G1142)-6)),FALSE),"")</f>
        <v>0</v>
      </c>
      <c r="H1142" s="226">
        <f>_xlfn.IFNA(VLOOKUP($E1142,[2]_accgrp!$A:$X,2+(3*(COLUMN(H1142)-6)),FALSE),"")</f>
        <v>0</v>
      </c>
      <c r="I1142" s="226">
        <f>_xlfn.IFNA(VLOOKUP($E1142,[2]_accgrp!$A:$X,2+(3*(COLUMN(I1142)-6)),FALSE),"")</f>
        <v>0</v>
      </c>
      <c r="J1142" s="226">
        <f>_xlfn.IFNA(VLOOKUP($E1142,[2]_accgrp!$A:$X,2+(3*(COLUMN(J1142)-6)),FALSE),"")</f>
        <v>0</v>
      </c>
      <c r="K1142" s="226">
        <f>_xlfn.IFNA(VLOOKUP($E1142,[2]_accgrp!$A:$X,2+(3*(COLUMN(K1142)-6)),FALSE),"")</f>
        <v>0</v>
      </c>
      <c r="L1142" s="226">
        <f>_xlfn.IFNA(VLOOKUP($E1142,[2]_accgrp!$A:$X,2+(3*(COLUMN(L1142)-6)),FALSE),"")</f>
        <v>0</v>
      </c>
      <c r="M1142" s="226">
        <f>_xlfn.IFNA(VLOOKUP($E1142,[2]_accgrp!$A:$X,2+(3*(COLUMN(M1142)-6)),FALSE),"")</f>
        <v>0</v>
      </c>
    </row>
    <row r="1143" spans="6:13" x14ac:dyDescent="0.25">
      <c r="F1143" s="242" t="str">
        <f>IF(ISBLANK(E1143),"",VLOOKUP(E1143,[2]_accgrp!A:B,2,FALSE))</f>
        <v/>
      </c>
      <c r="G1143" s="226">
        <f>_xlfn.IFNA(VLOOKUP($E1143,[2]_accgrp!$A:$X,2+(3*(COLUMN(G1143)-6)),FALSE),"")</f>
        <v>0</v>
      </c>
      <c r="H1143" s="226">
        <f>_xlfn.IFNA(VLOOKUP($E1143,[2]_accgrp!$A:$X,2+(3*(COLUMN(H1143)-6)),FALSE),"")</f>
        <v>0</v>
      </c>
      <c r="I1143" s="226">
        <f>_xlfn.IFNA(VLOOKUP($E1143,[2]_accgrp!$A:$X,2+(3*(COLUMN(I1143)-6)),FALSE),"")</f>
        <v>0</v>
      </c>
      <c r="J1143" s="226">
        <f>_xlfn.IFNA(VLOOKUP($E1143,[2]_accgrp!$A:$X,2+(3*(COLUMN(J1143)-6)),FALSE),"")</f>
        <v>0</v>
      </c>
      <c r="K1143" s="226">
        <f>_xlfn.IFNA(VLOOKUP($E1143,[2]_accgrp!$A:$X,2+(3*(COLUMN(K1143)-6)),FALSE),"")</f>
        <v>0</v>
      </c>
      <c r="L1143" s="226">
        <f>_xlfn.IFNA(VLOOKUP($E1143,[2]_accgrp!$A:$X,2+(3*(COLUMN(L1143)-6)),FALSE),"")</f>
        <v>0</v>
      </c>
      <c r="M1143" s="226">
        <f>_xlfn.IFNA(VLOOKUP($E1143,[2]_accgrp!$A:$X,2+(3*(COLUMN(M1143)-6)),FALSE),"")</f>
        <v>0</v>
      </c>
    </row>
    <row r="1144" spans="6:13" x14ac:dyDescent="0.25">
      <c r="F1144" s="242" t="str">
        <f>IF(ISBLANK(E1144),"",VLOOKUP(E1144,[2]_accgrp!A:B,2,FALSE))</f>
        <v/>
      </c>
      <c r="G1144" s="226">
        <f>_xlfn.IFNA(VLOOKUP($E1144,[2]_accgrp!$A:$X,2+(3*(COLUMN(G1144)-6)),FALSE),"")</f>
        <v>0</v>
      </c>
      <c r="H1144" s="226">
        <f>_xlfn.IFNA(VLOOKUP($E1144,[2]_accgrp!$A:$X,2+(3*(COLUMN(H1144)-6)),FALSE),"")</f>
        <v>0</v>
      </c>
      <c r="I1144" s="226">
        <f>_xlfn.IFNA(VLOOKUP($E1144,[2]_accgrp!$A:$X,2+(3*(COLUMN(I1144)-6)),FALSE),"")</f>
        <v>0</v>
      </c>
      <c r="J1144" s="226">
        <f>_xlfn.IFNA(VLOOKUP($E1144,[2]_accgrp!$A:$X,2+(3*(COLUMN(J1144)-6)),FALSE),"")</f>
        <v>0</v>
      </c>
      <c r="K1144" s="226">
        <f>_xlfn.IFNA(VLOOKUP($E1144,[2]_accgrp!$A:$X,2+(3*(COLUMN(K1144)-6)),FALSE),"")</f>
        <v>0</v>
      </c>
      <c r="L1144" s="226">
        <f>_xlfn.IFNA(VLOOKUP($E1144,[2]_accgrp!$A:$X,2+(3*(COLUMN(L1144)-6)),FALSE),"")</f>
        <v>0</v>
      </c>
      <c r="M1144" s="226">
        <f>_xlfn.IFNA(VLOOKUP($E1144,[2]_accgrp!$A:$X,2+(3*(COLUMN(M1144)-6)),FALSE),"")</f>
        <v>0</v>
      </c>
    </row>
    <row r="1145" spans="6:13" x14ac:dyDescent="0.25">
      <c r="F1145" s="242" t="str">
        <f>IF(ISBLANK(E1145),"",VLOOKUP(E1145,[2]_accgrp!A:B,2,FALSE))</f>
        <v/>
      </c>
      <c r="G1145" s="226">
        <f>_xlfn.IFNA(VLOOKUP($E1145,[2]_accgrp!$A:$X,2+(3*(COLUMN(G1145)-6)),FALSE),"")</f>
        <v>0</v>
      </c>
      <c r="H1145" s="226">
        <f>_xlfn.IFNA(VLOOKUP($E1145,[2]_accgrp!$A:$X,2+(3*(COLUMN(H1145)-6)),FALSE),"")</f>
        <v>0</v>
      </c>
      <c r="I1145" s="226">
        <f>_xlfn.IFNA(VLOOKUP($E1145,[2]_accgrp!$A:$X,2+(3*(COLUMN(I1145)-6)),FALSE),"")</f>
        <v>0</v>
      </c>
      <c r="J1145" s="226">
        <f>_xlfn.IFNA(VLOOKUP($E1145,[2]_accgrp!$A:$X,2+(3*(COLUMN(J1145)-6)),FALSE),"")</f>
        <v>0</v>
      </c>
      <c r="K1145" s="226">
        <f>_xlfn.IFNA(VLOOKUP($E1145,[2]_accgrp!$A:$X,2+(3*(COLUMN(K1145)-6)),FALSE),"")</f>
        <v>0</v>
      </c>
      <c r="L1145" s="226">
        <f>_xlfn.IFNA(VLOOKUP($E1145,[2]_accgrp!$A:$X,2+(3*(COLUMN(L1145)-6)),FALSE),"")</f>
        <v>0</v>
      </c>
      <c r="M1145" s="226">
        <f>_xlfn.IFNA(VLOOKUP($E1145,[2]_accgrp!$A:$X,2+(3*(COLUMN(M1145)-6)),FALSE),"")</f>
        <v>0</v>
      </c>
    </row>
    <row r="1146" spans="6:13" x14ac:dyDescent="0.25">
      <c r="F1146" s="242" t="str">
        <f>IF(ISBLANK(E1146),"",VLOOKUP(E1146,[2]_accgrp!A:B,2,FALSE))</f>
        <v/>
      </c>
      <c r="G1146" s="226">
        <f>_xlfn.IFNA(VLOOKUP($E1146,[2]_accgrp!$A:$X,2+(3*(COLUMN(G1146)-6)),FALSE),"")</f>
        <v>0</v>
      </c>
      <c r="H1146" s="226">
        <f>_xlfn.IFNA(VLOOKUP($E1146,[2]_accgrp!$A:$X,2+(3*(COLUMN(H1146)-6)),FALSE),"")</f>
        <v>0</v>
      </c>
      <c r="I1146" s="226">
        <f>_xlfn.IFNA(VLOOKUP($E1146,[2]_accgrp!$A:$X,2+(3*(COLUMN(I1146)-6)),FALSE),"")</f>
        <v>0</v>
      </c>
      <c r="J1146" s="226">
        <f>_xlfn.IFNA(VLOOKUP($E1146,[2]_accgrp!$A:$X,2+(3*(COLUMN(J1146)-6)),FALSE),"")</f>
        <v>0</v>
      </c>
      <c r="K1146" s="226">
        <f>_xlfn.IFNA(VLOOKUP($E1146,[2]_accgrp!$A:$X,2+(3*(COLUMN(K1146)-6)),FALSE),"")</f>
        <v>0</v>
      </c>
      <c r="L1146" s="226">
        <f>_xlfn.IFNA(VLOOKUP($E1146,[2]_accgrp!$A:$X,2+(3*(COLUMN(L1146)-6)),FALSE),"")</f>
        <v>0</v>
      </c>
      <c r="M1146" s="226">
        <f>_xlfn.IFNA(VLOOKUP($E1146,[2]_accgrp!$A:$X,2+(3*(COLUMN(M1146)-6)),FALSE),"")</f>
        <v>0</v>
      </c>
    </row>
    <row r="1147" spans="6:13" x14ac:dyDescent="0.25">
      <c r="F1147" s="242" t="str">
        <f>IF(ISBLANK(E1147),"",VLOOKUP(E1147,[2]_accgrp!A:B,2,FALSE))</f>
        <v/>
      </c>
      <c r="G1147" s="226">
        <f>_xlfn.IFNA(VLOOKUP($E1147,[2]_accgrp!$A:$X,2+(3*(COLUMN(G1147)-6)),FALSE),"")</f>
        <v>0</v>
      </c>
      <c r="H1147" s="226">
        <f>_xlfn.IFNA(VLOOKUP($E1147,[2]_accgrp!$A:$X,2+(3*(COLUMN(H1147)-6)),FALSE),"")</f>
        <v>0</v>
      </c>
      <c r="I1147" s="226">
        <f>_xlfn.IFNA(VLOOKUP($E1147,[2]_accgrp!$A:$X,2+(3*(COLUMN(I1147)-6)),FALSE),"")</f>
        <v>0</v>
      </c>
      <c r="J1147" s="226">
        <f>_xlfn.IFNA(VLOOKUP($E1147,[2]_accgrp!$A:$X,2+(3*(COLUMN(J1147)-6)),FALSE),"")</f>
        <v>0</v>
      </c>
      <c r="K1147" s="226">
        <f>_xlfn.IFNA(VLOOKUP($E1147,[2]_accgrp!$A:$X,2+(3*(COLUMN(K1147)-6)),FALSE),"")</f>
        <v>0</v>
      </c>
      <c r="L1147" s="226">
        <f>_xlfn.IFNA(VLOOKUP($E1147,[2]_accgrp!$A:$X,2+(3*(COLUMN(L1147)-6)),FALSE),"")</f>
        <v>0</v>
      </c>
      <c r="M1147" s="226">
        <f>_xlfn.IFNA(VLOOKUP($E1147,[2]_accgrp!$A:$X,2+(3*(COLUMN(M1147)-6)),FALSE),"")</f>
        <v>0</v>
      </c>
    </row>
    <row r="1148" spans="6:13" x14ac:dyDescent="0.25">
      <c r="F1148" s="242" t="str">
        <f>IF(ISBLANK(E1148),"",VLOOKUP(E1148,[2]_accgrp!A:B,2,FALSE))</f>
        <v/>
      </c>
      <c r="G1148" s="226">
        <f>_xlfn.IFNA(VLOOKUP($E1148,[2]_accgrp!$A:$X,2+(3*(COLUMN(G1148)-6)),FALSE),"")</f>
        <v>0</v>
      </c>
      <c r="H1148" s="226">
        <f>_xlfn.IFNA(VLOOKUP($E1148,[2]_accgrp!$A:$X,2+(3*(COLUMN(H1148)-6)),FALSE),"")</f>
        <v>0</v>
      </c>
      <c r="I1148" s="226">
        <f>_xlfn.IFNA(VLOOKUP($E1148,[2]_accgrp!$A:$X,2+(3*(COLUMN(I1148)-6)),FALSE),"")</f>
        <v>0</v>
      </c>
      <c r="J1148" s="226">
        <f>_xlfn.IFNA(VLOOKUP($E1148,[2]_accgrp!$A:$X,2+(3*(COLUMN(J1148)-6)),FALSE),"")</f>
        <v>0</v>
      </c>
      <c r="K1148" s="226">
        <f>_xlfn.IFNA(VLOOKUP($E1148,[2]_accgrp!$A:$X,2+(3*(COLUMN(K1148)-6)),FALSE),"")</f>
        <v>0</v>
      </c>
      <c r="L1148" s="226">
        <f>_xlfn.IFNA(VLOOKUP($E1148,[2]_accgrp!$A:$X,2+(3*(COLUMN(L1148)-6)),FALSE),"")</f>
        <v>0</v>
      </c>
      <c r="M1148" s="226">
        <f>_xlfn.IFNA(VLOOKUP($E1148,[2]_accgrp!$A:$X,2+(3*(COLUMN(M1148)-6)),FALSE),"")</f>
        <v>0</v>
      </c>
    </row>
    <row r="1149" spans="6:13" x14ac:dyDescent="0.25">
      <c r="F1149" s="242" t="str">
        <f>IF(ISBLANK(E1149),"",VLOOKUP(E1149,[2]_accgrp!A:B,2,FALSE))</f>
        <v/>
      </c>
      <c r="G1149" s="226">
        <f>_xlfn.IFNA(VLOOKUP($E1149,[2]_accgrp!$A:$X,2+(3*(COLUMN(G1149)-6)),FALSE),"")</f>
        <v>0</v>
      </c>
      <c r="H1149" s="226">
        <f>_xlfn.IFNA(VLOOKUP($E1149,[2]_accgrp!$A:$X,2+(3*(COLUMN(H1149)-6)),FALSE),"")</f>
        <v>0</v>
      </c>
      <c r="I1149" s="226">
        <f>_xlfn.IFNA(VLOOKUP($E1149,[2]_accgrp!$A:$X,2+(3*(COLUMN(I1149)-6)),FALSE),"")</f>
        <v>0</v>
      </c>
      <c r="J1149" s="226">
        <f>_xlfn.IFNA(VLOOKUP($E1149,[2]_accgrp!$A:$X,2+(3*(COLUMN(J1149)-6)),FALSE),"")</f>
        <v>0</v>
      </c>
      <c r="K1149" s="226">
        <f>_xlfn.IFNA(VLOOKUP($E1149,[2]_accgrp!$A:$X,2+(3*(COLUMN(K1149)-6)),FALSE),"")</f>
        <v>0</v>
      </c>
      <c r="L1149" s="226">
        <f>_xlfn.IFNA(VLOOKUP($E1149,[2]_accgrp!$A:$X,2+(3*(COLUMN(L1149)-6)),FALSE),"")</f>
        <v>0</v>
      </c>
      <c r="M1149" s="226">
        <f>_xlfn.IFNA(VLOOKUP($E1149,[2]_accgrp!$A:$X,2+(3*(COLUMN(M1149)-6)),FALSE),"")</f>
        <v>0</v>
      </c>
    </row>
    <row r="1150" spans="6:13" x14ac:dyDescent="0.25">
      <c r="F1150" s="242" t="str">
        <f>IF(ISBLANK(E1150),"",VLOOKUP(E1150,[2]_accgrp!A:B,2,FALSE))</f>
        <v/>
      </c>
      <c r="G1150" s="226">
        <f>_xlfn.IFNA(VLOOKUP($E1150,[2]_accgrp!$A:$X,2+(3*(COLUMN(G1150)-6)),FALSE),"")</f>
        <v>0</v>
      </c>
      <c r="H1150" s="226">
        <f>_xlfn.IFNA(VLOOKUP($E1150,[2]_accgrp!$A:$X,2+(3*(COLUMN(H1150)-6)),FALSE),"")</f>
        <v>0</v>
      </c>
      <c r="I1150" s="226">
        <f>_xlfn.IFNA(VLOOKUP($E1150,[2]_accgrp!$A:$X,2+(3*(COLUMN(I1150)-6)),FALSE),"")</f>
        <v>0</v>
      </c>
      <c r="J1150" s="226">
        <f>_xlfn.IFNA(VLOOKUP($E1150,[2]_accgrp!$A:$X,2+(3*(COLUMN(J1150)-6)),FALSE),"")</f>
        <v>0</v>
      </c>
      <c r="K1150" s="226">
        <f>_xlfn.IFNA(VLOOKUP($E1150,[2]_accgrp!$A:$X,2+(3*(COLUMN(K1150)-6)),FALSE),"")</f>
        <v>0</v>
      </c>
      <c r="L1150" s="226">
        <f>_xlfn.IFNA(VLOOKUP($E1150,[2]_accgrp!$A:$X,2+(3*(COLUMN(L1150)-6)),FALSE),"")</f>
        <v>0</v>
      </c>
      <c r="M1150" s="226">
        <f>_xlfn.IFNA(VLOOKUP($E1150,[2]_accgrp!$A:$X,2+(3*(COLUMN(M1150)-6)),FALSE),"")</f>
        <v>0</v>
      </c>
    </row>
    <row r="1151" spans="6:13" x14ac:dyDescent="0.25">
      <c r="F1151" s="242" t="str">
        <f>IF(ISBLANK(E1151),"",VLOOKUP(E1151,[2]_accgrp!A:B,2,FALSE))</f>
        <v/>
      </c>
      <c r="G1151" s="226">
        <f>_xlfn.IFNA(VLOOKUP($E1151,[2]_accgrp!$A:$X,2+(3*(COLUMN(G1151)-6)),FALSE),"")</f>
        <v>0</v>
      </c>
      <c r="H1151" s="226">
        <f>_xlfn.IFNA(VLOOKUP($E1151,[2]_accgrp!$A:$X,2+(3*(COLUMN(H1151)-6)),FALSE),"")</f>
        <v>0</v>
      </c>
      <c r="I1151" s="226">
        <f>_xlfn.IFNA(VLOOKUP($E1151,[2]_accgrp!$A:$X,2+(3*(COLUMN(I1151)-6)),FALSE),"")</f>
        <v>0</v>
      </c>
      <c r="J1151" s="226">
        <f>_xlfn.IFNA(VLOOKUP($E1151,[2]_accgrp!$A:$X,2+(3*(COLUMN(J1151)-6)),FALSE),"")</f>
        <v>0</v>
      </c>
      <c r="K1151" s="226">
        <f>_xlfn.IFNA(VLOOKUP($E1151,[2]_accgrp!$A:$X,2+(3*(COLUMN(K1151)-6)),FALSE),"")</f>
        <v>0</v>
      </c>
      <c r="L1151" s="226">
        <f>_xlfn.IFNA(VLOOKUP($E1151,[2]_accgrp!$A:$X,2+(3*(COLUMN(L1151)-6)),FALSE),"")</f>
        <v>0</v>
      </c>
      <c r="M1151" s="226">
        <f>_xlfn.IFNA(VLOOKUP($E1151,[2]_accgrp!$A:$X,2+(3*(COLUMN(M1151)-6)),FALSE),"")</f>
        <v>0</v>
      </c>
    </row>
    <row r="1152" spans="6:13" x14ac:dyDescent="0.25">
      <c r="F1152" s="242" t="str">
        <f>IF(ISBLANK(E1152),"",VLOOKUP(E1152,[2]_accgrp!A:B,2,FALSE))</f>
        <v/>
      </c>
      <c r="G1152" s="226">
        <f>_xlfn.IFNA(VLOOKUP($E1152,[2]_accgrp!$A:$X,2+(3*(COLUMN(G1152)-6)),FALSE),"")</f>
        <v>0</v>
      </c>
      <c r="H1152" s="226">
        <f>_xlfn.IFNA(VLOOKUP($E1152,[2]_accgrp!$A:$X,2+(3*(COLUMN(H1152)-6)),FALSE),"")</f>
        <v>0</v>
      </c>
      <c r="I1152" s="226">
        <f>_xlfn.IFNA(VLOOKUP($E1152,[2]_accgrp!$A:$X,2+(3*(COLUMN(I1152)-6)),FALSE),"")</f>
        <v>0</v>
      </c>
      <c r="J1152" s="226">
        <f>_xlfn.IFNA(VLOOKUP($E1152,[2]_accgrp!$A:$X,2+(3*(COLUMN(J1152)-6)),FALSE),"")</f>
        <v>0</v>
      </c>
      <c r="K1152" s="226">
        <f>_xlfn.IFNA(VLOOKUP($E1152,[2]_accgrp!$A:$X,2+(3*(COLUMN(K1152)-6)),FALSE),"")</f>
        <v>0</v>
      </c>
      <c r="L1152" s="226">
        <f>_xlfn.IFNA(VLOOKUP($E1152,[2]_accgrp!$A:$X,2+(3*(COLUMN(L1152)-6)),FALSE),"")</f>
        <v>0</v>
      </c>
      <c r="M1152" s="226">
        <f>_xlfn.IFNA(VLOOKUP($E1152,[2]_accgrp!$A:$X,2+(3*(COLUMN(M1152)-6)),FALSE),"")</f>
        <v>0</v>
      </c>
    </row>
    <row r="1153" spans="6:13" x14ac:dyDescent="0.25">
      <c r="F1153" s="242" t="str">
        <f>IF(ISBLANK(E1153),"",VLOOKUP(E1153,[2]_accgrp!A:B,2,FALSE))</f>
        <v/>
      </c>
      <c r="G1153" s="226">
        <f>_xlfn.IFNA(VLOOKUP($E1153,[2]_accgrp!$A:$X,2+(3*(COLUMN(G1153)-6)),FALSE),"")</f>
        <v>0</v>
      </c>
      <c r="H1153" s="226">
        <f>_xlfn.IFNA(VLOOKUP($E1153,[2]_accgrp!$A:$X,2+(3*(COLUMN(H1153)-6)),FALSE),"")</f>
        <v>0</v>
      </c>
      <c r="I1153" s="226">
        <f>_xlfn.IFNA(VLOOKUP($E1153,[2]_accgrp!$A:$X,2+(3*(COLUMN(I1153)-6)),FALSE),"")</f>
        <v>0</v>
      </c>
      <c r="J1153" s="226">
        <f>_xlfn.IFNA(VLOOKUP($E1153,[2]_accgrp!$A:$X,2+(3*(COLUMN(J1153)-6)),FALSE),"")</f>
        <v>0</v>
      </c>
      <c r="K1153" s="226">
        <f>_xlfn.IFNA(VLOOKUP($E1153,[2]_accgrp!$A:$X,2+(3*(COLUMN(K1153)-6)),FALSE),"")</f>
        <v>0</v>
      </c>
      <c r="L1153" s="226">
        <f>_xlfn.IFNA(VLOOKUP($E1153,[2]_accgrp!$A:$X,2+(3*(COLUMN(L1153)-6)),FALSE),"")</f>
        <v>0</v>
      </c>
      <c r="M1153" s="226">
        <f>_xlfn.IFNA(VLOOKUP($E1153,[2]_accgrp!$A:$X,2+(3*(COLUMN(M1153)-6)),FALSE),"")</f>
        <v>0</v>
      </c>
    </row>
    <row r="1154" spans="6:13" x14ac:dyDescent="0.25">
      <c r="F1154" s="242" t="str">
        <f>IF(ISBLANK(E1154),"",VLOOKUP(E1154,[2]_accgrp!A:B,2,FALSE))</f>
        <v/>
      </c>
      <c r="G1154" s="226">
        <f>_xlfn.IFNA(VLOOKUP($E1154,[2]_accgrp!$A:$X,2+(3*(COLUMN(G1154)-6)),FALSE),"")</f>
        <v>0</v>
      </c>
      <c r="H1154" s="226">
        <f>_xlfn.IFNA(VLOOKUP($E1154,[2]_accgrp!$A:$X,2+(3*(COLUMN(H1154)-6)),FALSE),"")</f>
        <v>0</v>
      </c>
      <c r="I1154" s="226">
        <f>_xlfn.IFNA(VLOOKUP($E1154,[2]_accgrp!$A:$X,2+(3*(COLUMN(I1154)-6)),FALSE),"")</f>
        <v>0</v>
      </c>
      <c r="J1154" s="226">
        <f>_xlfn.IFNA(VLOOKUP($E1154,[2]_accgrp!$A:$X,2+(3*(COLUMN(J1154)-6)),FALSE),"")</f>
        <v>0</v>
      </c>
      <c r="K1154" s="226">
        <f>_xlfn.IFNA(VLOOKUP($E1154,[2]_accgrp!$A:$X,2+(3*(COLUMN(K1154)-6)),FALSE),"")</f>
        <v>0</v>
      </c>
      <c r="L1154" s="226">
        <f>_xlfn.IFNA(VLOOKUP($E1154,[2]_accgrp!$A:$X,2+(3*(COLUMN(L1154)-6)),FALSE),"")</f>
        <v>0</v>
      </c>
      <c r="M1154" s="226">
        <f>_xlfn.IFNA(VLOOKUP($E1154,[2]_accgrp!$A:$X,2+(3*(COLUMN(M1154)-6)),FALSE),"")</f>
        <v>0</v>
      </c>
    </row>
    <row r="1155" spans="6:13" x14ac:dyDescent="0.25">
      <c r="F1155" s="242" t="str">
        <f>IF(ISBLANK(E1155),"",VLOOKUP(E1155,[2]_accgrp!A:B,2,FALSE))</f>
        <v/>
      </c>
      <c r="G1155" s="226">
        <f>_xlfn.IFNA(VLOOKUP($E1155,[2]_accgrp!$A:$X,2+(3*(COLUMN(G1155)-6)),FALSE),"")</f>
        <v>0</v>
      </c>
      <c r="H1155" s="226">
        <f>_xlfn.IFNA(VLOOKUP($E1155,[2]_accgrp!$A:$X,2+(3*(COLUMN(H1155)-6)),FALSE),"")</f>
        <v>0</v>
      </c>
      <c r="I1155" s="226">
        <f>_xlfn.IFNA(VLOOKUP($E1155,[2]_accgrp!$A:$X,2+(3*(COLUMN(I1155)-6)),FALSE),"")</f>
        <v>0</v>
      </c>
      <c r="J1155" s="226">
        <f>_xlfn.IFNA(VLOOKUP($E1155,[2]_accgrp!$A:$X,2+(3*(COLUMN(J1155)-6)),FALSE),"")</f>
        <v>0</v>
      </c>
      <c r="K1155" s="226">
        <f>_xlfn.IFNA(VLOOKUP($E1155,[2]_accgrp!$A:$X,2+(3*(COLUMN(K1155)-6)),FALSE),"")</f>
        <v>0</v>
      </c>
      <c r="L1155" s="226">
        <f>_xlfn.IFNA(VLOOKUP($E1155,[2]_accgrp!$A:$X,2+(3*(COLUMN(L1155)-6)),FALSE),"")</f>
        <v>0</v>
      </c>
      <c r="M1155" s="226">
        <f>_xlfn.IFNA(VLOOKUP($E1155,[2]_accgrp!$A:$X,2+(3*(COLUMN(M1155)-6)),FALSE),"")</f>
        <v>0</v>
      </c>
    </row>
    <row r="1156" spans="6:13" x14ac:dyDescent="0.25">
      <c r="F1156" s="242" t="str">
        <f>IF(ISBLANK(E1156),"",VLOOKUP(E1156,[2]_accgrp!A:B,2,FALSE))</f>
        <v/>
      </c>
      <c r="G1156" s="226">
        <f>_xlfn.IFNA(VLOOKUP($E1156,[2]_accgrp!$A:$X,2+(3*(COLUMN(G1156)-6)),FALSE),"")</f>
        <v>0</v>
      </c>
      <c r="H1156" s="226">
        <f>_xlfn.IFNA(VLOOKUP($E1156,[2]_accgrp!$A:$X,2+(3*(COLUMN(H1156)-6)),FALSE),"")</f>
        <v>0</v>
      </c>
      <c r="I1156" s="226">
        <f>_xlfn.IFNA(VLOOKUP($E1156,[2]_accgrp!$A:$X,2+(3*(COLUMN(I1156)-6)),FALSE),"")</f>
        <v>0</v>
      </c>
      <c r="J1156" s="226">
        <f>_xlfn.IFNA(VLOOKUP($E1156,[2]_accgrp!$A:$X,2+(3*(COLUMN(J1156)-6)),FALSE),"")</f>
        <v>0</v>
      </c>
      <c r="K1156" s="226">
        <f>_xlfn.IFNA(VLOOKUP($E1156,[2]_accgrp!$A:$X,2+(3*(COLUMN(K1156)-6)),FALSE),"")</f>
        <v>0</v>
      </c>
      <c r="L1156" s="226">
        <f>_xlfn.IFNA(VLOOKUP($E1156,[2]_accgrp!$A:$X,2+(3*(COLUMN(L1156)-6)),FALSE),"")</f>
        <v>0</v>
      </c>
      <c r="M1156" s="226">
        <f>_xlfn.IFNA(VLOOKUP($E1156,[2]_accgrp!$A:$X,2+(3*(COLUMN(M1156)-6)),FALSE),"")</f>
        <v>0</v>
      </c>
    </row>
    <row r="1157" spans="6:13" x14ac:dyDescent="0.25">
      <c r="F1157" s="242" t="str">
        <f>IF(ISBLANK(E1157),"",VLOOKUP(E1157,[2]_accgrp!A:B,2,FALSE))</f>
        <v/>
      </c>
      <c r="G1157" s="226">
        <f>_xlfn.IFNA(VLOOKUP($E1157,[2]_accgrp!$A:$X,2+(3*(COLUMN(G1157)-6)),FALSE),"")</f>
        <v>0</v>
      </c>
      <c r="H1157" s="226">
        <f>_xlfn.IFNA(VLOOKUP($E1157,[2]_accgrp!$A:$X,2+(3*(COLUMN(H1157)-6)),FALSE),"")</f>
        <v>0</v>
      </c>
      <c r="I1157" s="226">
        <f>_xlfn.IFNA(VLOOKUP($E1157,[2]_accgrp!$A:$X,2+(3*(COLUMN(I1157)-6)),FALSE),"")</f>
        <v>0</v>
      </c>
      <c r="J1157" s="226">
        <f>_xlfn.IFNA(VLOOKUP($E1157,[2]_accgrp!$A:$X,2+(3*(COLUMN(J1157)-6)),FALSE),"")</f>
        <v>0</v>
      </c>
      <c r="K1157" s="226">
        <f>_xlfn.IFNA(VLOOKUP($E1157,[2]_accgrp!$A:$X,2+(3*(COLUMN(K1157)-6)),FALSE),"")</f>
        <v>0</v>
      </c>
      <c r="L1157" s="226">
        <f>_xlfn.IFNA(VLOOKUP($E1157,[2]_accgrp!$A:$X,2+(3*(COLUMN(L1157)-6)),FALSE),"")</f>
        <v>0</v>
      </c>
      <c r="M1157" s="226">
        <f>_xlfn.IFNA(VLOOKUP($E1157,[2]_accgrp!$A:$X,2+(3*(COLUMN(M1157)-6)),FALSE),"")</f>
        <v>0</v>
      </c>
    </row>
    <row r="1158" spans="6:13" x14ac:dyDescent="0.25">
      <c r="F1158" s="242" t="str">
        <f>IF(ISBLANK(E1158),"",VLOOKUP(E1158,[2]_accgrp!A:B,2,FALSE))</f>
        <v/>
      </c>
      <c r="G1158" s="226">
        <f>_xlfn.IFNA(VLOOKUP($E1158,[2]_accgrp!$A:$X,2+(3*(COLUMN(G1158)-6)),FALSE),"")</f>
        <v>0</v>
      </c>
      <c r="H1158" s="226">
        <f>_xlfn.IFNA(VLOOKUP($E1158,[2]_accgrp!$A:$X,2+(3*(COLUMN(H1158)-6)),FALSE),"")</f>
        <v>0</v>
      </c>
      <c r="I1158" s="226">
        <f>_xlfn.IFNA(VLOOKUP($E1158,[2]_accgrp!$A:$X,2+(3*(COLUMN(I1158)-6)),FALSE),"")</f>
        <v>0</v>
      </c>
      <c r="J1158" s="226">
        <f>_xlfn.IFNA(VLOOKUP($E1158,[2]_accgrp!$A:$X,2+(3*(COLUMN(J1158)-6)),FALSE),"")</f>
        <v>0</v>
      </c>
      <c r="K1158" s="226">
        <f>_xlfn.IFNA(VLOOKUP($E1158,[2]_accgrp!$A:$X,2+(3*(COLUMN(K1158)-6)),FALSE),"")</f>
        <v>0</v>
      </c>
      <c r="L1158" s="226">
        <f>_xlfn.IFNA(VLOOKUP($E1158,[2]_accgrp!$A:$X,2+(3*(COLUMN(L1158)-6)),FALSE),"")</f>
        <v>0</v>
      </c>
      <c r="M1158" s="226">
        <f>_xlfn.IFNA(VLOOKUP($E1158,[2]_accgrp!$A:$X,2+(3*(COLUMN(M1158)-6)),FALSE),"")</f>
        <v>0</v>
      </c>
    </row>
    <row r="1159" spans="6:13" x14ac:dyDescent="0.25">
      <c r="F1159" s="242" t="str">
        <f>IF(ISBLANK(E1159),"",VLOOKUP(E1159,[2]_accgrp!A:B,2,FALSE))</f>
        <v/>
      </c>
      <c r="G1159" s="226">
        <f>_xlfn.IFNA(VLOOKUP($E1159,[2]_accgrp!$A:$X,2+(3*(COLUMN(G1159)-6)),FALSE),"")</f>
        <v>0</v>
      </c>
      <c r="H1159" s="226">
        <f>_xlfn.IFNA(VLOOKUP($E1159,[2]_accgrp!$A:$X,2+(3*(COLUMN(H1159)-6)),FALSE),"")</f>
        <v>0</v>
      </c>
      <c r="I1159" s="226">
        <f>_xlfn.IFNA(VLOOKUP($E1159,[2]_accgrp!$A:$X,2+(3*(COLUMN(I1159)-6)),FALSE),"")</f>
        <v>0</v>
      </c>
      <c r="J1159" s="226">
        <f>_xlfn.IFNA(VLOOKUP($E1159,[2]_accgrp!$A:$X,2+(3*(COLUMN(J1159)-6)),FALSE),"")</f>
        <v>0</v>
      </c>
      <c r="K1159" s="226">
        <f>_xlfn.IFNA(VLOOKUP($E1159,[2]_accgrp!$A:$X,2+(3*(COLUMN(K1159)-6)),FALSE),"")</f>
        <v>0</v>
      </c>
      <c r="L1159" s="226">
        <f>_xlfn.IFNA(VLOOKUP($E1159,[2]_accgrp!$A:$X,2+(3*(COLUMN(L1159)-6)),FALSE),"")</f>
        <v>0</v>
      </c>
      <c r="M1159" s="226">
        <f>_xlfn.IFNA(VLOOKUP($E1159,[2]_accgrp!$A:$X,2+(3*(COLUMN(M1159)-6)),FALSE),"")</f>
        <v>0</v>
      </c>
    </row>
    <row r="1160" spans="6:13" x14ac:dyDescent="0.25">
      <c r="F1160" s="242" t="str">
        <f>IF(ISBLANK(E1160),"",VLOOKUP(E1160,[2]_accgrp!A:B,2,FALSE))</f>
        <v/>
      </c>
      <c r="G1160" s="226">
        <f>_xlfn.IFNA(VLOOKUP($E1160,[2]_accgrp!$A:$X,2+(3*(COLUMN(G1160)-6)),FALSE),"")</f>
        <v>0</v>
      </c>
      <c r="H1160" s="226">
        <f>_xlfn.IFNA(VLOOKUP($E1160,[2]_accgrp!$A:$X,2+(3*(COLUMN(H1160)-6)),FALSE),"")</f>
        <v>0</v>
      </c>
      <c r="I1160" s="226">
        <f>_xlfn.IFNA(VLOOKUP($E1160,[2]_accgrp!$A:$X,2+(3*(COLUMN(I1160)-6)),FALSE),"")</f>
        <v>0</v>
      </c>
      <c r="J1160" s="226">
        <f>_xlfn.IFNA(VLOOKUP($E1160,[2]_accgrp!$A:$X,2+(3*(COLUMN(J1160)-6)),FALSE),"")</f>
        <v>0</v>
      </c>
      <c r="K1160" s="226">
        <f>_xlfn.IFNA(VLOOKUP($E1160,[2]_accgrp!$A:$X,2+(3*(COLUMN(K1160)-6)),FALSE),"")</f>
        <v>0</v>
      </c>
      <c r="L1160" s="226">
        <f>_xlfn.IFNA(VLOOKUP($E1160,[2]_accgrp!$A:$X,2+(3*(COLUMN(L1160)-6)),FALSE),"")</f>
        <v>0</v>
      </c>
      <c r="M1160" s="226">
        <f>_xlfn.IFNA(VLOOKUP($E1160,[2]_accgrp!$A:$X,2+(3*(COLUMN(M1160)-6)),FALSE),"")</f>
        <v>0</v>
      </c>
    </row>
    <row r="1161" spans="6:13" x14ac:dyDescent="0.25">
      <c r="F1161" s="242" t="str">
        <f>IF(ISBLANK(E1161),"",VLOOKUP(E1161,[2]_accgrp!A:B,2,FALSE))</f>
        <v/>
      </c>
      <c r="G1161" s="226">
        <f>_xlfn.IFNA(VLOOKUP($E1161,[2]_accgrp!$A:$X,2+(3*(COLUMN(G1161)-6)),FALSE),"")</f>
        <v>0</v>
      </c>
      <c r="H1161" s="226">
        <f>_xlfn.IFNA(VLOOKUP($E1161,[2]_accgrp!$A:$X,2+(3*(COLUMN(H1161)-6)),FALSE),"")</f>
        <v>0</v>
      </c>
      <c r="I1161" s="226">
        <f>_xlfn.IFNA(VLOOKUP($E1161,[2]_accgrp!$A:$X,2+(3*(COLUMN(I1161)-6)),FALSE),"")</f>
        <v>0</v>
      </c>
      <c r="J1161" s="226">
        <f>_xlfn.IFNA(VLOOKUP($E1161,[2]_accgrp!$A:$X,2+(3*(COLUMN(J1161)-6)),FALSE),"")</f>
        <v>0</v>
      </c>
      <c r="K1161" s="226">
        <f>_xlfn.IFNA(VLOOKUP($E1161,[2]_accgrp!$A:$X,2+(3*(COLUMN(K1161)-6)),FALSE),"")</f>
        <v>0</v>
      </c>
      <c r="L1161" s="226">
        <f>_xlfn.IFNA(VLOOKUP($E1161,[2]_accgrp!$A:$X,2+(3*(COLUMN(L1161)-6)),FALSE),"")</f>
        <v>0</v>
      </c>
      <c r="M1161" s="226">
        <f>_xlfn.IFNA(VLOOKUP($E1161,[2]_accgrp!$A:$X,2+(3*(COLUMN(M1161)-6)),FALSE),"")</f>
        <v>0</v>
      </c>
    </row>
    <row r="1162" spans="6:13" x14ac:dyDescent="0.25">
      <c r="F1162" s="242" t="str">
        <f>IF(ISBLANK(E1162),"",VLOOKUP(E1162,[2]_accgrp!A:B,2,FALSE))</f>
        <v/>
      </c>
      <c r="G1162" s="226">
        <f>_xlfn.IFNA(VLOOKUP($E1162,[2]_accgrp!$A:$X,2+(3*(COLUMN(G1162)-6)),FALSE),"")</f>
        <v>0</v>
      </c>
      <c r="H1162" s="226">
        <f>_xlfn.IFNA(VLOOKUP($E1162,[2]_accgrp!$A:$X,2+(3*(COLUMN(H1162)-6)),FALSE),"")</f>
        <v>0</v>
      </c>
      <c r="I1162" s="226">
        <f>_xlfn.IFNA(VLOOKUP($E1162,[2]_accgrp!$A:$X,2+(3*(COLUMN(I1162)-6)),FALSE),"")</f>
        <v>0</v>
      </c>
      <c r="J1162" s="226">
        <f>_xlfn.IFNA(VLOOKUP($E1162,[2]_accgrp!$A:$X,2+(3*(COLUMN(J1162)-6)),FALSE),"")</f>
        <v>0</v>
      </c>
      <c r="K1162" s="226">
        <f>_xlfn.IFNA(VLOOKUP($E1162,[2]_accgrp!$A:$X,2+(3*(COLUMN(K1162)-6)),FALSE),"")</f>
        <v>0</v>
      </c>
      <c r="L1162" s="226">
        <f>_xlfn.IFNA(VLOOKUP($E1162,[2]_accgrp!$A:$X,2+(3*(COLUMN(L1162)-6)),FALSE),"")</f>
        <v>0</v>
      </c>
      <c r="M1162" s="226">
        <f>_xlfn.IFNA(VLOOKUP($E1162,[2]_accgrp!$A:$X,2+(3*(COLUMN(M1162)-6)),FALSE),"")</f>
        <v>0</v>
      </c>
    </row>
    <row r="1163" spans="6:13" x14ac:dyDescent="0.25">
      <c r="F1163" s="242" t="str">
        <f>IF(ISBLANK(E1163),"",VLOOKUP(E1163,[2]_accgrp!A:B,2,FALSE))</f>
        <v/>
      </c>
      <c r="G1163" s="226">
        <f>_xlfn.IFNA(VLOOKUP($E1163,[2]_accgrp!$A:$X,2+(3*(COLUMN(G1163)-6)),FALSE),"")</f>
        <v>0</v>
      </c>
      <c r="H1163" s="226">
        <f>_xlfn.IFNA(VLOOKUP($E1163,[2]_accgrp!$A:$X,2+(3*(COLUMN(H1163)-6)),FALSE),"")</f>
        <v>0</v>
      </c>
      <c r="I1163" s="226">
        <f>_xlfn.IFNA(VLOOKUP($E1163,[2]_accgrp!$A:$X,2+(3*(COLUMN(I1163)-6)),FALSE),"")</f>
        <v>0</v>
      </c>
      <c r="J1163" s="226">
        <f>_xlfn.IFNA(VLOOKUP($E1163,[2]_accgrp!$A:$X,2+(3*(COLUMN(J1163)-6)),FALSE),"")</f>
        <v>0</v>
      </c>
      <c r="K1163" s="226">
        <f>_xlfn.IFNA(VLOOKUP($E1163,[2]_accgrp!$A:$X,2+(3*(COLUMN(K1163)-6)),FALSE),"")</f>
        <v>0</v>
      </c>
      <c r="L1163" s="226">
        <f>_xlfn.IFNA(VLOOKUP($E1163,[2]_accgrp!$A:$X,2+(3*(COLUMN(L1163)-6)),FALSE),"")</f>
        <v>0</v>
      </c>
      <c r="M1163" s="226">
        <f>_xlfn.IFNA(VLOOKUP($E1163,[2]_accgrp!$A:$X,2+(3*(COLUMN(M1163)-6)),FALSE),"")</f>
        <v>0</v>
      </c>
    </row>
    <row r="1164" spans="6:13" x14ac:dyDescent="0.25">
      <c r="F1164" s="242" t="str">
        <f>IF(ISBLANK(E1164),"",VLOOKUP(E1164,[2]_accgrp!A:B,2,FALSE))</f>
        <v/>
      </c>
      <c r="G1164" s="226">
        <f>_xlfn.IFNA(VLOOKUP($E1164,[2]_accgrp!$A:$X,2+(3*(COLUMN(G1164)-6)),FALSE),"")</f>
        <v>0</v>
      </c>
      <c r="H1164" s="226">
        <f>_xlfn.IFNA(VLOOKUP($E1164,[2]_accgrp!$A:$X,2+(3*(COLUMN(H1164)-6)),FALSE),"")</f>
        <v>0</v>
      </c>
      <c r="I1164" s="226">
        <f>_xlfn.IFNA(VLOOKUP($E1164,[2]_accgrp!$A:$X,2+(3*(COLUMN(I1164)-6)),FALSE),"")</f>
        <v>0</v>
      </c>
      <c r="J1164" s="226">
        <f>_xlfn.IFNA(VLOOKUP($E1164,[2]_accgrp!$A:$X,2+(3*(COLUMN(J1164)-6)),FALSE),"")</f>
        <v>0</v>
      </c>
      <c r="K1164" s="226">
        <f>_xlfn.IFNA(VLOOKUP($E1164,[2]_accgrp!$A:$X,2+(3*(COLUMN(K1164)-6)),FALSE),"")</f>
        <v>0</v>
      </c>
      <c r="L1164" s="226">
        <f>_xlfn.IFNA(VLOOKUP($E1164,[2]_accgrp!$A:$X,2+(3*(COLUMN(L1164)-6)),FALSE),"")</f>
        <v>0</v>
      </c>
      <c r="M1164" s="226">
        <f>_xlfn.IFNA(VLOOKUP($E1164,[2]_accgrp!$A:$X,2+(3*(COLUMN(M1164)-6)),FALSE),"")</f>
        <v>0</v>
      </c>
    </row>
    <row r="1165" spans="6:13" x14ac:dyDescent="0.25">
      <c r="F1165" s="242" t="str">
        <f>IF(ISBLANK(E1165),"",VLOOKUP(E1165,[2]_accgrp!A:B,2,FALSE))</f>
        <v/>
      </c>
      <c r="G1165" s="226">
        <f>_xlfn.IFNA(VLOOKUP($E1165,[2]_accgrp!$A:$X,2+(3*(COLUMN(G1165)-6)),FALSE),"")</f>
        <v>0</v>
      </c>
      <c r="H1165" s="226">
        <f>_xlfn.IFNA(VLOOKUP($E1165,[2]_accgrp!$A:$X,2+(3*(COLUMN(H1165)-6)),FALSE),"")</f>
        <v>0</v>
      </c>
      <c r="I1165" s="226">
        <f>_xlfn.IFNA(VLOOKUP($E1165,[2]_accgrp!$A:$X,2+(3*(COLUMN(I1165)-6)),FALSE),"")</f>
        <v>0</v>
      </c>
      <c r="J1165" s="226">
        <f>_xlfn.IFNA(VLOOKUP($E1165,[2]_accgrp!$A:$X,2+(3*(COLUMN(J1165)-6)),FALSE),"")</f>
        <v>0</v>
      </c>
      <c r="K1165" s="226">
        <f>_xlfn.IFNA(VLOOKUP($E1165,[2]_accgrp!$A:$X,2+(3*(COLUMN(K1165)-6)),FALSE),"")</f>
        <v>0</v>
      </c>
      <c r="L1165" s="226">
        <f>_xlfn.IFNA(VLOOKUP($E1165,[2]_accgrp!$A:$X,2+(3*(COLUMN(L1165)-6)),FALSE),"")</f>
        <v>0</v>
      </c>
      <c r="M1165" s="226">
        <f>_xlfn.IFNA(VLOOKUP($E1165,[2]_accgrp!$A:$X,2+(3*(COLUMN(M1165)-6)),FALSE),"")</f>
        <v>0</v>
      </c>
    </row>
    <row r="1166" spans="6:13" x14ac:dyDescent="0.25">
      <c r="F1166" s="242" t="str">
        <f>IF(ISBLANK(E1166),"",VLOOKUP(E1166,[2]_accgrp!A:B,2,FALSE))</f>
        <v/>
      </c>
      <c r="G1166" s="226">
        <f>_xlfn.IFNA(VLOOKUP($E1166,[2]_accgrp!$A:$X,2+(3*(COLUMN(G1166)-6)),FALSE),"")</f>
        <v>0</v>
      </c>
      <c r="H1166" s="226">
        <f>_xlfn.IFNA(VLOOKUP($E1166,[2]_accgrp!$A:$X,2+(3*(COLUMN(H1166)-6)),FALSE),"")</f>
        <v>0</v>
      </c>
      <c r="I1166" s="226">
        <f>_xlfn.IFNA(VLOOKUP($E1166,[2]_accgrp!$A:$X,2+(3*(COLUMN(I1166)-6)),FALSE),"")</f>
        <v>0</v>
      </c>
      <c r="J1166" s="226">
        <f>_xlfn.IFNA(VLOOKUP($E1166,[2]_accgrp!$A:$X,2+(3*(COLUMN(J1166)-6)),FALSE),"")</f>
        <v>0</v>
      </c>
      <c r="K1166" s="226">
        <f>_xlfn.IFNA(VLOOKUP($E1166,[2]_accgrp!$A:$X,2+(3*(COLUMN(K1166)-6)),FALSE),"")</f>
        <v>0</v>
      </c>
      <c r="L1166" s="226">
        <f>_xlfn.IFNA(VLOOKUP($E1166,[2]_accgrp!$A:$X,2+(3*(COLUMN(L1166)-6)),FALSE),"")</f>
        <v>0</v>
      </c>
      <c r="M1166" s="226">
        <f>_xlfn.IFNA(VLOOKUP($E1166,[2]_accgrp!$A:$X,2+(3*(COLUMN(M1166)-6)),FALSE),"")</f>
        <v>0</v>
      </c>
    </row>
    <row r="1167" spans="6:13" x14ac:dyDescent="0.25">
      <c r="F1167" s="242" t="str">
        <f>IF(ISBLANK(E1167),"",VLOOKUP(E1167,[2]_accgrp!A:B,2,FALSE))</f>
        <v/>
      </c>
      <c r="G1167" s="226">
        <f>_xlfn.IFNA(VLOOKUP($E1167,[2]_accgrp!$A:$X,2+(3*(COLUMN(G1167)-6)),FALSE),"")</f>
        <v>0</v>
      </c>
      <c r="H1167" s="226">
        <f>_xlfn.IFNA(VLOOKUP($E1167,[2]_accgrp!$A:$X,2+(3*(COLUMN(H1167)-6)),FALSE),"")</f>
        <v>0</v>
      </c>
      <c r="I1167" s="226">
        <f>_xlfn.IFNA(VLOOKUP($E1167,[2]_accgrp!$A:$X,2+(3*(COLUMN(I1167)-6)),FALSE),"")</f>
        <v>0</v>
      </c>
      <c r="J1167" s="226">
        <f>_xlfn.IFNA(VLOOKUP($E1167,[2]_accgrp!$A:$X,2+(3*(COLUMN(J1167)-6)),FALSE),"")</f>
        <v>0</v>
      </c>
      <c r="K1167" s="226">
        <f>_xlfn.IFNA(VLOOKUP($E1167,[2]_accgrp!$A:$X,2+(3*(COLUMN(K1167)-6)),FALSE),"")</f>
        <v>0</v>
      </c>
      <c r="L1167" s="226">
        <f>_xlfn.IFNA(VLOOKUP($E1167,[2]_accgrp!$A:$X,2+(3*(COLUMN(L1167)-6)),FALSE),"")</f>
        <v>0</v>
      </c>
      <c r="M1167" s="226">
        <f>_xlfn.IFNA(VLOOKUP($E1167,[2]_accgrp!$A:$X,2+(3*(COLUMN(M1167)-6)),FALSE),"")</f>
        <v>0</v>
      </c>
    </row>
    <row r="1168" spans="6:13" x14ac:dyDescent="0.25">
      <c r="F1168" s="242" t="str">
        <f>IF(ISBLANK(E1168),"",VLOOKUP(E1168,[2]_accgrp!A:B,2,FALSE))</f>
        <v/>
      </c>
      <c r="G1168" s="226">
        <f>_xlfn.IFNA(VLOOKUP($E1168,[2]_accgrp!$A:$X,2+(3*(COLUMN(G1168)-6)),FALSE),"")</f>
        <v>0</v>
      </c>
      <c r="H1168" s="226">
        <f>_xlfn.IFNA(VLOOKUP($E1168,[2]_accgrp!$A:$X,2+(3*(COLUMN(H1168)-6)),FALSE),"")</f>
        <v>0</v>
      </c>
      <c r="I1168" s="226">
        <f>_xlfn.IFNA(VLOOKUP($E1168,[2]_accgrp!$A:$X,2+(3*(COLUMN(I1168)-6)),FALSE),"")</f>
        <v>0</v>
      </c>
      <c r="J1168" s="226">
        <f>_xlfn.IFNA(VLOOKUP($E1168,[2]_accgrp!$A:$X,2+(3*(COLUMN(J1168)-6)),FALSE),"")</f>
        <v>0</v>
      </c>
      <c r="K1168" s="226">
        <f>_xlfn.IFNA(VLOOKUP($E1168,[2]_accgrp!$A:$X,2+(3*(COLUMN(K1168)-6)),FALSE),"")</f>
        <v>0</v>
      </c>
      <c r="L1168" s="226">
        <f>_xlfn.IFNA(VLOOKUP($E1168,[2]_accgrp!$A:$X,2+(3*(COLUMN(L1168)-6)),FALSE),"")</f>
        <v>0</v>
      </c>
      <c r="M1168" s="226">
        <f>_xlfn.IFNA(VLOOKUP($E1168,[2]_accgrp!$A:$X,2+(3*(COLUMN(M1168)-6)),FALSE),"")</f>
        <v>0</v>
      </c>
    </row>
    <row r="1169" spans="6:13" x14ac:dyDescent="0.25">
      <c r="F1169" s="242" t="str">
        <f>IF(ISBLANK(E1169),"",VLOOKUP(E1169,[2]_accgrp!A:B,2,FALSE))</f>
        <v/>
      </c>
      <c r="G1169" s="226">
        <f>_xlfn.IFNA(VLOOKUP($E1169,[2]_accgrp!$A:$X,2+(3*(COLUMN(G1169)-6)),FALSE),"")</f>
        <v>0</v>
      </c>
      <c r="H1169" s="226">
        <f>_xlfn.IFNA(VLOOKUP($E1169,[2]_accgrp!$A:$X,2+(3*(COLUMN(H1169)-6)),FALSE),"")</f>
        <v>0</v>
      </c>
      <c r="I1169" s="226">
        <f>_xlfn.IFNA(VLOOKUP($E1169,[2]_accgrp!$A:$X,2+(3*(COLUMN(I1169)-6)),FALSE),"")</f>
        <v>0</v>
      </c>
      <c r="J1169" s="226">
        <f>_xlfn.IFNA(VLOOKUP($E1169,[2]_accgrp!$A:$X,2+(3*(COLUMN(J1169)-6)),FALSE),"")</f>
        <v>0</v>
      </c>
      <c r="K1169" s="226">
        <f>_xlfn.IFNA(VLOOKUP($E1169,[2]_accgrp!$A:$X,2+(3*(COLUMN(K1169)-6)),FALSE),"")</f>
        <v>0</v>
      </c>
      <c r="L1169" s="226">
        <f>_xlfn.IFNA(VLOOKUP($E1169,[2]_accgrp!$A:$X,2+(3*(COLUMN(L1169)-6)),FALSE),"")</f>
        <v>0</v>
      </c>
      <c r="M1169" s="226">
        <f>_xlfn.IFNA(VLOOKUP($E1169,[2]_accgrp!$A:$X,2+(3*(COLUMN(M1169)-6)),FALSE),"")</f>
        <v>0</v>
      </c>
    </row>
    <row r="1170" spans="6:13" x14ac:dyDescent="0.25">
      <c r="F1170" s="242" t="str">
        <f>IF(ISBLANK(E1170),"",VLOOKUP(E1170,[2]_accgrp!A:B,2,FALSE))</f>
        <v/>
      </c>
      <c r="G1170" s="226">
        <f>_xlfn.IFNA(VLOOKUP($E1170,[2]_accgrp!$A:$X,2+(3*(COLUMN(G1170)-6)),FALSE),"")</f>
        <v>0</v>
      </c>
      <c r="H1170" s="226">
        <f>_xlfn.IFNA(VLOOKUP($E1170,[2]_accgrp!$A:$X,2+(3*(COLUMN(H1170)-6)),FALSE),"")</f>
        <v>0</v>
      </c>
      <c r="I1170" s="226">
        <f>_xlfn.IFNA(VLOOKUP($E1170,[2]_accgrp!$A:$X,2+(3*(COLUMN(I1170)-6)),FALSE),"")</f>
        <v>0</v>
      </c>
      <c r="J1170" s="226">
        <f>_xlfn.IFNA(VLOOKUP($E1170,[2]_accgrp!$A:$X,2+(3*(COLUMN(J1170)-6)),FALSE),"")</f>
        <v>0</v>
      </c>
      <c r="K1170" s="226">
        <f>_xlfn.IFNA(VLOOKUP($E1170,[2]_accgrp!$A:$X,2+(3*(COLUMN(K1170)-6)),FALSE),"")</f>
        <v>0</v>
      </c>
      <c r="L1170" s="226">
        <f>_xlfn.IFNA(VLOOKUP($E1170,[2]_accgrp!$A:$X,2+(3*(COLUMN(L1170)-6)),FALSE),"")</f>
        <v>0</v>
      </c>
      <c r="M1170" s="226">
        <f>_xlfn.IFNA(VLOOKUP($E1170,[2]_accgrp!$A:$X,2+(3*(COLUMN(M1170)-6)),FALSE),"")</f>
        <v>0</v>
      </c>
    </row>
    <row r="1171" spans="6:13" x14ac:dyDescent="0.25">
      <c r="F1171" s="242" t="str">
        <f>IF(ISBLANK(E1171),"",VLOOKUP(E1171,[2]_accgrp!A:B,2,FALSE))</f>
        <v/>
      </c>
      <c r="G1171" s="226">
        <f>_xlfn.IFNA(VLOOKUP($E1171,[2]_accgrp!$A:$X,2+(3*(COLUMN(G1171)-6)),FALSE),"")</f>
        <v>0</v>
      </c>
      <c r="H1171" s="226">
        <f>_xlfn.IFNA(VLOOKUP($E1171,[2]_accgrp!$A:$X,2+(3*(COLUMN(H1171)-6)),FALSE),"")</f>
        <v>0</v>
      </c>
      <c r="I1171" s="226">
        <f>_xlfn.IFNA(VLOOKUP($E1171,[2]_accgrp!$A:$X,2+(3*(COLUMN(I1171)-6)),FALSE),"")</f>
        <v>0</v>
      </c>
      <c r="J1171" s="226">
        <f>_xlfn.IFNA(VLOOKUP($E1171,[2]_accgrp!$A:$X,2+(3*(COLUMN(J1171)-6)),FALSE),"")</f>
        <v>0</v>
      </c>
      <c r="K1171" s="226">
        <f>_xlfn.IFNA(VLOOKUP($E1171,[2]_accgrp!$A:$X,2+(3*(COLUMN(K1171)-6)),FALSE),"")</f>
        <v>0</v>
      </c>
      <c r="L1171" s="226">
        <f>_xlfn.IFNA(VLOOKUP($E1171,[2]_accgrp!$A:$X,2+(3*(COLUMN(L1171)-6)),FALSE),"")</f>
        <v>0</v>
      </c>
      <c r="M1171" s="226">
        <f>_xlfn.IFNA(VLOOKUP($E1171,[2]_accgrp!$A:$X,2+(3*(COLUMN(M1171)-6)),FALSE),"")</f>
        <v>0</v>
      </c>
    </row>
    <row r="1172" spans="6:13" x14ac:dyDescent="0.25">
      <c r="F1172" s="242" t="str">
        <f>IF(ISBLANK(E1172),"",VLOOKUP(E1172,[2]_accgrp!A:B,2,FALSE))</f>
        <v/>
      </c>
      <c r="G1172" s="226">
        <f>_xlfn.IFNA(VLOOKUP($E1172,[2]_accgrp!$A:$X,2+(3*(COLUMN(G1172)-6)),FALSE),"")</f>
        <v>0</v>
      </c>
      <c r="H1172" s="226">
        <f>_xlfn.IFNA(VLOOKUP($E1172,[2]_accgrp!$A:$X,2+(3*(COLUMN(H1172)-6)),FALSE),"")</f>
        <v>0</v>
      </c>
      <c r="I1172" s="226">
        <f>_xlfn.IFNA(VLOOKUP($E1172,[2]_accgrp!$A:$X,2+(3*(COLUMN(I1172)-6)),FALSE),"")</f>
        <v>0</v>
      </c>
      <c r="J1172" s="226">
        <f>_xlfn.IFNA(VLOOKUP($E1172,[2]_accgrp!$A:$X,2+(3*(COLUMN(J1172)-6)),FALSE),"")</f>
        <v>0</v>
      </c>
      <c r="K1172" s="226">
        <f>_xlfn.IFNA(VLOOKUP($E1172,[2]_accgrp!$A:$X,2+(3*(COLUMN(K1172)-6)),FALSE),"")</f>
        <v>0</v>
      </c>
      <c r="L1172" s="226">
        <f>_xlfn.IFNA(VLOOKUP($E1172,[2]_accgrp!$A:$X,2+(3*(COLUMN(L1172)-6)),FALSE),"")</f>
        <v>0</v>
      </c>
      <c r="M1172" s="226">
        <f>_xlfn.IFNA(VLOOKUP($E1172,[2]_accgrp!$A:$X,2+(3*(COLUMN(M1172)-6)),FALSE),"")</f>
        <v>0</v>
      </c>
    </row>
    <row r="1173" spans="6:13" x14ac:dyDescent="0.25">
      <c r="F1173" s="242" t="str">
        <f>IF(ISBLANK(E1173),"",VLOOKUP(E1173,[2]_accgrp!A:B,2,FALSE))</f>
        <v/>
      </c>
      <c r="G1173" s="226">
        <f>_xlfn.IFNA(VLOOKUP($E1173,[2]_accgrp!$A:$X,2+(3*(COLUMN(G1173)-6)),FALSE),"")</f>
        <v>0</v>
      </c>
      <c r="H1173" s="226">
        <f>_xlfn.IFNA(VLOOKUP($E1173,[2]_accgrp!$A:$X,2+(3*(COLUMN(H1173)-6)),FALSE),"")</f>
        <v>0</v>
      </c>
      <c r="I1173" s="226">
        <f>_xlfn.IFNA(VLOOKUP($E1173,[2]_accgrp!$A:$X,2+(3*(COLUMN(I1173)-6)),FALSE),"")</f>
        <v>0</v>
      </c>
      <c r="J1173" s="226">
        <f>_xlfn.IFNA(VLOOKUP($E1173,[2]_accgrp!$A:$X,2+(3*(COLUMN(J1173)-6)),FALSE),"")</f>
        <v>0</v>
      </c>
      <c r="K1173" s="226">
        <f>_xlfn.IFNA(VLOOKUP($E1173,[2]_accgrp!$A:$X,2+(3*(COLUMN(K1173)-6)),FALSE),"")</f>
        <v>0</v>
      </c>
      <c r="L1173" s="226">
        <f>_xlfn.IFNA(VLOOKUP($E1173,[2]_accgrp!$A:$X,2+(3*(COLUMN(L1173)-6)),FALSE),"")</f>
        <v>0</v>
      </c>
      <c r="M1173" s="226">
        <f>_xlfn.IFNA(VLOOKUP($E1173,[2]_accgrp!$A:$X,2+(3*(COLUMN(M1173)-6)),FALSE),"")</f>
        <v>0</v>
      </c>
    </row>
    <row r="1174" spans="6:13" x14ac:dyDescent="0.25">
      <c r="F1174" s="242" t="str">
        <f>IF(ISBLANK(E1174),"",VLOOKUP(E1174,[2]_accgrp!A:B,2,FALSE))</f>
        <v/>
      </c>
      <c r="G1174" s="226">
        <f>_xlfn.IFNA(VLOOKUP($E1174,[2]_accgrp!$A:$X,2+(3*(COLUMN(G1174)-6)),FALSE),"")</f>
        <v>0</v>
      </c>
      <c r="H1174" s="226">
        <f>_xlfn.IFNA(VLOOKUP($E1174,[2]_accgrp!$A:$X,2+(3*(COLUMN(H1174)-6)),FALSE),"")</f>
        <v>0</v>
      </c>
      <c r="I1174" s="226">
        <f>_xlfn.IFNA(VLOOKUP($E1174,[2]_accgrp!$A:$X,2+(3*(COLUMN(I1174)-6)),FALSE),"")</f>
        <v>0</v>
      </c>
      <c r="J1174" s="226">
        <f>_xlfn.IFNA(VLOOKUP($E1174,[2]_accgrp!$A:$X,2+(3*(COLUMN(J1174)-6)),FALSE),"")</f>
        <v>0</v>
      </c>
      <c r="K1174" s="226">
        <f>_xlfn.IFNA(VLOOKUP($E1174,[2]_accgrp!$A:$X,2+(3*(COLUMN(K1174)-6)),FALSE),"")</f>
        <v>0</v>
      </c>
      <c r="L1174" s="226">
        <f>_xlfn.IFNA(VLOOKUP($E1174,[2]_accgrp!$A:$X,2+(3*(COLUMN(L1174)-6)),FALSE),"")</f>
        <v>0</v>
      </c>
      <c r="M1174" s="226">
        <f>_xlfn.IFNA(VLOOKUP($E1174,[2]_accgrp!$A:$X,2+(3*(COLUMN(M1174)-6)),FALSE),"")</f>
        <v>0</v>
      </c>
    </row>
    <row r="1175" spans="6:13" x14ac:dyDescent="0.25">
      <c r="F1175" s="242" t="str">
        <f>IF(ISBLANK(E1175),"",VLOOKUP(E1175,[2]_accgrp!A:B,2,FALSE))</f>
        <v/>
      </c>
      <c r="G1175" s="226">
        <f>_xlfn.IFNA(VLOOKUP($E1175,[2]_accgrp!$A:$X,2+(3*(COLUMN(G1175)-6)),FALSE),"")</f>
        <v>0</v>
      </c>
      <c r="H1175" s="226">
        <f>_xlfn.IFNA(VLOOKUP($E1175,[2]_accgrp!$A:$X,2+(3*(COLUMN(H1175)-6)),FALSE),"")</f>
        <v>0</v>
      </c>
      <c r="I1175" s="226">
        <f>_xlfn.IFNA(VLOOKUP($E1175,[2]_accgrp!$A:$X,2+(3*(COLUMN(I1175)-6)),FALSE),"")</f>
        <v>0</v>
      </c>
      <c r="J1175" s="226">
        <f>_xlfn.IFNA(VLOOKUP($E1175,[2]_accgrp!$A:$X,2+(3*(COLUMN(J1175)-6)),FALSE),"")</f>
        <v>0</v>
      </c>
      <c r="K1175" s="226">
        <f>_xlfn.IFNA(VLOOKUP($E1175,[2]_accgrp!$A:$X,2+(3*(COLUMN(K1175)-6)),FALSE),"")</f>
        <v>0</v>
      </c>
      <c r="L1175" s="226">
        <f>_xlfn.IFNA(VLOOKUP($E1175,[2]_accgrp!$A:$X,2+(3*(COLUMN(L1175)-6)),FALSE),"")</f>
        <v>0</v>
      </c>
      <c r="M1175" s="226">
        <f>_xlfn.IFNA(VLOOKUP($E1175,[2]_accgrp!$A:$X,2+(3*(COLUMN(M1175)-6)),FALSE),"")</f>
        <v>0</v>
      </c>
    </row>
    <row r="1176" spans="6:13" x14ac:dyDescent="0.25">
      <c r="F1176" s="242" t="str">
        <f>IF(ISBLANK(E1176),"",VLOOKUP(E1176,[2]_accgrp!A:B,2,FALSE))</f>
        <v/>
      </c>
      <c r="G1176" s="226">
        <f>_xlfn.IFNA(VLOOKUP($E1176,[2]_accgrp!$A:$X,2+(3*(COLUMN(G1176)-6)),FALSE),"")</f>
        <v>0</v>
      </c>
      <c r="H1176" s="226">
        <f>_xlfn.IFNA(VLOOKUP($E1176,[2]_accgrp!$A:$X,2+(3*(COLUMN(H1176)-6)),FALSE),"")</f>
        <v>0</v>
      </c>
      <c r="I1176" s="226">
        <f>_xlfn.IFNA(VLOOKUP($E1176,[2]_accgrp!$A:$X,2+(3*(COLUMN(I1176)-6)),FALSE),"")</f>
        <v>0</v>
      </c>
      <c r="J1176" s="226">
        <f>_xlfn.IFNA(VLOOKUP($E1176,[2]_accgrp!$A:$X,2+(3*(COLUMN(J1176)-6)),FALSE),"")</f>
        <v>0</v>
      </c>
      <c r="K1176" s="226">
        <f>_xlfn.IFNA(VLOOKUP($E1176,[2]_accgrp!$A:$X,2+(3*(COLUMN(K1176)-6)),FALSE),"")</f>
        <v>0</v>
      </c>
      <c r="L1176" s="226">
        <f>_xlfn.IFNA(VLOOKUP($E1176,[2]_accgrp!$A:$X,2+(3*(COLUMN(L1176)-6)),FALSE),"")</f>
        <v>0</v>
      </c>
      <c r="M1176" s="226">
        <f>_xlfn.IFNA(VLOOKUP($E1176,[2]_accgrp!$A:$X,2+(3*(COLUMN(M1176)-6)),FALSE),"")</f>
        <v>0</v>
      </c>
    </row>
    <row r="1177" spans="6:13" x14ac:dyDescent="0.25">
      <c r="F1177" s="242" t="str">
        <f>IF(ISBLANK(E1177),"",VLOOKUP(E1177,[2]_accgrp!A:B,2,FALSE))</f>
        <v/>
      </c>
      <c r="G1177" s="226">
        <f>_xlfn.IFNA(VLOOKUP($E1177,[2]_accgrp!$A:$X,2+(3*(COLUMN(G1177)-6)),FALSE),"")</f>
        <v>0</v>
      </c>
      <c r="H1177" s="226">
        <f>_xlfn.IFNA(VLOOKUP($E1177,[2]_accgrp!$A:$X,2+(3*(COLUMN(H1177)-6)),FALSE),"")</f>
        <v>0</v>
      </c>
      <c r="I1177" s="226">
        <f>_xlfn.IFNA(VLOOKUP($E1177,[2]_accgrp!$A:$X,2+(3*(COLUMN(I1177)-6)),FALSE),"")</f>
        <v>0</v>
      </c>
      <c r="J1177" s="226">
        <f>_xlfn.IFNA(VLOOKUP($E1177,[2]_accgrp!$A:$X,2+(3*(COLUMN(J1177)-6)),FALSE),"")</f>
        <v>0</v>
      </c>
      <c r="K1177" s="226">
        <f>_xlfn.IFNA(VLOOKUP($E1177,[2]_accgrp!$A:$X,2+(3*(COLUMN(K1177)-6)),FALSE),"")</f>
        <v>0</v>
      </c>
      <c r="L1177" s="226">
        <f>_xlfn.IFNA(VLOOKUP($E1177,[2]_accgrp!$A:$X,2+(3*(COLUMN(L1177)-6)),FALSE),"")</f>
        <v>0</v>
      </c>
      <c r="M1177" s="226">
        <f>_xlfn.IFNA(VLOOKUP($E1177,[2]_accgrp!$A:$X,2+(3*(COLUMN(M1177)-6)),FALSE),"")</f>
        <v>0</v>
      </c>
    </row>
    <row r="1178" spans="6:13" x14ac:dyDescent="0.25">
      <c r="F1178" s="242" t="str">
        <f>IF(ISBLANK(E1178),"",VLOOKUP(E1178,[2]_accgrp!A:B,2,FALSE))</f>
        <v/>
      </c>
      <c r="G1178" s="226">
        <f>_xlfn.IFNA(VLOOKUP($E1178,[2]_accgrp!$A:$X,2+(3*(COLUMN(G1178)-6)),FALSE),"")</f>
        <v>0</v>
      </c>
      <c r="H1178" s="226">
        <f>_xlfn.IFNA(VLOOKUP($E1178,[2]_accgrp!$A:$X,2+(3*(COLUMN(H1178)-6)),FALSE),"")</f>
        <v>0</v>
      </c>
      <c r="I1178" s="226">
        <f>_xlfn.IFNA(VLOOKUP($E1178,[2]_accgrp!$A:$X,2+(3*(COLUMN(I1178)-6)),FALSE),"")</f>
        <v>0</v>
      </c>
      <c r="J1178" s="226">
        <f>_xlfn.IFNA(VLOOKUP($E1178,[2]_accgrp!$A:$X,2+(3*(COLUMN(J1178)-6)),FALSE),"")</f>
        <v>0</v>
      </c>
      <c r="K1178" s="226">
        <f>_xlfn.IFNA(VLOOKUP($E1178,[2]_accgrp!$A:$X,2+(3*(COLUMN(K1178)-6)),FALSE),"")</f>
        <v>0</v>
      </c>
      <c r="L1178" s="226">
        <f>_xlfn.IFNA(VLOOKUP($E1178,[2]_accgrp!$A:$X,2+(3*(COLUMN(L1178)-6)),FALSE),"")</f>
        <v>0</v>
      </c>
      <c r="M1178" s="226">
        <f>_xlfn.IFNA(VLOOKUP($E1178,[2]_accgrp!$A:$X,2+(3*(COLUMN(M1178)-6)),FALSE),"")</f>
        <v>0</v>
      </c>
    </row>
    <row r="1179" spans="6:13" x14ac:dyDescent="0.25">
      <c r="F1179" s="242" t="str">
        <f>IF(ISBLANK(E1179),"",VLOOKUP(E1179,[2]_accgrp!A:B,2,FALSE))</f>
        <v/>
      </c>
      <c r="G1179" s="226">
        <f>_xlfn.IFNA(VLOOKUP($E1179,[2]_accgrp!$A:$X,2+(3*(COLUMN(G1179)-6)),FALSE),"")</f>
        <v>0</v>
      </c>
      <c r="H1179" s="226">
        <f>_xlfn.IFNA(VLOOKUP($E1179,[2]_accgrp!$A:$X,2+(3*(COLUMN(H1179)-6)),FALSE),"")</f>
        <v>0</v>
      </c>
      <c r="I1179" s="226">
        <f>_xlfn.IFNA(VLOOKUP($E1179,[2]_accgrp!$A:$X,2+(3*(COLUMN(I1179)-6)),FALSE),"")</f>
        <v>0</v>
      </c>
      <c r="J1179" s="226">
        <f>_xlfn.IFNA(VLOOKUP($E1179,[2]_accgrp!$A:$X,2+(3*(COLUMN(J1179)-6)),FALSE),"")</f>
        <v>0</v>
      </c>
      <c r="K1179" s="226">
        <f>_xlfn.IFNA(VLOOKUP($E1179,[2]_accgrp!$A:$X,2+(3*(COLUMN(K1179)-6)),FALSE),"")</f>
        <v>0</v>
      </c>
      <c r="L1179" s="226">
        <f>_xlfn.IFNA(VLOOKUP($E1179,[2]_accgrp!$A:$X,2+(3*(COLUMN(L1179)-6)),FALSE),"")</f>
        <v>0</v>
      </c>
      <c r="M1179" s="226">
        <f>_xlfn.IFNA(VLOOKUP($E1179,[2]_accgrp!$A:$X,2+(3*(COLUMN(M1179)-6)),FALSE),"")</f>
        <v>0</v>
      </c>
    </row>
    <row r="1180" spans="6:13" x14ac:dyDescent="0.25">
      <c r="F1180" s="242" t="str">
        <f>IF(ISBLANK(E1180),"",VLOOKUP(E1180,[2]_accgrp!A:B,2,FALSE))</f>
        <v/>
      </c>
      <c r="G1180" s="226">
        <f>_xlfn.IFNA(VLOOKUP($E1180,[2]_accgrp!$A:$X,2+(3*(COLUMN(G1180)-6)),FALSE),"")</f>
        <v>0</v>
      </c>
      <c r="H1180" s="226">
        <f>_xlfn.IFNA(VLOOKUP($E1180,[2]_accgrp!$A:$X,2+(3*(COLUMN(H1180)-6)),FALSE),"")</f>
        <v>0</v>
      </c>
      <c r="I1180" s="226">
        <f>_xlfn.IFNA(VLOOKUP($E1180,[2]_accgrp!$A:$X,2+(3*(COLUMN(I1180)-6)),FALSE),"")</f>
        <v>0</v>
      </c>
      <c r="J1180" s="226">
        <f>_xlfn.IFNA(VLOOKUP($E1180,[2]_accgrp!$A:$X,2+(3*(COLUMN(J1180)-6)),FALSE),"")</f>
        <v>0</v>
      </c>
      <c r="K1180" s="226">
        <f>_xlfn.IFNA(VLOOKUP($E1180,[2]_accgrp!$A:$X,2+(3*(COLUMN(K1180)-6)),FALSE),"")</f>
        <v>0</v>
      </c>
      <c r="L1180" s="226">
        <f>_xlfn.IFNA(VLOOKUP($E1180,[2]_accgrp!$A:$X,2+(3*(COLUMN(L1180)-6)),FALSE),"")</f>
        <v>0</v>
      </c>
      <c r="M1180" s="226">
        <f>_xlfn.IFNA(VLOOKUP($E1180,[2]_accgrp!$A:$X,2+(3*(COLUMN(M1180)-6)),FALSE),"")</f>
        <v>0</v>
      </c>
    </row>
    <row r="1181" spans="6:13" x14ac:dyDescent="0.25">
      <c r="F1181" s="242" t="str">
        <f>IF(ISBLANK(E1181),"",VLOOKUP(E1181,[2]_accgrp!A:B,2,FALSE))</f>
        <v/>
      </c>
      <c r="G1181" s="226">
        <f>_xlfn.IFNA(VLOOKUP($E1181,[2]_accgrp!$A:$X,2+(3*(COLUMN(G1181)-6)),FALSE),"")</f>
        <v>0</v>
      </c>
      <c r="H1181" s="226">
        <f>_xlfn.IFNA(VLOOKUP($E1181,[2]_accgrp!$A:$X,2+(3*(COLUMN(H1181)-6)),FALSE),"")</f>
        <v>0</v>
      </c>
      <c r="I1181" s="226">
        <f>_xlfn.IFNA(VLOOKUP($E1181,[2]_accgrp!$A:$X,2+(3*(COLUMN(I1181)-6)),FALSE),"")</f>
        <v>0</v>
      </c>
      <c r="J1181" s="226">
        <f>_xlfn.IFNA(VLOOKUP($E1181,[2]_accgrp!$A:$X,2+(3*(COLUMN(J1181)-6)),FALSE),"")</f>
        <v>0</v>
      </c>
      <c r="K1181" s="226">
        <f>_xlfn.IFNA(VLOOKUP($E1181,[2]_accgrp!$A:$X,2+(3*(COLUMN(K1181)-6)),FALSE),"")</f>
        <v>0</v>
      </c>
      <c r="L1181" s="226">
        <f>_xlfn.IFNA(VLOOKUP($E1181,[2]_accgrp!$A:$X,2+(3*(COLUMN(L1181)-6)),FALSE),"")</f>
        <v>0</v>
      </c>
      <c r="M1181" s="226">
        <f>_xlfn.IFNA(VLOOKUP($E1181,[2]_accgrp!$A:$X,2+(3*(COLUMN(M1181)-6)),FALSE),"")</f>
        <v>0</v>
      </c>
    </row>
    <row r="1182" spans="6:13" x14ac:dyDescent="0.25">
      <c r="F1182" s="242" t="str">
        <f>IF(ISBLANK(E1182),"",VLOOKUP(E1182,[2]_accgrp!A:B,2,FALSE))</f>
        <v/>
      </c>
      <c r="G1182" s="226">
        <f>_xlfn.IFNA(VLOOKUP($E1182,[2]_accgrp!$A:$X,2+(3*(COLUMN(G1182)-6)),FALSE),"")</f>
        <v>0</v>
      </c>
      <c r="H1182" s="226">
        <f>_xlfn.IFNA(VLOOKUP($E1182,[2]_accgrp!$A:$X,2+(3*(COLUMN(H1182)-6)),FALSE),"")</f>
        <v>0</v>
      </c>
      <c r="I1182" s="226">
        <f>_xlfn.IFNA(VLOOKUP($E1182,[2]_accgrp!$A:$X,2+(3*(COLUMN(I1182)-6)),FALSE),"")</f>
        <v>0</v>
      </c>
      <c r="J1182" s="226">
        <f>_xlfn.IFNA(VLOOKUP($E1182,[2]_accgrp!$A:$X,2+(3*(COLUMN(J1182)-6)),FALSE),"")</f>
        <v>0</v>
      </c>
      <c r="K1182" s="226">
        <f>_xlfn.IFNA(VLOOKUP($E1182,[2]_accgrp!$A:$X,2+(3*(COLUMN(K1182)-6)),FALSE),"")</f>
        <v>0</v>
      </c>
      <c r="L1182" s="226">
        <f>_xlfn.IFNA(VLOOKUP($E1182,[2]_accgrp!$A:$X,2+(3*(COLUMN(L1182)-6)),FALSE),"")</f>
        <v>0</v>
      </c>
      <c r="M1182" s="226">
        <f>_xlfn.IFNA(VLOOKUP($E1182,[2]_accgrp!$A:$X,2+(3*(COLUMN(M1182)-6)),FALSE),"")</f>
        <v>0</v>
      </c>
    </row>
    <row r="1183" spans="6:13" x14ac:dyDescent="0.25">
      <c r="F1183" s="242" t="str">
        <f>IF(ISBLANK(E1183),"",VLOOKUP(E1183,[2]_accgrp!A:B,2,FALSE))</f>
        <v/>
      </c>
      <c r="G1183" s="226">
        <f>_xlfn.IFNA(VLOOKUP($E1183,[2]_accgrp!$A:$X,2+(3*(COLUMN(G1183)-6)),FALSE),"")</f>
        <v>0</v>
      </c>
      <c r="H1183" s="226">
        <f>_xlfn.IFNA(VLOOKUP($E1183,[2]_accgrp!$A:$X,2+(3*(COLUMN(H1183)-6)),FALSE),"")</f>
        <v>0</v>
      </c>
      <c r="I1183" s="226">
        <f>_xlfn.IFNA(VLOOKUP($E1183,[2]_accgrp!$A:$X,2+(3*(COLUMN(I1183)-6)),FALSE),"")</f>
        <v>0</v>
      </c>
      <c r="J1183" s="226">
        <f>_xlfn.IFNA(VLOOKUP($E1183,[2]_accgrp!$A:$X,2+(3*(COLUMN(J1183)-6)),FALSE),"")</f>
        <v>0</v>
      </c>
      <c r="K1183" s="226">
        <f>_xlfn.IFNA(VLOOKUP($E1183,[2]_accgrp!$A:$X,2+(3*(COLUMN(K1183)-6)),FALSE),"")</f>
        <v>0</v>
      </c>
      <c r="L1183" s="226">
        <f>_xlfn.IFNA(VLOOKUP($E1183,[2]_accgrp!$A:$X,2+(3*(COLUMN(L1183)-6)),FALSE),"")</f>
        <v>0</v>
      </c>
      <c r="M1183" s="226">
        <f>_xlfn.IFNA(VLOOKUP($E1183,[2]_accgrp!$A:$X,2+(3*(COLUMN(M1183)-6)),FALSE),"")</f>
        <v>0</v>
      </c>
    </row>
    <row r="1184" spans="6:13" x14ac:dyDescent="0.25">
      <c r="F1184" s="242" t="str">
        <f>IF(ISBLANK(E1184),"",VLOOKUP(E1184,[2]_accgrp!A:B,2,FALSE))</f>
        <v/>
      </c>
      <c r="G1184" s="226">
        <f>_xlfn.IFNA(VLOOKUP($E1184,[2]_accgrp!$A:$X,2+(3*(COLUMN(G1184)-6)),FALSE),"")</f>
        <v>0</v>
      </c>
      <c r="H1184" s="226">
        <f>_xlfn.IFNA(VLOOKUP($E1184,[2]_accgrp!$A:$X,2+(3*(COLUMN(H1184)-6)),FALSE),"")</f>
        <v>0</v>
      </c>
      <c r="I1184" s="226">
        <f>_xlfn.IFNA(VLOOKUP($E1184,[2]_accgrp!$A:$X,2+(3*(COLUMN(I1184)-6)),FALSE),"")</f>
        <v>0</v>
      </c>
      <c r="J1184" s="226">
        <f>_xlfn.IFNA(VLOOKUP($E1184,[2]_accgrp!$A:$X,2+(3*(COLUMN(J1184)-6)),FALSE),"")</f>
        <v>0</v>
      </c>
      <c r="K1184" s="226">
        <f>_xlfn.IFNA(VLOOKUP($E1184,[2]_accgrp!$A:$X,2+(3*(COLUMN(K1184)-6)),FALSE),"")</f>
        <v>0</v>
      </c>
      <c r="L1184" s="226">
        <f>_xlfn.IFNA(VLOOKUP($E1184,[2]_accgrp!$A:$X,2+(3*(COLUMN(L1184)-6)),FALSE),"")</f>
        <v>0</v>
      </c>
      <c r="M1184" s="226">
        <f>_xlfn.IFNA(VLOOKUP($E1184,[2]_accgrp!$A:$X,2+(3*(COLUMN(M1184)-6)),FALSE),"")</f>
        <v>0</v>
      </c>
    </row>
    <row r="1185" spans="6:13" x14ac:dyDescent="0.25">
      <c r="F1185" s="242" t="str">
        <f>IF(ISBLANK(E1185),"",VLOOKUP(E1185,[2]_accgrp!A:B,2,FALSE))</f>
        <v/>
      </c>
      <c r="G1185" s="226">
        <f>_xlfn.IFNA(VLOOKUP($E1185,[2]_accgrp!$A:$X,2+(3*(COLUMN(G1185)-6)),FALSE),"")</f>
        <v>0</v>
      </c>
      <c r="H1185" s="226">
        <f>_xlfn.IFNA(VLOOKUP($E1185,[2]_accgrp!$A:$X,2+(3*(COLUMN(H1185)-6)),FALSE),"")</f>
        <v>0</v>
      </c>
      <c r="I1185" s="226">
        <f>_xlfn.IFNA(VLOOKUP($E1185,[2]_accgrp!$A:$X,2+(3*(COLUMN(I1185)-6)),FALSE),"")</f>
        <v>0</v>
      </c>
      <c r="J1185" s="226">
        <f>_xlfn.IFNA(VLOOKUP($E1185,[2]_accgrp!$A:$X,2+(3*(COLUMN(J1185)-6)),FALSE),"")</f>
        <v>0</v>
      </c>
      <c r="K1185" s="226">
        <f>_xlfn.IFNA(VLOOKUP($E1185,[2]_accgrp!$A:$X,2+(3*(COLUMN(K1185)-6)),FALSE),"")</f>
        <v>0</v>
      </c>
      <c r="L1185" s="226">
        <f>_xlfn.IFNA(VLOOKUP($E1185,[2]_accgrp!$A:$X,2+(3*(COLUMN(L1185)-6)),FALSE),"")</f>
        <v>0</v>
      </c>
      <c r="M1185" s="226">
        <f>_xlfn.IFNA(VLOOKUP($E1185,[2]_accgrp!$A:$X,2+(3*(COLUMN(M1185)-6)),FALSE),"")</f>
        <v>0</v>
      </c>
    </row>
    <row r="1186" spans="6:13" x14ac:dyDescent="0.25">
      <c r="F1186" s="242" t="str">
        <f>IF(ISBLANK(E1186),"",VLOOKUP(E1186,[2]_accgrp!A:B,2,FALSE))</f>
        <v/>
      </c>
      <c r="G1186" s="226">
        <f>_xlfn.IFNA(VLOOKUP($E1186,[2]_accgrp!$A:$X,2+(3*(COLUMN(G1186)-6)),FALSE),"")</f>
        <v>0</v>
      </c>
      <c r="H1186" s="226">
        <f>_xlfn.IFNA(VLOOKUP($E1186,[2]_accgrp!$A:$X,2+(3*(COLUMN(H1186)-6)),FALSE),"")</f>
        <v>0</v>
      </c>
      <c r="I1186" s="226">
        <f>_xlfn.IFNA(VLOOKUP($E1186,[2]_accgrp!$A:$X,2+(3*(COLUMN(I1186)-6)),FALSE),"")</f>
        <v>0</v>
      </c>
      <c r="J1186" s="226">
        <f>_xlfn.IFNA(VLOOKUP($E1186,[2]_accgrp!$A:$X,2+(3*(COLUMN(J1186)-6)),FALSE),"")</f>
        <v>0</v>
      </c>
      <c r="K1186" s="226">
        <f>_xlfn.IFNA(VLOOKUP($E1186,[2]_accgrp!$A:$X,2+(3*(COLUMN(K1186)-6)),FALSE),"")</f>
        <v>0</v>
      </c>
      <c r="L1186" s="226">
        <f>_xlfn.IFNA(VLOOKUP($E1186,[2]_accgrp!$A:$X,2+(3*(COLUMN(L1186)-6)),FALSE),"")</f>
        <v>0</v>
      </c>
      <c r="M1186" s="226">
        <f>_xlfn.IFNA(VLOOKUP($E1186,[2]_accgrp!$A:$X,2+(3*(COLUMN(M1186)-6)),FALSE),"")</f>
        <v>0</v>
      </c>
    </row>
    <row r="1187" spans="6:13" x14ac:dyDescent="0.25">
      <c r="F1187" s="242" t="str">
        <f>IF(ISBLANK(E1187),"",VLOOKUP(E1187,[2]_accgrp!A:B,2,FALSE))</f>
        <v/>
      </c>
      <c r="G1187" s="226">
        <f>_xlfn.IFNA(VLOOKUP($E1187,[2]_accgrp!$A:$X,2+(3*(COLUMN(G1187)-6)),FALSE),"")</f>
        <v>0</v>
      </c>
      <c r="H1187" s="226">
        <f>_xlfn.IFNA(VLOOKUP($E1187,[2]_accgrp!$A:$X,2+(3*(COLUMN(H1187)-6)),FALSE),"")</f>
        <v>0</v>
      </c>
      <c r="I1187" s="226">
        <f>_xlfn.IFNA(VLOOKUP($E1187,[2]_accgrp!$A:$X,2+(3*(COLUMN(I1187)-6)),FALSE),"")</f>
        <v>0</v>
      </c>
      <c r="J1187" s="226">
        <f>_xlfn.IFNA(VLOOKUP($E1187,[2]_accgrp!$A:$X,2+(3*(COLUMN(J1187)-6)),FALSE),"")</f>
        <v>0</v>
      </c>
      <c r="K1187" s="226">
        <f>_xlfn.IFNA(VLOOKUP($E1187,[2]_accgrp!$A:$X,2+(3*(COLUMN(K1187)-6)),FALSE),"")</f>
        <v>0</v>
      </c>
      <c r="L1187" s="226">
        <f>_xlfn.IFNA(VLOOKUP($E1187,[2]_accgrp!$A:$X,2+(3*(COLUMN(L1187)-6)),FALSE),"")</f>
        <v>0</v>
      </c>
      <c r="M1187" s="226">
        <f>_xlfn.IFNA(VLOOKUP($E1187,[2]_accgrp!$A:$X,2+(3*(COLUMN(M1187)-6)),FALSE),"")</f>
        <v>0</v>
      </c>
    </row>
    <row r="1188" spans="6:13" x14ac:dyDescent="0.25">
      <c r="F1188" s="242" t="str">
        <f>IF(ISBLANK(E1188),"",VLOOKUP(E1188,[2]_accgrp!A:B,2,FALSE))</f>
        <v/>
      </c>
      <c r="G1188" s="226">
        <f>_xlfn.IFNA(VLOOKUP($E1188,[2]_accgrp!$A:$X,2+(3*(COLUMN(G1188)-6)),FALSE),"")</f>
        <v>0</v>
      </c>
      <c r="H1188" s="226">
        <f>_xlfn.IFNA(VLOOKUP($E1188,[2]_accgrp!$A:$X,2+(3*(COLUMN(H1188)-6)),FALSE),"")</f>
        <v>0</v>
      </c>
      <c r="I1188" s="226">
        <f>_xlfn.IFNA(VLOOKUP($E1188,[2]_accgrp!$A:$X,2+(3*(COLUMN(I1188)-6)),FALSE),"")</f>
        <v>0</v>
      </c>
      <c r="J1188" s="226">
        <f>_xlfn.IFNA(VLOOKUP($E1188,[2]_accgrp!$A:$X,2+(3*(COLUMN(J1188)-6)),FALSE),"")</f>
        <v>0</v>
      </c>
      <c r="K1188" s="226">
        <f>_xlfn.IFNA(VLOOKUP($E1188,[2]_accgrp!$A:$X,2+(3*(COLUMN(K1188)-6)),FALSE),"")</f>
        <v>0</v>
      </c>
      <c r="L1188" s="226">
        <f>_xlfn.IFNA(VLOOKUP($E1188,[2]_accgrp!$A:$X,2+(3*(COLUMN(L1188)-6)),FALSE),"")</f>
        <v>0</v>
      </c>
      <c r="M1188" s="226">
        <f>_xlfn.IFNA(VLOOKUP($E1188,[2]_accgrp!$A:$X,2+(3*(COLUMN(M1188)-6)),FALSE),"")</f>
        <v>0</v>
      </c>
    </row>
    <row r="1189" spans="6:13" x14ac:dyDescent="0.25">
      <c r="F1189" s="242" t="str">
        <f>IF(ISBLANK(E1189),"",VLOOKUP(E1189,[2]_accgrp!A:B,2,FALSE))</f>
        <v/>
      </c>
      <c r="G1189" s="226">
        <f>_xlfn.IFNA(VLOOKUP($E1189,[2]_accgrp!$A:$X,2+(3*(COLUMN(G1189)-6)),FALSE),"")</f>
        <v>0</v>
      </c>
      <c r="H1189" s="226">
        <f>_xlfn.IFNA(VLOOKUP($E1189,[2]_accgrp!$A:$X,2+(3*(COLUMN(H1189)-6)),FALSE),"")</f>
        <v>0</v>
      </c>
      <c r="I1189" s="226">
        <f>_xlfn.IFNA(VLOOKUP($E1189,[2]_accgrp!$A:$X,2+(3*(COLUMN(I1189)-6)),FALSE),"")</f>
        <v>0</v>
      </c>
      <c r="J1189" s="226">
        <f>_xlfn.IFNA(VLOOKUP($E1189,[2]_accgrp!$A:$X,2+(3*(COLUMN(J1189)-6)),FALSE),"")</f>
        <v>0</v>
      </c>
      <c r="K1189" s="226">
        <f>_xlfn.IFNA(VLOOKUP($E1189,[2]_accgrp!$A:$X,2+(3*(COLUMN(K1189)-6)),FALSE),"")</f>
        <v>0</v>
      </c>
      <c r="L1189" s="226">
        <f>_xlfn.IFNA(VLOOKUP($E1189,[2]_accgrp!$A:$X,2+(3*(COLUMN(L1189)-6)),FALSE),"")</f>
        <v>0</v>
      </c>
      <c r="M1189" s="226">
        <f>_xlfn.IFNA(VLOOKUP($E1189,[2]_accgrp!$A:$X,2+(3*(COLUMN(M1189)-6)),FALSE),"")</f>
        <v>0</v>
      </c>
    </row>
    <row r="1190" spans="6:13" x14ac:dyDescent="0.25">
      <c r="F1190" s="242" t="str">
        <f>IF(ISBLANK(E1190),"",VLOOKUP(E1190,[2]_accgrp!A:B,2,FALSE))</f>
        <v/>
      </c>
      <c r="G1190" s="226">
        <f>_xlfn.IFNA(VLOOKUP($E1190,[2]_accgrp!$A:$X,2+(3*(COLUMN(G1190)-6)),FALSE),"")</f>
        <v>0</v>
      </c>
      <c r="H1190" s="226">
        <f>_xlfn.IFNA(VLOOKUP($E1190,[2]_accgrp!$A:$X,2+(3*(COLUMN(H1190)-6)),FALSE),"")</f>
        <v>0</v>
      </c>
      <c r="I1190" s="226">
        <f>_xlfn.IFNA(VLOOKUP($E1190,[2]_accgrp!$A:$X,2+(3*(COLUMN(I1190)-6)),FALSE),"")</f>
        <v>0</v>
      </c>
      <c r="J1190" s="226">
        <f>_xlfn.IFNA(VLOOKUP($E1190,[2]_accgrp!$A:$X,2+(3*(COLUMN(J1190)-6)),FALSE),"")</f>
        <v>0</v>
      </c>
      <c r="K1190" s="226">
        <f>_xlfn.IFNA(VLOOKUP($E1190,[2]_accgrp!$A:$X,2+(3*(COLUMN(K1190)-6)),FALSE),"")</f>
        <v>0</v>
      </c>
      <c r="L1190" s="226">
        <f>_xlfn.IFNA(VLOOKUP($E1190,[2]_accgrp!$A:$X,2+(3*(COLUMN(L1190)-6)),FALSE),"")</f>
        <v>0</v>
      </c>
      <c r="M1190" s="226">
        <f>_xlfn.IFNA(VLOOKUP($E1190,[2]_accgrp!$A:$X,2+(3*(COLUMN(M1190)-6)),FALSE),"")</f>
        <v>0</v>
      </c>
    </row>
    <row r="1191" spans="6:13" x14ac:dyDescent="0.25">
      <c r="F1191" s="242" t="str">
        <f>IF(ISBLANK(E1191),"",VLOOKUP(E1191,[2]_accgrp!A:B,2,FALSE))</f>
        <v/>
      </c>
      <c r="G1191" s="226">
        <f>_xlfn.IFNA(VLOOKUP($E1191,[2]_accgrp!$A:$X,2+(3*(COLUMN(G1191)-6)),FALSE),"")</f>
        <v>0</v>
      </c>
      <c r="H1191" s="226">
        <f>_xlfn.IFNA(VLOOKUP($E1191,[2]_accgrp!$A:$X,2+(3*(COLUMN(H1191)-6)),FALSE),"")</f>
        <v>0</v>
      </c>
      <c r="I1191" s="226">
        <f>_xlfn.IFNA(VLOOKUP($E1191,[2]_accgrp!$A:$X,2+(3*(COLUMN(I1191)-6)),FALSE),"")</f>
        <v>0</v>
      </c>
      <c r="J1191" s="226">
        <f>_xlfn.IFNA(VLOOKUP($E1191,[2]_accgrp!$A:$X,2+(3*(COLUMN(J1191)-6)),FALSE),"")</f>
        <v>0</v>
      </c>
      <c r="K1191" s="226">
        <f>_xlfn.IFNA(VLOOKUP($E1191,[2]_accgrp!$A:$X,2+(3*(COLUMN(K1191)-6)),FALSE),"")</f>
        <v>0</v>
      </c>
      <c r="L1191" s="226">
        <f>_xlfn.IFNA(VLOOKUP($E1191,[2]_accgrp!$A:$X,2+(3*(COLUMN(L1191)-6)),FALSE),"")</f>
        <v>0</v>
      </c>
      <c r="M1191" s="226">
        <f>_xlfn.IFNA(VLOOKUP($E1191,[2]_accgrp!$A:$X,2+(3*(COLUMN(M1191)-6)),FALSE),"")</f>
        <v>0</v>
      </c>
    </row>
    <row r="1192" spans="6:13" x14ac:dyDescent="0.25">
      <c r="F1192" s="242" t="str">
        <f>IF(ISBLANK(E1192),"",VLOOKUP(E1192,[2]_accgrp!A:B,2,FALSE))</f>
        <v/>
      </c>
      <c r="G1192" s="226">
        <f>_xlfn.IFNA(VLOOKUP($E1192,[2]_accgrp!$A:$X,2+(3*(COLUMN(G1192)-6)),FALSE),"")</f>
        <v>0</v>
      </c>
      <c r="H1192" s="226">
        <f>_xlfn.IFNA(VLOOKUP($E1192,[2]_accgrp!$A:$X,2+(3*(COLUMN(H1192)-6)),FALSE),"")</f>
        <v>0</v>
      </c>
      <c r="I1192" s="226">
        <f>_xlfn.IFNA(VLOOKUP($E1192,[2]_accgrp!$A:$X,2+(3*(COLUMN(I1192)-6)),FALSE),"")</f>
        <v>0</v>
      </c>
      <c r="J1192" s="226">
        <f>_xlfn.IFNA(VLOOKUP($E1192,[2]_accgrp!$A:$X,2+(3*(COLUMN(J1192)-6)),FALSE),"")</f>
        <v>0</v>
      </c>
      <c r="K1192" s="226">
        <f>_xlfn.IFNA(VLOOKUP($E1192,[2]_accgrp!$A:$X,2+(3*(COLUMN(K1192)-6)),FALSE),"")</f>
        <v>0</v>
      </c>
      <c r="L1192" s="226">
        <f>_xlfn.IFNA(VLOOKUP($E1192,[2]_accgrp!$A:$X,2+(3*(COLUMN(L1192)-6)),FALSE),"")</f>
        <v>0</v>
      </c>
      <c r="M1192" s="226">
        <f>_xlfn.IFNA(VLOOKUP($E1192,[2]_accgrp!$A:$X,2+(3*(COLUMN(M1192)-6)),FALSE),"")</f>
        <v>0</v>
      </c>
    </row>
    <row r="1193" spans="6:13" x14ac:dyDescent="0.25">
      <c r="F1193" s="242" t="str">
        <f>IF(ISBLANK(E1193),"",VLOOKUP(E1193,[2]_accgrp!A:B,2,FALSE))</f>
        <v/>
      </c>
      <c r="G1193" s="226">
        <f>_xlfn.IFNA(VLOOKUP($E1193,[2]_accgrp!$A:$X,2+(3*(COLUMN(G1193)-6)),FALSE),"")</f>
        <v>0</v>
      </c>
      <c r="H1193" s="226">
        <f>_xlfn.IFNA(VLOOKUP($E1193,[2]_accgrp!$A:$X,2+(3*(COLUMN(H1193)-6)),FALSE),"")</f>
        <v>0</v>
      </c>
      <c r="I1193" s="226">
        <f>_xlfn.IFNA(VLOOKUP($E1193,[2]_accgrp!$A:$X,2+(3*(COLUMN(I1193)-6)),FALSE),"")</f>
        <v>0</v>
      </c>
      <c r="J1193" s="226">
        <f>_xlfn.IFNA(VLOOKUP($E1193,[2]_accgrp!$A:$X,2+(3*(COLUMN(J1193)-6)),FALSE),"")</f>
        <v>0</v>
      </c>
      <c r="K1193" s="226">
        <f>_xlfn.IFNA(VLOOKUP($E1193,[2]_accgrp!$A:$X,2+(3*(COLUMN(K1193)-6)),FALSE),"")</f>
        <v>0</v>
      </c>
      <c r="L1193" s="226">
        <f>_xlfn.IFNA(VLOOKUP($E1193,[2]_accgrp!$A:$X,2+(3*(COLUMN(L1193)-6)),FALSE),"")</f>
        <v>0</v>
      </c>
      <c r="M1193" s="226">
        <f>_xlfn.IFNA(VLOOKUP($E1193,[2]_accgrp!$A:$X,2+(3*(COLUMN(M1193)-6)),FALSE),"")</f>
        <v>0</v>
      </c>
    </row>
    <row r="1194" spans="6:13" x14ac:dyDescent="0.25">
      <c r="F1194" s="242" t="str">
        <f>IF(ISBLANK(E1194),"",VLOOKUP(E1194,[2]_accgrp!A:B,2,FALSE))</f>
        <v/>
      </c>
      <c r="G1194" s="226">
        <f>_xlfn.IFNA(VLOOKUP($E1194,[2]_accgrp!$A:$X,2+(3*(COLUMN(G1194)-6)),FALSE),"")</f>
        <v>0</v>
      </c>
      <c r="H1194" s="226">
        <f>_xlfn.IFNA(VLOOKUP($E1194,[2]_accgrp!$A:$X,2+(3*(COLUMN(H1194)-6)),FALSE),"")</f>
        <v>0</v>
      </c>
      <c r="I1194" s="226">
        <f>_xlfn.IFNA(VLOOKUP($E1194,[2]_accgrp!$A:$X,2+(3*(COLUMN(I1194)-6)),FALSE),"")</f>
        <v>0</v>
      </c>
      <c r="J1194" s="226">
        <f>_xlfn.IFNA(VLOOKUP($E1194,[2]_accgrp!$A:$X,2+(3*(COLUMN(J1194)-6)),FALSE),"")</f>
        <v>0</v>
      </c>
      <c r="K1194" s="226">
        <f>_xlfn.IFNA(VLOOKUP($E1194,[2]_accgrp!$A:$X,2+(3*(COLUMN(K1194)-6)),FALSE),"")</f>
        <v>0</v>
      </c>
      <c r="L1194" s="226">
        <f>_xlfn.IFNA(VLOOKUP($E1194,[2]_accgrp!$A:$X,2+(3*(COLUMN(L1194)-6)),FALSE),"")</f>
        <v>0</v>
      </c>
      <c r="M1194" s="226">
        <f>_xlfn.IFNA(VLOOKUP($E1194,[2]_accgrp!$A:$X,2+(3*(COLUMN(M1194)-6)),FALSE),"")</f>
        <v>0</v>
      </c>
    </row>
    <row r="1195" spans="6:13" x14ac:dyDescent="0.25">
      <c r="F1195" s="242" t="str">
        <f>IF(ISBLANK(E1195),"",VLOOKUP(E1195,[2]_accgrp!A:B,2,FALSE))</f>
        <v/>
      </c>
      <c r="G1195" s="226">
        <f>_xlfn.IFNA(VLOOKUP($E1195,[2]_accgrp!$A:$X,2+(3*(COLUMN(G1195)-6)),FALSE),"")</f>
        <v>0</v>
      </c>
      <c r="H1195" s="226">
        <f>_xlfn.IFNA(VLOOKUP($E1195,[2]_accgrp!$A:$X,2+(3*(COLUMN(H1195)-6)),FALSE),"")</f>
        <v>0</v>
      </c>
      <c r="I1195" s="226">
        <f>_xlfn.IFNA(VLOOKUP($E1195,[2]_accgrp!$A:$X,2+(3*(COLUMN(I1195)-6)),FALSE),"")</f>
        <v>0</v>
      </c>
      <c r="J1195" s="226">
        <f>_xlfn.IFNA(VLOOKUP($E1195,[2]_accgrp!$A:$X,2+(3*(COLUMN(J1195)-6)),FALSE),"")</f>
        <v>0</v>
      </c>
      <c r="K1195" s="226">
        <f>_xlfn.IFNA(VLOOKUP($E1195,[2]_accgrp!$A:$X,2+(3*(COLUMN(K1195)-6)),FALSE),"")</f>
        <v>0</v>
      </c>
      <c r="L1195" s="226">
        <f>_xlfn.IFNA(VLOOKUP($E1195,[2]_accgrp!$A:$X,2+(3*(COLUMN(L1195)-6)),FALSE),"")</f>
        <v>0</v>
      </c>
      <c r="M1195" s="226">
        <f>_xlfn.IFNA(VLOOKUP($E1195,[2]_accgrp!$A:$X,2+(3*(COLUMN(M1195)-6)),FALSE),"")</f>
        <v>0</v>
      </c>
    </row>
    <row r="1196" spans="6:13" x14ac:dyDescent="0.25">
      <c r="F1196" s="242" t="str">
        <f>IF(ISBLANK(E1196),"",VLOOKUP(E1196,[2]_accgrp!A:B,2,FALSE))</f>
        <v/>
      </c>
      <c r="G1196" s="226">
        <f>_xlfn.IFNA(VLOOKUP($E1196,[2]_accgrp!$A:$X,2+(3*(COLUMN(G1196)-6)),FALSE),"")</f>
        <v>0</v>
      </c>
      <c r="H1196" s="226">
        <f>_xlfn.IFNA(VLOOKUP($E1196,[2]_accgrp!$A:$X,2+(3*(COLUMN(H1196)-6)),FALSE),"")</f>
        <v>0</v>
      </c>
      <c r="I1196" s="226">
        <f>_xlfn.IFNA(VLOOKUP($E1196,[2]_accgrp!$A:$X,2+(3*(COLUMN(I1196)-6)),FALSE),"")</f>
        <v>0</v>
      </c>
      <c r="J1196" s="226">
        <f>_xlfn.IFNA(VLOOKUP($E1196,[2]_accgrp!$A:$X,2+(3*(COLUMN(J1196)-6)),FALSE),"")</f>
        <v>0</v>
      </c>
      <c r="K1196" s="226">
        <f>_xlfn.IFNA(VLOOKUP($E1196,[2]_accgrp!$A:$X,2+(3*(COLUMN(K1196)-6)),FALSE),"")</f>
        <v>0</v>
      </c>
      <c r="L1196" s="226">
        <f>_xlfn.IFNA(VLOOKUP($E1196,[2]_accgrp!$A:$X,2+(3*(COLUMN(L1196)-6)),FALSE),"")</f>
        <v>0</v>
      </c>
      <c r="M1196" s="226">
        <f>_xlfn.IFNA(VLOOKUP($E1196,[2]_accgrp!$A:$X,2+(3*(COLUMN(M1196)-6)),FALSE),"")</f>
        <v>0</v>
      </c>
    </row>
    <row r="1197" spans="6:13" x14ac:dyDescent="0.25">
      <c r="F1197" s="242" t="str">
        <f>IF(ISBLANK(E1197),"",VLOOKUP(E1197,[2]_accgrp!A:B,2,FALSE))</f>
        <v/>
      </c>
      <c r="G1197" s="226">
        <f>_xlfn.IFNA(VLOOKUP($E1197,[2]_accgrp!$A:$X,2+(3*(COLUMN(G1197)-6)),FALSE),"")</f>
        <v>0</v>
      </c>
      <c r="H1197" s="226">
        <f>_xlfn.IFNA(VLOOKUP($E1197,[2]_accgrp!$A:$X,2+(3*(COLUMN(H1197)-6)),FALSE),"")</f>
        <v>0</v>
      </c>
      <c r="I1197" s="226">
        <f>_xlfn.IFNA(VLOOKUP($E1197,[2]_accgrp!$A:$X,2+(3*(COLUMN(I1197)-6)),FALSE),"")</f>
        <v>0</v>
      </c>
      <c r="J1197" s="226">
        <f>_xlfn.IFNA(VLOOKUP($E1197,[2]_accgrp!$A:$X,2+(3*(COLUMN(J1197)-6)),FALSE),"")</f>
        <v>0</v>
      </c>
      <c r="K1197" s="226">
        <f>_xlfn.IFNA(VLOOKUP($E1197,[2]_accgrp!$A:$X,2+(3*(COLUMN(K1197)-6)),FALSE),"")</f>
        <v>0</v>
      </c>
      <c r="L1197" s="226">
        <f>_xlfn.IFNA(VLOOKUP($E1197,[2]_accgrp!$A:$X,2+(3*(COLUMN(L1197)-6)),FALSE),"")</f>
        <v>0</v>
      </c>
      <c r="M1197" s="226">
        <f>_xlfn.IFNA(VLOOKUP($E1197,[2]_accgrp!$A:$X,2+(3*(COLUMN(M1197)-6)),FALSE),"")</f>
        <v>0</v>
      </c>
    </row>
    <row r="1198" spans="6:13" x14ac:dyDescent="0.25">
      <c r="F1198" s="242" t="str">
        <f>IF(ISBLANK(E1198),"",VLOOKUP(E1198,[2]_accgrp!A:B,2,FALSE))</f>
        <v/>
      </c>
      <c r="G1198" s="226">
        <f>_xlfn.IFNA(VLOOKUP($E1198,[2]_accgrp!$A:$X,2+(3*(COLUMN(G1198)-6)),FALSE),"")</f>
        <v>0</v>
      </c>
      <c r="H1198" s="226">
        <f>_xlfn.IFNA(VLOOKUP($E1198,[2]_accgrp!$A:$X,2+(3*(COLUMN(H1198)-6)),FALSE),"")</f>
        <v>0</v>
      </c>
      <c r="I1198" s="226">
        <f>_xlfn.IFNA(VLOOKUP($E1198,[2]_accgrp!$A:$X,2+(3*(COLUMN(I1198)-6)),FALSE),"")</f>
        <v>0</v>
      </c>
      <c r="J1198" s="226">
        <f>_xlfn.IFNA(VLOOKUP($E1198,[2]_accgrp!$A:$X,2+(3*(COLUMN(J1198)-6)),FALSE),"")</f>
        <v>0</v>
      </c>
      <c r="K1198" s="226">
        <f>_xlfn.IFNA(VLOOKUP($E1198,[2]_accgrp!$A:$X,2+(3*(COLUMN(K1198)-6)),FALSE),"")</f>
        <v>0</v>
      </c>
      <c r="L1198" s="226">
        <f>_xlfn.IFNA(VLOOKUP($E1198,[2]_accgrp!$A:$X,2+(3*(COLUMN(L1198)-6)),FALSE),"")</f>
        <v>0</v>
      </c>
      <c r="M1198" s="226">
        <f>_xlfn.IFNA(VLOOKUP($E1198,[2]_accgrp!$A:$X,2+(3*(COLUMN(M1198)-6)),FALSE),"")</f>
        <v>0</v>
      </c>
    </row>
    <row r="1199" spans="6:13" x14ac:dyDescent="0.25">
      <c r="F1199" s="242" t="str">
        <f>IF(ISBLANK(E1199),"",VLOOKUP(E1199,[2]_accgrp!A:B,2,FALSE))</f>
        <v/>
      </c>
      <c r="G1199" s="226">
        <f>_xlfn.IFNA(VLOOKUP($E1199,[2]_accgrp!$A:$X,2+(3*(COLUMN(G1199)-6)),FALSE),"")</f>
        <v>0</v>
      </c>
      <c r="H1199" s="226">
        <f>_xlfn.IFNA(VLOOKUP($E1199,[2]_accgrp!$A:$X,2+(3*(COLUMN(H1199)-6)),FALSE),"")</f>
        <v>0</v>
      </c>
      <c r="I1199" s="226">
        <f>_xlfn.IFNA(VLOOKUP($E1199,[2]_accgrp!$A:$X,2+(3*(COLUMN(I1199)-6)),FALSE),"")</f>
        <v>0</v>
      </c>
      <c r="J1199" s="226">
        <f>_xlfn.IFNA(VLOOKUP($E1199,[2]_accgrp!$A:$X,2+(3*(COLUMN(J1199)-6)),FALSE),"")</f>
        <v>0</v>
      </c>
      <c r="K1199" s="226">
        <f>_xlfn.IFNA(VLOOKUP($E1199,[2]_accgrp!$A:$X,2+(3*(COLUMN(K1199)-6)),FALSE),"")</f>
        <v>0</v>
      </c>
      <c r="L1199" s="226">
        <f>_xlfn.IFNA(VLOOKUP($E1199,[2]_accgrp!$A:$X,2+(3*(COLUMN(L1199)-6)),FALSE),"")</f>
        <v>0</v>
      </c>
      <c r="M1199" s="226">
        <f>_xlfn.IFNA(VLOOKUP($E1199,[2]_accgrp!$A:$X,2+(3*(COLUMN(M1199)-6)),FALSE),"")</f>
        <v>0</v>
      </c>
    </row>
    <row r="1200" spans="6:13" x14ac:dyDescent="0.25">
      <c r="F1200" s="242" t="str">
        <f>IF(ISBLANK(E1200),"",VLOOKUP(E1200,[2]_accgrp!A:B,2,FALSE))</f>
        <v/>
      </c>
      <c r="G1200" s="226">
        <f>_xlfn.IFNA(VLOOKUP($E1200,[2]_accgrp!$A:$X,2+(3*(COLUMN(G1200)-6)),FALSE),"")</f>
        <v>0</v>
      </c>
      <c r="H1200" s="226">
        <f>_xlfn.IFNA(VLOOKUP($E1200,[2]_accgrp!$A:$X,2+(3*(COLUMN(H1200)-6)),FALSE),"")</f>
        <v>0</v>
      </c>
      <c r="I1200" s="226">
        <f>_xlfn.IFNA(VLOOKUP($E1200,[2]_accgrp!$A:$X,2+(3*(COLUMN(I1200)-6)),FALSE),"")</f>
        <v>0</v>
      </c>
      <c r="J1200" s="226">
        <f>_xlfn.IFNA(VLOOKUP($E1200,[2]_accgrp!$A:$X,2+(3*(COLUMN(J1200)-6)),FALSE),"")</f>
        <v>0</v>
      </c>
      <c r="K1200" s="226">
        <f>_xlfn.IFNA(VLOOKUP($E1200,[2]_accgrp!$A:$X,2+(3*(COLUMN(K1200)-6)),FALSE),"")</f>
        <v>0</v>
      </c>
      <c r="L1200" s="226">
        <f>_xlfn.IFNA(VLOOKUP($E1200,[2]_accgrp!$A:$X,2+(3*(COLUMN(L1200)-6)),FALSE),"")</f>
        <v>0</v>
      </c>
      <c r="M1200" s="226">
        <f>_xlfn.IFNA(VLOOKUP($E1200,[2]_accgrp!$A:$X,2+(3*(COLUMN(M1200)-6)),FALSE),"")</f>
        <v>0</v>
      </c>
    </row>
    <row r="1201" spans="6:13" x14ac:dyDescent="0.25">
      <c r="F1201" s="242" t="str">
        <f>IF(ISBLANK(E1201),"",VLOOKUP(E1201,[2]_accgrp!A:B,2,FALSE))</f>
        <v/>
      </c>
      <c r="G1201" s="226">
        <f>_xlfn.IFNA(VLOOKUP($E1201,[2]_accgrp!$A:$X,2+(3*(COLUMN(G1201)-6)),FALSE),"")</f>
        <v>0</v>
      </c>
      <c r="H1201" s="226">
        <f>_xlfn.IFNA(VLOOKUP($E1201,[2]_accgrp!$A:$X,2+(3*(COLUMN(H1201)-6)),FALSE),"")</f>
        <v>0</v>
      </c>
      <c r="I1201" s="226">
        <f>_xlfn.IFNA(VLOOKUP($E1201,[2]_accgrp!$A:$X,2+(3*(COLUMN(I1201)-6)),FALSE),"")</f>
        <v>0</v>
      </c>
      <c r="J1201" s="226">
        <f>_xlfn.IFNA(VLOOKUP($E1201,[2]_accgrp!$A:$X,2+(3*(COLUMN(J1201)-6)),FALSE),"")</f>
        <v>0</v>
      </c>
      <c r="K1201" s="226">
        <f>_xlfn.IFNA(VLOOKUP($E1201,[2]_accgrp!$A:$X,2+(3*(COLUMN(K1201)-6)),FALSE),"")</f>
        <v>0</v>
      </c>
      <c r="L1201" s="226">
        <f>_xlfn.IFNA(VLOOKUP($E1201,[2]_accgrp!$A:$X,2+(3*(COLUMN(L1201)-6)),FALSE),"")</f>
        <v>0</v>
      </c>
      <c r="M1201" s="226">
        <f>_xlfn.IFNA(VLOOKUP($E1201,[2]_accgrp!$A:$X,2+(3*(COLUMN(M1201)-6)),FALSE),"")</f>
        <v>0</v>
      </c>
    </row>
    <row r="1202" spans="6:13" x14ac:dyDescent="0.25">
      <c r="F1202" s="242" t="str">
        <f>IF(ISBLANK(E1202),"",VLOOKUP(E1202,[2]_accgrp!A:B,2,FALSE))</f>
        <v/>
      </c>
      <c r="G1202" s="226">
        <f>_xlfn.IFNA(VLOOKUP($E1202,[2]_accgrp!$A:$X,2+(3*(COLUMN(G1202)-6)),FALSE),"")</f>
        <v>0</v>
      </c>
      <c r="H1202" s="226">
        <f>_xlfn.IFNA(VLOOKUP($E1202,[2]_accgrp!$A:$X,2+(3*(COLUMN(H1202)-6)),FALSE),"")</f>
        <v>0</v>
      </c>
      <c r="I1202" s="226">
        <f>_xlfn.IFNA(VLOOKUP($E1202,[2]_accgrp!$A:$X,2+(3*(COLUMN(I1202)-6)),FALSE),"")</f>
        <v>0</v>
      </c>
      <c r="J1202" s="226">
        <f>_xlfn.IFNA(VLOOKUP($E1202,[2]_accgrp!$A:$X,2+(3*(COLUMN(J1202)-6)),FALSE),"")</f>
        <v>0</v>
      </c>
      <c r="K1202" s="226">
        <f>_xlfn.IFNA(VLOOKUP($E1202,[2]_accgrp!$A:$X,2+(3*(COLUMN(K1202)-6)),FALSE),"")</f>
        <v>0</v>
      </c>
      <c r="L1202" s="226">
        <f>_xlfn.IFNA(VLOOKUP($E1202,[2]_accgrp!$A:$X,2+(3*(COLUMN(L1202)-6)),FALSE),"")</f>
        <v>0</v>
      </c>
      <c r="M1202" s="226">
        <f>_xlfn.IFNA(VLOOKUP($E1202,[2]_accgrp!$A:$X,2+(3*(COLUMN(M1202)-6)),FALSE),"")</f>
        <v>0</v>
      </c>
    </row>
    <row r="1203" spans="6:13" x14ac:dyDescent="0.25">
      <c r="F1203" s="242" t="str">
        <f>IF(ISBLANK(E1203),"",VLOOKUP(E1203,[2]_accgrp!A:B,2,FALSE))</f>
        <v/>
      </c>
      <c r="G1203" s="226">
        <f>_xlfn.IFNA(VLOOKUP($E1203,[2]_accgrp!$A:$X,2+(3*(COLUMN(G1203)-6)),FALSE),"")</f>
        <v>0</v>
      </c>
      <c r="H1203" s="226">
        <f>_xlfn.IFNA(VLOOKUP($E1203,[2]_accgrp!$A:$X,2+(3*(COLUMN(H1203)-6)),FALSE),"")</f>
        <v>0</v>
      </c>
      <c r="I1203" s="226">
        <f>_xlfn.IFNA(VLOOKUP($E1203,[2]_accgrp!$A:$X,2+(3*(COLUMN(I1203)-6)),FALSE),"")</f>
        <v>0</v>
      </c>
      <c r="J1203" s="226">
        <f>_xlfn.IFNA(VLOOKUP($E1203,[2]_accgrp!$A:$X,2+(3*(COLUMN(J1203)-6)),FALSE),"")</f>
        <v>0</v>
      </c>
      <c r="K1203" s="226">
        <f>_xlfn.IFNA(VLOOKUP($E1203,[2]_accgrp!$A:$X,2+(3*(COLUMN(K1203)-6)),FALSE),"")</f>
        <v>0</v>
      </c>
      <c r="L1203" s="226">
        <f>_xlfn.IFNA(VLOOKUP($E1203,[2]_accgrp!$A:$X,2+(3*(COLUMN(L1203)-6)),FALSE),"")</f>
        <v>0</v>
      </c>
      <c r="M1203" s="226">
        <f>_xlfn.IFNA(VLOOKUP($E1203,[2]_accgrp!$A:$X,2+(3*(COLUMN(M1203)-6)),FALSE),"")</f>
        <v>0</v>
      </c>
    </row>
    <row r="1204" spans="6:13" x14ac:dyDescent="0.25">
      <c r="F1204" s="242" t="str">
        <f>IF(ISBLANK(E1204),"",VLOOKUP(E1204,[2]_accgrp!A:B,2,FALSE))</f>
        <v/>
      </c>
      <c r="G1204" s="226">
        <f>_xlfn.IFNA(VLOOKUP($E1204,[2]_accgrp!$A:$X,2+(3*(COLUMN(G1204)-6)),FALSE),"")</f>
        <v>0</v>
      </c>
      <c r="H1204" s="226">
        <f>_xlfn.IFNA(VLOOKUP($E1204,[2]_accgrp!$A:$X,2+(3*(COLUMN(H1204)-6)),FALSE),"")</f>
        <v>0</v>
      </c>
      <c r="I1204" s="226">
        <f>_xlfn.IFNA(VLOOKUP($E1204,[2]_accgrp!$A:$X,2+(3*(COLUMN(I1204)-6)),FALSE),"")</f>
        <v>0</v>
      </c>
      <c r="J1204" s="226">
        <f>_xlfn.IFNA(VLOOKUP($E1204,[2]_accgrp!$A:$X,2+(3*(COLUMN(J1204)-6)),FALSE),"")</f>
        <v>0</v>
      </c>
      <c r="K1204" s="226">
        <f>_xlfn.IFNA(VLOOKUP($E1204,[2]_accgrp!$A:$X,2+(3*(COLUMN(K1204)-6)),FALSE),"")</f>
        <v>0</v>
      </c>
      <c r="L1204" s="226">
        <f>_xlfn.IFNA(VLOOKUP($E1204,[2]_accgrp!$A:$X,2+(3*(COLUMN(L1204)-6)),FALSE),"")</f>
        <v>0</v>
      </c>
      <c r="M1204" s="226">
        <f>_xlfn.IFNA(VLOOKUP($E1204,[2]_accgrp!$A:$X,2+(3*(COLUMN(M1204)-6)),FALSE),"")</f>
        <v>0</v>
      </c>
    </row>
    <row r="1205" spans="6:13" x14ac:dyDescent="0.25">
      <c r="F1205" s="242" t="str">
        <f>IF(ISBLANK(E1205),"",VLOOKUP(E1205,[2]_accgrp!A:B,2,FALSE))</f>
        <v/>
      </c>
      <c r="G1205" s="226">
        <f>_xlfn.IFNA(VLOOKUP($E1205,[2]_accgrp!$A:$X,2+(3*(COLUMN(G1205)-6)),FALSE),"")</f>
        <v>0</v>
      </c>
      <c r="H1205" s="226">
        <f>_xlfn.IFNA(VLOOKUP($E1205,[2]_accgrp!$A:$X,2+(3*(COLUMN(H1205)-6)),FALSE),"")</f>
        <v>0</v>
      </c>
      <c r="I1205" s="226">
        <f>_xlfn.IFNA(VLOOKUP($E1205,[2]_accgrp!$A:$X,2+(3*(COLUMN(I1205)-6)),FALSE),"")</f>
        <v>0</v>
      </c>
      <c r="J1205" s="226">
        <f>_xlfn.IFNA(VLOOKUP($E1205,[2]_accgrp!$A:$X,2+(3*(COLUMN(J1205)-6)),FALSE),"")</f>
        <v>0</v>
      </c>
      <c r="K1205" s="226">
        <f>_xlfn.IFNA(VLOOKUP($E1205,[2]_accgrp!$A:$X,2+(3*(COLUMN(K1205)-6)),FALSE),"")</f>
        <v>0</v>
      </c>
      <c r="L1205" s="226">
        <f>_xlfn.IFNA(VLOOKUP($E1205,[2]_accgrp!$A:$X,2+(3*(COLUMN(L1205)-6)),FALSE),"")</f>
        <v>0</v>
      </c>
      <c r="M1205" s="226">
        <f>_xlfn.IFNA(VLOOKUP($E1205,[2]_accgrp!$A:$X,2+(3*(COLUMN(M1205)-6)),FALSE),"")</f>
        <v>0</v>
      </c>
    </row>
    <row r="1206" spans="6:13" x14ac:dyDescent="0.25">
      <c r="F1206" s="242" t="str">
        <f>IF(ISBLANK(E1206),"",VLOOKUP(E1206,[2]_accgrp!A:B,2,FALSE))</f>
        <v/>
      </c>
      <c r="G1206" s="226">
        <f>_xlfn.IFNA(VLOOKUP($E1206,[2]_accgrp!$A:$X,2+(3*(COLUMN(G1206)-6)),FALSE),"")</f>
        <v>0</v>
      </c>
      <c r="H1206" s="226">
        <f>_xlfn.IFNA(VLOOKUP($E1206,[2]_accgrp!$A:$X,2+(3*(COLUMN(H1206)-6)),FALSE),"")</f>
        <v>0</v>
      </c>
      <c r="I1206" s="226">
        <f>_xlfn.IFNA(VLOOKUP($E1206,[2]_accgrp!$A:$X,2+(3*(COLUMN(I1206)-6)),FALSE),"")</f>
        <v>0</v>
      </c>
      <c r="J1206" s="226">
        <f>_xlfn.IFNA(VLOOKUP($E1206,[2]_accgrp!$A:$X,2+(3*(COLUMN(J1206)-6)),FALSE),"")</f>
        <v>0</v>
      </c>
      <c r="K1206" s="226">
        <f>_xlfn.IFNA(VLOOKUP($E1206,[2]_accgrp!$A:$X,2+(3*(COLUMN(K1206)-6)),FALSE),"")</f>
        <v>0</v>
      </c>
      <c r="L1206" s="226">
        <f>_xlfn.IFNA(VLOOKUP($E1206,[2]_accgrp!$A:$X,2+(3*(COLUMN(L1206)-6)),FALSE),"")</f>
        <v>0</v>
      </c>
      <c r="M1206" s="226">
        <f>_xlfn.IFNA(VLOOKUP($E1206,[2]_accgrp!$A:$X,2+(3*(COLUMN(M1206)-6)),FALSE),"")</f>
        <v>0</v>
      </c>
    </row>
    <row r="1207" spans="6:13" x14ac:dyDescent="0.25">
      <c r="F1207" s="242" t="str">
        <f>IF(ISBLANK(E1207),"",VLOOKUP(E1207,[2]_accgrp!A:B,2,FALSE))</f>
        <v/>
      </c>
      <c r="G1207" s="226">
        <f>_xlfn.IFNA(VLOOKUP($E1207,[2]_accgrp!$A:$X,2+(3*(COLUMN(G1207)-6)),FALSE),"")</f>
        <v>0</v>
      </c>
      <c r="H1207" s="226">
        <f>_xlfn.IFNA(VLOOKUP($E1207,[2]_accgrp!$A:$X,2+(3*(COLUMN(H1207)-6)),FALSE),"")</f>
        <v>0</v>
      </c>
      <c r="I1207" s="226">
        <f>_xlfn.IFNA(VLOOKUP($E1207,[2]_accgrp!$A:$X,2+(3*(COLUMN(I1207)-6)),FALSE),"")</f>
        <v>0</v>
      </c>
      <c r="J1207" s="226">
        <f>_xlfn.IFNA(VLOOKUP($E1207,[2]_accgrp!$A:$X,2+(3*(COLUMN(J1207)-6)),FALSE),"")</f>
        <v>0</v>
      </c>
      <c r="K1207" s="226">
        <f>_xlfn.IFNA(VLOOKUP($E1207,[2]_accgrp!$A:$X,2+(3*(COLUMN(K1207)-6)),FALSE),"")</f>
        <v>0</v>
      </c>
      <c r="L1207" s="226">
        <f>_xlfn.IFNA(VLOOKUP($E1207,[2]_accgrp!$A:$X,2+(3*(COLUMN(L1207)-6)),FALSE),"")</f>
        <v>0</v>
      </c>
      <c r="M1207" s="226">
        <f>_xlfn.IFNA(VLOOKUP($E1207,[2]_accgrp!$A:$X,2+(3*(COLUMN(M1207)-6)),FALSE),"")</f>
        <v>0</v>
      </c>
    </row>
    <row r="1208" spans="6:13" x14ac:dyDescent="0.25">
      <c r="F1208" s="242" t="str">
        <f>IF(ISBLANK(E1208),"",VLOOKUP(E1208,[2]_accgrp!A:B,2,FALSE))</f>
        <v/>
      </c>
      <c r="G1208" s="226">
        <f>_xlfn.IFNA(VLOOKUP($E1208,[2]_accgrp!$A:$X,2+(3*(COLUMN(G1208)-6)),FALSE),"")</f>
        <v>0</v>
      </c>
      <c r="H1208" s="226">
        <f>_xlfn.IFNA(VLOOKUP($E1208,[2]_accgrp!$A:$X,2+(3*(COLUMN(H1208)-6)),FALSE),"")</f>
        <v>0</v>
      </c>
      <c r="I1208" s="226">
        <f>_xlfn.IFNA(VLOOKUP($E1208,[2]_accgrp!$A:$X,2+(3*(COLUMN(I1208)-6)),FALSE),"")</f>
        <v>0</v>
      </c>
      <c r="J1208" s="226">
        <f>_xlfn.IFNA(VLOOKUP($E1208,[2]_accgrp!$A:$X,2+(3*(COLUMN(J1208)-6)),FALSE),"")</f>
        <v>0</v>
      </c>
      <c r="K1208" s="226">
        <f>_xlfn.IFNA(VLOOKUP($E1208,[2]_accgrp!$A:$X,2+(3*(COLUMN(K1208)-6)),FALSE),"")</f>
        <v>0</v>
      </c>
      <c r="L1208" s="226">
        <f>_xlfn.IFNA(VLOOKUP($E1208,[2]_accgrp!$A:$X,2+(3*(COLUMN(L1208)-6)),FALSE),"")</f>
        <v>0</v>
      </c>
      <c r="M1208" s="226">
        <f>_xlfn.IFNA(VLOOKUP($E1208,[2]_accgrp!$A:$X,2+(3*(COLUMN(M1208)-6)),FALSE),"")</f>
        <v>0</v>
      </c>
    </row>
    <row r="1209" spans="6:13" x14ac:dyDescent="0.25">
      <c r="F1209" s="242" t="str">
        <f>IF(ISBLANK(E1209),"",VLOOKUP(E1209,[2]_accgrp!A:B,2,FALSE))</f>
        <v/>
      </c>
      <c r="G1209" s="226">
        <f>_xlfn.IFNA(VLOOKUP($E1209,[2]_accgrp!$A:$X,2+(3*(COLUMN(G1209)-6)),FALSE),"")</f>
        <v>0</v>
      </c>
      <c r="H1209" s="226">
        <f>_xlfn.IFNA(VLOOKUP($E1209,[2]_accgrp!$A:$X,2+(3*(COLUMN(H1209)-6)),FALSE),"")</f>
        <v>0</v>
      </c>
      <c r="I1209" s="226">
        <f>_xlfn.IFNA(VLOOKUP($E1209,[2]_accgrp!$A:$X,2+(3*(COLUMN(I1209)-6)),FALSE),"")</f>
        <v>0</v>
      </c>
      <c r="J1209" s="226">
        <f>_xlfn.IFNA(VLOOKUP($E1209,[2]_accgrp!$A:$X,2+(3*(COLUMN(J1209)-6)),FALSE),"")</f>
        <v>0</v>
      </c>
      <c r="K1209" s="226">
        <f>_xlfn.IFNA(VLOOKUP($E1209,[2]_accgrp!$A:$X,2+(3*(COLUMN(K1209)-6)),FALSE),"")</f>
        <v>0</v>
      </c>
      <c r="L1209" s="226">
        <f>_xlfn.IFNA(VLOOKUP($E1209,[2]_accgrp!$A:$X,2+(3*(COLUMN(L1209)-6)),FALSE),"")</f>
        <v>0</v>
      </c>
      <c r="M1209" s="226">
        <f>_xlfn.IFNA(VLOOKUP($E1209,[2]_accgrp!$A:$X,2+(3*(COLUMN(M1209)-6)),FALSE),"")</f>
        <v>0</v>
      </c>
    </row>
    <row r="1210" spans="6:13" x14ac:dyDescent="0.25">
      <c r="F1210" s="242" t="str">
        <f>IF(ISBLANK(E1210),"",VLOOKUP(E1210,[2]_accgrp!A:B,2,FALSE))</f>
        <v/>
      </c>
      <c r="G1210" s="226">
        <f>_xlfn.IFNA(VLOOKUP($E1210,[2]_accgrp!$A:$X,2+(3*(COLUMN(G1210)-6)),FALSE),"")</f>
        <v>0</v>
      </c>
      <c r="H1210" s="226">
        <f>_xlfn.IFNA(VLOOKUP($E1210,[2]_accgrp!$A:$X,2+(3*(COLUMN(H1210)-6)),FALSE),"")</f>
        <v>0</v>
      </c>
      <c r="I1210" s="226">
        <f>_xlfn.IFNA(VLOOKUP($E1210,[2]_accgrp!$A:$X,2+(3*(COLUMN(I1210)-6)),FALSE),"")</f>
        <v>0</v>
      </c>
      <c r="J1210" s="226">
        <f>_xlfn.IFNA(VLOOKUP($E1210,[2]_accgrp!$A:$X,2+(3*(COLUMN(J1210)-6)),FALSE),"")</f>
        <v>0</v>
      </c>
      <c r="K1210" s="226">
        <f>_xlfn.IFNA(VLOOKUP($E1210,[2]_accgrp!$A:$X,2+(3*(COLUMN(K1210)-6)),FALSE),"")</f>
        <v>0</v>
      </c>
      <c r="L1210" s="226">
        <f>_xlfn.IFNA(VLOOKUP($E1210,[2]_accgrp!$A:$X,2+(3*(COLUMN(L1210)-6)),FALSE),"")</f>
        <v>0</v>
      </c>
      <c r="M1210" s="226">
        <f>_xlfn.IFNA(VLOOKUP($E1210,[2]_accgrp!$A:$X,2+(3*(COLUMN(M1210)-6)),FALSE),"")</f>
        <v>0</v>
      </c>
    </row>
    <row r="1211" spans="6:13" x14ac:dyDescent="0.25">
      <c r="F1211" s="242" t="str">
        <f>IF(ISBLANK(E1211),"",VLOOKUP(E1211,[2]_accgrp!A:B,2,FALSE))</f>
        <v/>
      </c>
      <c r="G1211" s="226">
        <f>_xlfn.IFNA(VLOOKUP($E1211,[2]_accgrp!$A:$X,2+(3*(COLUMN(G1211)-6)),FALSE),"")</f>
        <v>0</v>
      </c>
      <c r="H1211" s="226">
        <f>_xlfn.IFNA(VLOOKUP($E1211,[2]_accgrp!$A:$X,2+(3*(COLUMN(H1211)-6)),FALSE),"")</f>
        <v>0</v>
      </c>
      <c r="I1211" s="226">
        <f>_xlfn.IFNA(VLOOKUP($E1211,[2]_accgrp!$A:$X,2+(3*(COLUMN(I1211)-6)),FALSE),"")</f>
        <v>0</v>
      </c>
      <c r="J1211" s="226">
        <f>_xlfn.IFNA(VLOOKUP($E1211,[2]_accgrp!$A:$X,2+(3*(COLUMN(J1211)-6)),FALSE),"")</f>
        <v>0</v>
      </c>
      <c r="K1211" s="226">
        <f>_xlfn.IFNA(VLOOKUP($E1211,[2]_accgrp!$A:$X,2+(3*(COLUMN(K1211)-6)),FALSE),"")</f>
        <v>0</v>
      </c>
      <c r="L1211" s="226">
        <f>_xlfn.IFNA(VLOOKUP($E1211,[2]_accgrp!$A:$X,2+(3*(COLUMN(L1211)-6)),FALSE),"")</f>
        <v>0</v>
      </c>
      <c r="M1211" s="226">
        <f>_xlfn.IFNA(VLOOKUP($E1211,[2]_accgrp!$A:$X,2+(3*(COLUMN(M1211)-6)),FALSE),"")</f>
        <v>0</v>
      </c>
    </row>
    <row r="1212" spans="6:13" x14ac:dyDescent="0.25">
      <c r="F1212" s="242" t="str">
        <f>IF(ISBLANK(E1212),"",VLOOKUP(E1212,[2]_accgrp!A:B,2,FALSE))</f>
        <v/>
      </c>
      <c r="G1212" s="226">
        <f>_xlfn.IFNA(VLOOKUP($E1212,[2]_accgrp!$A:$X,2+(3*(COLUMN(G1212)-6)),FALSE),"")</f>
        <v>0</v>
      </c>
      <c r="H1212" s="226">
        <f>_xlfn.IFNA(VLOOKUP($E1212,[2]_accgrp!$A:$X,2+(3*(COLUMN(H1212)-6)),FALSE),"")</f>
        <v>0</v>
      </c>
      <c r="I1212" s="226">
        <f>_xlfn.IFNA(VLOOKUP($E1212,[2]_accgrp!$A:$X,2+(3*(COLUMN(I1212)-6)),FALSE),"")</f>
        <v>0</v>
      </c>
      <c r="J1212" s="226">
        <f>_xlfn.IFNA(VLOOKUP($E1212,[2]_accgrp!$A:$X,2+(3*(COLUMN(J1212)-6)),FALSE),"")</f>
        <v>0</v>
      </c>
      <c r="K1212" s="226">
        <f>_xlfn.IFNA(VLOOKUP($E1212,[2]_accgrp!$A:$X,2+(3*(COLUMN(K1212)-6)),FALSE),"")</f>
        <v>0</v>
      </c>
      <c r="L1212" s="226">
        <f>_xlfn.IFNA(VLOOKUP($E1212,[2]_accgrp!$A:$X,2+(3*(COLUMN(L1212)-6)),FALSE),"")</f>
        <v>0</v>
      </c>
      <c r="M1212" s="226">
        <f>_xlfn.IFNA(VLOOKUP($E1212,[2]_accgrp!$A:$X,2+(3*(COLUMN(M1212)-6)),FALSE),"")</f>
        <v>0</v>
      </c>
    </row>
    <row r="1213" spans="6:13" x14ac:dyDescent="0.25">
      <c r="F1213" s="242" t="str">
        <f>IF(ISBLANK(E1213),"",VLOOKUP(E1213,[2]_accgrp!A:B,2,FALSE))</f>
        <v/>
      </c>
      <c r="G1213" s="226">
        <f>_xlfn.IFNA(VLOOKUP($E1213,[2]_accgrp!$A:$X,2+(3*(COLUMN(G1213)-6)),FALSE),"")</f>
        <v>0</v>
      </c>
      <c r="H1213" s="226">
        <f>_xlfn.IFNA(VLOOKUP($E1213,[2]_accgrp!$A:$X,2+(3*(COLUMN(H1213)-6)),FALSE),"")</f>
        <v>0</v>
      </c>
      <c r="I1213" s="226">
        <f>_xlfn.IFNA(VLOOKUP($E1213,[2]_accgrp!$A:$X,2+(3*(COLUMN(I1213)-6)),FALSE),"")</f>
        <v>0</v>
      </c>
      <c r="J1213" s="226">
        <f>_xlfn.IFNA(VLOOKUP($E1213,[2]_accgrp!$A:$X,2+(3*(COLUMN(J1213)-6)),FALSE),"")</f>
        <v>0</v>
      </c>
      <c r="K1213" s="226">
        <f>_xlfn.IFNA(VLOOKUP($E1213,[2]_accgrp!$A:$X,2+(3*(COLUMN(K1213)-6)),FALSE),"")</f>
        <v>0</v>
      </c>
      <c r="L1213" s="226">
        <f>_xlfn.IFNA(VLOOKUP($E1213,[2]_accgrp!$A:$X,2+(3*(COLUMN(L1213)-6)),FALSE),"")</f>
        <v>0</v>
      </c>
      <c r="M1213" s="226">
        <f>_xlfn.IFNA(VLOOKUP($E1213,[2]_accgrp!$A:$X,2+(3*(COLUMN(M1213)-6)),FALSE),"")</f>
        <v>0</v>
      </c>
    </row>
    <row r="1214" spans="6:13" x14ac:dyDescent="0.25">
      <c r="F1214" s="242" t="str">
        <f>IF(ISBLANK(E1214),"",VLOOKUP(E1214,[2]_accgrp!A:B,2,FALSE))</f>
        <v/>
      </c>
      <c r="G1214" s="226">
        <f>_xlfn.IFNA(VLOOKUP($E1214,[2]_accgrp!$A:$X,2+(3*(COLUMN(G1214)-6)),FALSE),"")</f>
        <v>0</v>
      </c>
      <c r="H1214" s="226">
        <f>_xlfn.IFNA(VLOOKUP($E1214,[2]_accgrp!$A:$X,2+(3*(COLUMN(H1214)-6)),FALSE),"")</f>
        <v>0</v>
      </c>
      <c r="I1214" s="226">
        <f>_xlfn.IFNA(VLOOKUP($E1214,[2]_accgrp!$A:$X,2+(3*(COLUMN(I1214)-6)),FALSE),"")</f>
        <v>0</v>
      </c>
      <c r="J1214" s="226">
        <f>_xlfn.IFNA(VLOOKUP($E1214,[2]_accgrp!$A:$X,2+(3*(COLUMN(J1214)-6)),FALSE),"")</f>
        <v>0</v>
      </c>
      <c r="K1214" s="226">
        <f>_xlfn.IFNA(VLOOKUP($E1214,[2]_accgrp!$A:$X,2+(3*(COLUMN(K1214)-6)),FALSE),"")</f>
        <v>0</v>
      </c>
      <c r="L1214" s="226">
        <f>_xlfn.IFNA(VLOOKUP($E1214,[2]_accgrp!$A:$X,2+(3*(COLUMN(L1214)-6)),FALSE),"")</f>
        <v>0</v>
      </c>
      <c r="M1214" s="226">
        <f>_xlfn.IFNA(VLOOKUP($E1214,[2]_accgrp!$A:$X,2+(3*(COLUMN(M1214)-6)),FALSE),"")</f>
        <v>0</v>
      </c>
    </row>
    <row r="1215" spans="6:13" x14ac:dyDescent="0.25">
      <c r="F1215" s="242" t="str">
        <f>IF(ISBLANK(E1215),"",VLOOKUP(E1215,[2]_accgrp!A:B,2,FALSE))</f>
        <v/>
      </c>
      <c r="G1215" s="226">
        <f>_xlfn.IFNA(VLOOKUP($E1215,[2]_accgrp!$A:$X,2+(3*(COLUMN(G1215)-6)),FALSE),"")</f>
        <v>0</v>
      </c>
      <c r="H1215" s="226">
        <f>_xlfn.IFNA(VLOOKUP($E1215,[2]_accgrp!$A:$X,2+(3*(COLUMN(H1215)-6)),FALSE),"")</f>
        <v>0</v>
      </c>
      <c r="I1215" s="226">
        <f>_xlfn.IFNA(VLOOKUP($E1215,[2]_accgrp!$A:$X,2+(3*(COLUMN(I1215)-6)),FALSE),"")</f>
        <v>0</v>
      </c>
      <c r="J1215" s="226">
        <f>_xlfn.IFNA(VLOOKUP($E1215,[2]_accgrp!$A:$X,2+(3*(COLUMN(J1215)-6)),FALSE),"")</f>
        <v>0</v>
      </c>
      <c r="K1215" s="226">
        <f>_xlfn.IFNA(VLOOKUP($E1215,[2]_accgrp!$A:$X,2+(3*(COLUMN(K1215)-6)),FALSE),"")</f>
        <v>0</v>
      </c>
      <c r="L1215" s="226">
        <f>_xlfn.IFNA(VLOOKUP($E1215,[2]_accgrp!$A:$X,2+(3*(COLUMN(L1215)-6)),FALSE),"")</f>
        <v>0</v>
      </c>
      <c r="M1215" s="226">
        <f>_xlfn.IFNA(VLOOKUP($E1215,[2]_accgrp!$A:$X,2+(3*(COLUMN(M1215)-6)),FALSE),"")</f>
        <v>0</v>
      </c>
    </row>
    <row r="1216" spans="6:13" x14ac:dyDescent="0.25">
      <c r="F1216" s="242" t="str">
        <f>IF(ISBLANK(E1216),"",VLOOKUP(E1216,[2]_accgrp!A:B,2,FALSE))</f>
        <v/>
      </c>
      <c r="G1216" s="226">
        <f>_xlfn.IFNA(VLOOKUP($E1216,[2]_accgrp!$A:$X,2+(3*(COLUMN(G1216)-6)),FALSE),"")</f>
        <v>0</v>
      </c>
      <c r="H1216" s="226">
        <f>_xlfn.IFNA(VLOOKUP($E1216,[2]_accgrp!$A:$X,2+(3*(COLUMN(H1216)-6)),FALSE),"")</f>
        <v>0</v>
      </c>
      <c r="I1216" s="226">
        <f>_xlfn.IFNA(VLOOKUP($E1216,[2]_accgrp!$A:$X,2+(3*(COLUMN(I1216)-6)),FALSE),"")</f>
        <v>0</v>
      </c>
      <c r="J1216" s="226">
        <f>_xlfn.IFNA(VLOOKUP($E1216,[2]_accgrp!$A:$X,2+(3*(COLUMN(J1216)-6)),FALSE),"")</f>
        <v>0</v>
      </c>
      <c r="K1216" s="226">
        <f>_xlfn.IFNA(VLOOKUP($E1216,[2]_accgrp!$A:$X,2+(3*(COLUMN(K1216)-6)),FALSE),"")</f>
        <v>0</v>
      </c>
      <c r="L1216" s="226">
        <f>_xlfn.IFNA(VLOOKUP($E1216,[2]_accgrp!$A:$X,2+(3*(COLUMN(L1216)-6)),FALSE),"")</f>
        <v>0</v>
      </c>
      <c r="M1216" s="226">
        <f>_xlfn.IFNA(VLOOKUP($E1216,[2]_accgrp!$A:$X,2+(3*(COLUMN(M1216)-6)),FALSE),"")</f>
        <v>0</v>
      </c>
    </row>
    <row r="1217" spans="6:13" x14ac:dyDescent="0.25">
      <c r="F1217" s="242" t="str">
        <f>IF(ISBLANK(E1217),"",VLOOKUP(E1217,[2]_accgrp!A:B,2,FALSE))</f>
        <v/>
      </c>
      <c r="G1217" s="226">
        <f>_xlfn.IFNA(VLOOKUP($E1217,[2]_accgrp!$A:$X,2+(3*(COLUMN(G1217)-6)),FALSE),"")</f>
        <v>0</v>
      </c>
      <c r="H1217" s="226">
        <f>_xlfn.IFNA(VLOOKUP($E1217,[2]_accgrp!$A:$X,2+(3*(COLUMN(H1217)-6)),FALSE),"")</f>
        <v>0</v>
      </c>
      <c r="I1217" s="226">
        <f>_xlfn.IFNA(VLOOKUP($E1217,[2]_accgrp!$A:$X,2+(3*(COLUMN(I1217)-6)),FALSE),"")</f>
        <v>0</v>
      </c>
      <c r="J1217" s="226">
        <f>_xlfn.IFNA(VLOOKUP($E1217,[2]_accgrp!$A:$X,2+(3*(COLUMN(J1217)-6)),FALSE),"")</f>
        <v>0</v>
      </c>
      <c r="K1217" s="226">
        <f>_xlfn.IFNA(VLOOKUP($E1217,[2]_accgrp!$A:$X,2+(3*(COLUMN(K1217)-6)),FALSE),"")</f>
        <v>0</v>
      </c>
      <c r="L1217" s="226">
        <f>_xlfn.IFNA(VLOOKUP($E1217,[2]_accgrp!$A:$X,2+(3*(COLUMN(L1217)-6)),FALSE),"")</f>
        <v>0</v>
      </c>
      <c r="M1217" s="226">
        <f>_xlfn.IFNA(VLOOKUP($E1217,[2]_accgrp!$A:$X,2+(3*(COLUMN(M1217)-6)),FALSE),"")</f>
        <v>0</v>
      </c>
    </row>
    <row r="1218" spans="6:13" x14ac:dyDescent="0.25">
      <c r="F1218" s="242" t="str">
        <f>IF(ISBLANK(E1218),"",VLOOKUP(E1218,[2]_accgrp!A:B,2,FALSE))</f>
        <v/>
      </c>
      <c r="G1218" s="226">
        <f>_xlfn.IFNA(VLOOKUP($E1218,[2]_accgrp!$A:$X,2+(3*(COLUMN(G1218)-6)),FALSE),"")</f>
        <v>0</v>
      </c>
      <c r="H1218" s="226">
        <f>_xlfn.IFNA(VLOOKUP($E1218,[2]_accgrp!$A:$X,2+(3*(COLUMN(H1218)-6)),FALSE),"")</f>
        <v>0</v>
      </c>
      <c r="I1218" s="226">
        <f>_xlfn.IFNA(VLOOKUP($E1218,[2]_accgrp!$A:$X,2+(3*(COLUMN(I1218)-6)),FALSE),"")</f>
        <v>0</v>
      </c>
      <c r="J1218" s="226">
        <f>_xlfn.IFNA(VLOOKUP($E1218,[2]_accgrp!$A:$X,2+(3*(COLUMN(J1218)-6)),FALSE),"")</f>
        <v>0</v>
      </c>
      <c r="K1218" s="226">
        <f>_xlfn.IFNA(VLOOKUP($E1218,[2]_accgrp!$A:$X,2+(3*(COLUMN(K1218)-6)),FALSE),"")</f>
        <v>0</v>
      </c>
      <c r="L1218" s="226">
        <f>_xlfn.IFNA(VLOOKUP($E1218,[2]_accgrp!$A:$X,2+(3*(COLUMN(L1218)-6)),FALSE),"")</f>
        <v>0</v>
      </c>
      <c r="M1218" s="226">
        <f>_xlfn.IFNA(VLOOKUP($E1218,[2]_accgrp!$A:$X,2+(3*(COLUMN(M1218)-6)),FALSE),"")</f>
        <v>0</v>
      </c>
    </row>
    <row r="1219" spans="6:13" x14ac:dyDescent="0.25">
      <c r="F1219" s="242" t="str">
        <f>IF(ISBLANK(E1219),"",VLOOKUP(E1219,[2]_accgrp!A:B,2,FALSE))</f>
        <v/>
      </c>
      <c r="G1219" s="226">
        <f>_xlfn.IFNA(VLOOKUP($E1219,[2]_accgrp!$A:$X,2+(3*(COLUMN(G1219)-6)),FALSE),"")</f>
        <v>0</v>
      </c>
      <c r="H1219" s="226">
        <f>_xlfn.IFNA(VLOOKUP($E1219,[2]_accgrp!$A:$X,2+(3*(COLUMN(H1219)-6)),FALSE),"")</f>
        <v>0</v>
      </c>
      <c r="I1219" s="226">
        <f>_xlfn.IFNA(VLOOKUP($E1219,[2]_accgrp!$A:$X,2+(3*(COLUMN(I1219)-6)),FALSE),"")</f>
        <v>0</v>
      </c>
      <c r="J1219" s="226">
        <f>_xlfn.IFNA(VLOOKUP($E1219,[2]_accgrp!$A:$X,2+(3*(COLUMN(J1219)-6)),FALSE),"")</f>
        <v>0</v>
      </c>
      <c r="K1219" s="226">
        <f>_xlfn.IFNA(VLOOKUP($E1219,[2]_accgrp!$A:$X,2+(3*(COLUMN(K1219)-6)),FALSE),"")</f>
        <v>0</v>
      </c>
      <c r="L1219" s="226">
        <f>_xlfn.IFNA(VLOOKUP($E1219,[2]_accgrp!$A:$X,2+(3*(COLUMN(L1219)-6)),FALSE),"")</f>
        <v>0</v>
      </c>
      <c r="M1219" s="226">
        <f>_xlfn.IFNA(VLOOKUP($E1219,[2]_accgrp!$A:$X,2+(3*(COLUMN(M1219)-6)),FALSE),"")</f>
        <v>0</v>
      </c>
    </row>
    <row r="1220" spans="6:13" x14ac:dyDescent="0.25">
      <c r="F1220" s="242" t="str">
        <f>IF(ISBLANK(E1220),"",VLOOKUP(E1220,[2]_accgrp!A:B,2,FALSE))</f>
        <v/>
      </c>
      <c r="G1220" s="226">
        <f>_xlfn.IFNA(VLOOKUP($E1220,[2]_accgrp!$A:$X,2+(3*(COLUMN(G1220)-6)),FALSE),"")</f>
        <v>0</v>
      </c>
      <c r="H1220" s="226">
        <f>_xlfn.IFNA(VLOOKUP($E1220,[2]_accgrp!$A:$X,2+(3*(COLUMN(H1220)-6)),FALSE),"")</f>
        <v>0</v>
      </c>
      <c r="I1220" s="226">
        <f>_xlfn.IFNA(VLOOKUP($E1220,[2]_accgrp!$A:$X,2+(3*(COLUMN(I1220)-6)),FALSE),"")</f>
        <v>0</v>
      </c>
      <c r="J1220" s="226">
        <f>_xlfn.IFNA(VLOOKUP($E1220,[2]_accgrp!$A:$X,2+(3*(COLUMN(J1220)-6)),FALSE),"")</f>
        <v>0</v>
      </c>
      <c r="K1220" s="226">
        <f>_xlfn.IFNA(VLOOKUP($E1220,[2]_accgrp!$A:$X,2+(3*(COLUMN(K1220)-6)),FALSE),"")</f>
        <v>0</v>
      </c>
      <c r="L1220" s="226">
        <f>_xlfn.IFNA(VLOOKUP($E1220,[2]_accgrp!$A:$X,2+(3*(COLUMN(L1220)-6)),FALSE),"")</f>
        <v>0</v>
      </c>
      <c r="M1220" s="226">
        <f>_xlfn.IFNA(VLOOKUP($E1220,[2]_accgrp!$A:$X,2+(3*(COLUMN(M1220)-6)),FALSE),"")</f>
        <v>0</v>
      </c>
    </row>
    <row r="1221" spans="6:13" x14ac:dyDescent="0.25">
      <c r="F1221" s="242" t="str">
        <f>IF(ISBLANK(E1221),"",VLOOKUP(E1221,[2]_accgrp!A:B,2,FALSE))</f>
        <v/>
      </c>
      <c r="G1221" s="226">
        <f>_xlfn.IFNA(VLOOKUP($E1221,[2]_accgrp!$A:$X,2+(3*(COLUMN(G1221)-6)),FALSE),"")</f>
        <v>0</v>
      </c>
      <c r="H1221" s="226">
        <f>_xlfn.IFNA(VLOOKUP($E1221,[2]_accgrp!$A:$X,2+(3*(COLUMN(H1221)-6)),FALSE),"")</f>
        <v>0</v>
      </c>
      <c r="I1221" s="226">
        <f>_xlfn.IFNA(VLOOKUP($E1221,[2]_accgrp!$A:$X,2+(3*(COLUMN(I1221)-6)),FALSE),"")</f>
        <v>0</v>
      </c>
      <c r="J1221" s="226">
        <f>_xlfn.IFNA(VLOOKUP($E1221,[2]_accgrp!$A:$X,2+(3*(COLUMN(J1221)-6)),FALSE),"")</f>
        <v>0</v>
      </c>
      <c r="K1221" s="226">
        <f>_xlfn.IFNA(VLOOKUP($E1221,[2]_accgrp!$A:$X,2+(3*(COLUMN(K1221)-6)),FALSE),"")</f>
        <v>0</v>
      </c>
      <c r="L1221" s="226">
        <f>_xlfn.IFNA(VLOOKUP($E1221,[2]_accgrp!$A:$X,2+(3*(COLUMN(L1221)-6)),FALSE),"")</f>
        <v>0</v>
      </c>
      <c r="M1221" s="226">
        <f>_xlfn.IFNA(VLOOKUP($E1221,[2]_accgrp!$A:$X,2+(3*(COLUMN(M1221)-6)),FALSE),"")</f>
        <v>0</v>
      </c>
    </row>
    <row r="1222" spans="6:13" x14ac:dyDescent="0.25">
      <c r="F1222" s="242" t="str">
        <f>IF(ISBLANK(E1222),"",VLOOKUP(E1222,[2]_accgrp!A:B,2,FALSE))</f>
        <v/>
      </c>
      <c r="G1222" s="226">
        <f>_xlfn.IFNA(VLOOKUP($E1222,[2]_accgrp!$A:$X,2+(3*(COLUMN(G1222)-6)),FALSE),"")</f>
        <v>0</v>
      </c>
      <c r="H1222" s="226">
        <f>_xlfn.IFNA(VLOOKUP($E1222,[2]_accgrp!$A:$X,2+(3*(COLUMN(H1222)-6)),FALSE),"")</f>
        <v>0</v>
      </c>
      <c r="I1222" s="226">
        <f>_xlfn.IFNA(VLOOKUP($E1222,[2]_accgrp!$A:$X,2+(3*(COLUMN(I1222)-6)),FALSE),"")</f>
        <v>0</v>
      </c>
      <c r="J1222" s="226">
        <f>_xlfn.IFNA(VLOOKUP($E1222,[2]_accgrp!$A:$X,2+(3*(COLUMN(J1222)-6)),FALSE),"")</f>
        <v>0</v>
      </c>
      <c r="K1222" s="226">
        <f>_xlfn.IFNA(VLOOKUP($E1222,[2]_accgrp!$A:$X,2+(3*(COLUMN(K1222)-6)),FALSE),"")</f>
        <v>0</v>
      </c>
      <c r="L1222" s="226">
        <f>_xlfn.IFNA(VLOOKUP($E1222,[2]_accgrp!$A:$X,2+(3*(COLUMN(L1222)-6)),FALSE),"")</f>
        <v>0</v>
      </c>
      <c r="M1222" s="226">
        <f>_xlfn.IFNA(VLOOKUP($E1222,[2]_accgrp!$A:$X,2+(3*(COLUMN(M1222)-6)),FALSE),"")</f>
        <v>0</v>
      </c>
    </row>
    <row r="1223" spans="6:13" x14ac:dyDescent="0.25">
      <c r="F1223" s="242" t="str">
        <f>IF(ISBLANK(E1223),"",VLOOKUP(E1223,[2]_accgrp!A:B,2,FALSE))</f>
        <v/>
      </c>
      <c r="G1223" s="226">
        <f>_xlfn.IFNA(VLOOKUP($E1223,[2]_accgrp!$A:$X,2+(3*(COLUMN(G1223)-6)),FALSE),"")</f>
        <v>0</v>
      </c>
      <c r="H1223" s="226">
        <f>_xlfn.IFNA(VLOOKUP($E1223,[2]_accgrp!$A:$X,2+(3*(COLUMN(H1223)-6)),FALSE),"")</f>
        <v>0</v>
      </c>
      <c r="I1223" s="226">
        <f>_xlfn.IFNA(VLOOKUP($E1223,[2]_accgrp!$A:$X,2+(3*(COLUMN(I1223)-6)),FALSE),"")</f>
        <v>0</v>
      </c>
      <c r="J1223" s="226">
        <f>_xlfn.IFNA(VLOOKUP($E1223,[2]_accgrp!$A:$X,2+(3*(COLUMN(J1223)-6)),FALSE),"")</f>
        <v>0</v>
      </c>
      <c r="K1223" s="226">
        <f>_xlfn.IFNA(VLOOKUP($E1223,[2]_accgrp!$A:$X,2+(3*(COLUMN(K1223)-6)),FALSE),"")</f>
        <v>0</v>
      </c>
      <c r="L1223" s="226">
        <f>_xlfn.IFNA(VLOOKUP($E1223,[2]_accgrp!$A:$X,2+(3*(COLUMN(L1223)-6)),FALSE),"")</f>
        <v>0</v>
      </c>
      <c r="M1223" s="226">
        <f>_xlfn.IFNA(VLOOKUP($E1223,[2]_accgrp!$A:$X,2+(3*(COLUMN(M1223)-6)),FALSE),"")</f>
        <v>0</v>
      </c>
    </row>
    <row r="1224" spans="6:13" x14ac:dyDescent="0.25">
      <c r="F1224" s="242" t="str">
        <f>IF(ISBLANK(E1224),"",VLOOKUP(E1224,[2]_accgrp!A:B,2,FALSE))</f>
        <v/>
      </c>
      <c r="G1224" s="226">
        <f>_xlfn.IFNA(VLOOKUP($E1224,[2]_accgrp!$A:$X,2+(3*(COLUMN(G1224)-6)),FALSE),"")</f>
        <v>0</v>
      </c>
      <c r="H1224" s="226">
        <f>_xlfn.IFNA(VLOOKUP($E1224,[2]_accgrp!$A:$X,2+(3*(COLUMN(H1224)-6)),FALSE),"")</f>
        <v>0</v>
      </c>
      <c r="I1224" s="226">
        <f>_xlfn.IFNA(VLOOKUP($E1224,[2]_accgrp!$A:$X,2+(3*(COLUMN(I1224)-6)),FALSE),"")</f>
        <v>0</v>
      </c>
      <c r="J1224" s="226">
        <f>_xlfn.IFNA(VLOOKUP($E1224,[2]_accgrp!$A:$X,2+(3*(COLUMN(J1224)-6)),FALSE),"")</f>
        <v>0</v>
      </c>
      <c r="K1224" s="226">
        <f>_xlfn.IFNA(VLOOKUP($E1224,[2]_accgrp!$A:$X,2+(3*(COLUMN(K1224)-6)),FALSE),"")</f>
        <v>0</v>
      </c>
      <c r="L1224" s="226">
        <f>_xlfn.IFNA(VLOOKUP($E1224,[2]_accgrp!$A:$X,2+(3*(COLUMN(L1224)-6)),FALSE),"")</f>
        <v>0</v>
      </c>
      <c r="M1224" s="226">
        <f>_xlfn.IFNA(VLOOKUP($E1224,[2]_accgrp!$A:$X,2+(3*(COLUMN(M1224)-6)),FALSE),"")</f>
        <v>0</v>
      </c>
    </row>
    <row r="1225" spans="6:13" x14ac:dyDescent="0.25">
      <c r="F1225" s="242" t="str">
        <f>IF(ISBLANK(E1225),"",VLOOKUP(E1225,[2]_accgrp!A:B,2,FALSE))</f>
        <v/>
      </c>
      <c r="G1225" s="226">
        <f>_xlfn.IFNA(VLOOKUP($E1225,[2]_accgrp!$A:$X,2+(3*(COLUMN(G1225)-6)),FALSE),"")</f>
        <v>0</v>
      </c>
      <c r="H1225" s="226">
        <f>_xlfn.IFNA(VLOOKUP($E1225,[2]_accgrp!$A:$X,2+(3*(COLUMN(H1225)-6)),FALSE),"")</f>
        <v>0</v>
      </c>
      <c r="I1225" s="226">
        <f>_xlfn.IFNA(VLOOKUP($E1225,[2]_accgrp!$A:$X,2+(3*(COLUMN(I1225)-6)),FALSE),"")</f>
        <v>0</v>
      </c>
      <c r="J1225" s="226">
        <f>_xlfn.IFNA(VLOOKUP($E1225,[2]_accgrp!$A:$X,2+(3*(COLUMN(J1225)-6)),FALSE),"")</f>
        <v>0</v>
      </c>
      <c r="K1225" s="226">
        <f>_xlfn.IFNA(VLOOKUP($E1225,[2]_accgrp!$A:$X,2+(3*(COLUMN(K1225)-6)),FALSE),"")</f>
        <v>0</v>
      </c>
      <c r="L1225" s="226">
        <f>_xlfn.IFNA(VLOOKUP($E1225,[2]_accgrp!$A:$X,2+(3*(COLUMN(L1225)-6)),FALSE),"")</f>
        <v>0</v>
      </c>
      <c r="M1225" s="226">
        <f>_xlfn.IFNA(VLOOKUP($E1225,[2]_accgrp!$A:$X,2+(3*(COLUMN(M1225)-6)),FALSE),"")</f>
        <v>0</v>
      </c>
    </row>
    <row r="1226" spans="6:13" x14ac:dyDescent="0.25">
      <c r="F1226" s="242" t="str">
        <f>IF(ISBLANK(E1226),"",VLOOKUP(E1226,[2]_accgrp!A:B,2,FALSE))</f>
        <v/>
      </c>
      <c r="G1226" s="226">
        <f>_xlfn.IFNA(VLOOKUP($E1226,[2]_accgrp!$A:$X,2+(3*(COLUMN(G1226)-6)),FALSE),"")</f>
        <v>0</v>
      </c>
      <c r="H1226" s="226">
        <f>_xlfn.IFNA(VLOOKUP($E1226,[2]_accgrp!$A:$X,2+(3*(COLUMN(H1226)-6)),FALSE),"")</f>
        <v>0</v>
      </c>
      <c r="I1226" s="226">
        <f>_xlfn.IFNA(VLOOKUP($E1226,[2]_accgrp!$A:$X,2+(3*(COLUMN(I1226)-6)),FALSE),"")</f>
        <v>0</v>
      </c>
      <c r="J1226" s="226">
        <f>_xlfn.IFNA(VLOOKUP($E1226,[2]_accgrp!$A:$X,2+(3*(COLUMN(J1226)-6)),FALSE),"")</f>
        <v>0</v>
      </c>
      <c r="K1226" s="226">
        <f>_xlfn.IFNA(VLOOKUP($E1226,[2]_accgrp!$A:$X,2+(3*(COLUMN(K1226)-6)),FALSE),"")</f>
        <v>0</v>
      </c>
      <c r="L1226" s="226">
        <f>_xlfn.IFNA(VLOOKUP($E1226,[2]_accgrp!$A:$X,2+(3*(COLUMN(L1226)-6)),FALSE),"")</f>
        <v>0</v>
      </c>
      <c r="M1226" s="226">
        <f>_xlfn.IFNA(VLOOKUP($E1226,[2]_accgrp!$A:$X,2+(3*(COLUMN(M1226)-6)),FALSE),"")</f>
        <v>0</v>
      </c>
    </row>
    <row r="1227" spans="6:13" x14ac:dyDescent="0.25">
      <c r="F1227" s="242" t="str">
        <f>IF(ISBLANK(E1227),"",VLOOKUP(E1227,[2]_accgrp!A:B,2,FALSE))</f>
        <v/>
      </c>
      <c r="G1227" s="226">
        <f>_xlfn.IFNA(VLOOKUP($E1227,[2]_accgrp!$A:$X,2+(3*(COLUMN(G1227)-6)),FALSE),"")</f>
        <v>0</v>
      </c>
      <c r="H1227" s="226">
        <f>_xlfn.IFNA(VLOOKUP($E1227,[2]_accgrp!$A:$X,2+(3*(COLUMN(H1227)-6)),FALSE),"")</f>
        <v>0</v>
      </c>
      <c r="I1227" s="226">
        <f>_xlfn.IFNA(VLOOKUP($E1227,[2]_accgrp!$A:$X,2+(3*(COLUMN(I1227)-6)),FALSE),"")</f>
        <v>0</v>
      </c>
      <c r="J1227" s="226">
        <f>_xlfn.IFNA(VLOOKUP($E1227,[2]_accgrp!$A:$X,2+(3*(COLUMN(J1227)-6)),FALSE),"")</f>
        <v>0</v>
      </c>
      <c r="K1227" s="226">
        <f>_xlfn.IFNA(VLOOKUP($E1227,[2]_accgrp!$A:$X,2+(3*(COLUMN(K1227)-6)),FALSE),"")</f>
        <v>0</v>
      </c>
      <c r="L1227" s="226">
        <f>_xlfn.IFNA(VLOOKUP($E1227,[2]_accgrp!$A:$X,2+(3*(COLUMN(L1227)-6)),FALSE),"")</f>
        <v>0</v>
      </c>
      <c r="M1227" s="226">
        <f>_xlfn.IFNA(VLOOKUP($E1227,[2]_accgrp!$A:$X,2+(3*(COLUMN(M1227)-6)),FALSE),"")</f>
        <v>0</v>
      </c>
    </row>
    <row r="1228" spans="6:13" x14ac:dyDescent="0.25">
      <c r="F1228" s="242" t="str">
        <f>IF(ISBLANK(E1228),"",VLOOKUP(E1228,[2]_accgrp!A:B,2,FALSE))</f>
        <v/>
      </c>
      <c r="G1228" s="226">
        <f>_xlfn.IFNA(VLOOKUP($E1228,[2]_accgrp!$A:$X,2+(3*(COLUMN(G1228)-6)),FALSE),"")</f>
        <v>0</v>
      </c>
      <c r="H1228" s="226">
        <f>_xlfn.IFNA(VLOOKUP($E1228,[2]_accgrp!$A:$X,2+(3*(COLUMN(H1228)-6)),FALSE),"")</f>
        <v>0</v>
      </c>
      <c r="I1228" s="226">
        <f>_xlfn.IFNA(VLOOKUP($E1228,[2]_accgrp!$A:$X,2+(3*(COLUMN(I1228)-6)),FALSE),"")</f>
        <v>0</v>
      </c>
      <c r="J1228" s="226">
        <f>_xlfn.IFNA(VLOOKUP($E1228,[2]_accgrp!$A:$X,2+(3*(COLUMN(J1228)-6)),FALSE),"")</f>
        <v>0</v>
      </c>
      <c r="K1228" s="226">
        <f>_xlfn.IFNA(VLOOKUP($E1228,[2]_accgrp!$A:$X,2+(3*(COLUMN(K1228)-6)),FALSE),"")</f>
        <v>0</v>
      </c>
      <c r="L1228" s="226">
        <f>_xlfn.IFNA(VLOOKUP($E1228,[2]_accgrp!$A:$X,2+(3*(COLUMN(L1228)-6)),FALSE),"")</f>
        <v>0</v>
      </c>
      <c r="M1228" s="226">
        <f>_xlfn.IFNA(VLOOKUP($E1228,[2]_accgrp!$A:$X,2+(3*(COLUMN(M1228)-6)),FALSE),"")</f>
        <v>0</v>
      </c>
    </row>
    <row r="1229" spans="6:13" x14ac:dyDescent="0.25">
      <c r="F1229" s="242" t="str">
        <f>IF(ISBLANK(E1229),"",VLOOKUP(E1229,[2]_accgrp!A:B,2,FALSE))</f>
        <v/>
      </c>
      <c r="G1229" s="226">
        <f>_xlfn.IFNA(VLOOKUP($E1229,[2]_accgrp!$A:$X,2+(3*(COLUMN(G1229)-6)),FALSE),"")</f>
        <v>0</v>
      </c>
      <c r="H1229" s="226">
        <f>_xlfn.IFNA(VLOOKUP($E1229,[2]_accgrp!$A:$X,2+(3*(COLUMN(H1229)-6)),FALSE),"")</f>
        <v>0</v>
      </c>
      <c r="I1229" s="226">
        <f>_xlfn.IFNA(VLOOKUP($E1229,[2]_accgrp!$A:$X,2+(3*(COLUMN(I1229)-6)),FALSE),"")</f>
        <v>0</v>
      </c>
      <c r="J1229" s="226">
        <f>_xlfn.IFNA(VLOOKUP($E1229,[2]_accgrp!$A:$X,2+(3*(COLUMN(J1229)-6)),FALSE),"")</f>
        <v>0</v>
      </c>
      <c r="K1229" s="226">
        <f>_xlfn.IFNA(VLOOKUP($E1229,[2]_accgrp!$A:$X,2+(3*(COLUMN(K1229)-6)),FALSE),"")</f>
        <v>0</v>
      </c>
      <c r="L1229" s="226">
        <f>_xlfn.IFNA(VLOOKUP($E1229,[2]_accgrp!$A:$X,2+(3*(COLUMN(L1229)-6)),FALSE),"")</f>
        <v>0</v>
      </c>
      <c r="M1229" s="226">
        <f>_xlfn.IFNA(VLOOKUP($E1229,[2]_accgrp!$A:$X,2+(3*(COLUMN(M1229)-6)),FALSE),"")</f>
        <v>0</v>
      </c>
    </row>
    <row r="1230" spans="6:13" x14ac:dyDescent="0.25">
      <c r="F1230" s="242" t="str">
        <f>IF(ISBLANK(E1230),"",VLOOKUP(E1230,[2]_accgrp!A:B,2,FALSE))</f>
        <v/>
      </c>
      <c r="G1230" s="226">
        <f>_xlfn.IFNA(VLOOKUP($E1230,[2]_accgrp!$A:$X,2+(3*(COLUMN(G1230)-6)),FALSE),"")</f>
        <v>0</v>
      </c>
      <c r="H1230" s="226">
        <f>_xlfn.IFNA(VLOOKUP($E1230,[2]_accgrp!$A:$X,2+(3*(COLUMN(H1230)-6)),FALSE),"")</f>
        <v>0</v>
      </c>
      <c r="I1230" s="226">
        <f>_xlfn.IFNA(VLOOKUP($E1230,[2]_accgrp!$A:$X,2+(3*(COLUMN(I1230)-6)),FALSE),"")</f>
        <v>0</v>
      </c>
      <c r="J1230" s="226">
        <f>_xlfn.IFNA(VLOOKUP($E1230,[2]_accgrp!$A:$X,2+(3*(COLUMN(J1230)-6)),FALSE),"")</f>
        <v>0</v>
      </c>
      <c r="K1230" s="226">
        <f>_xlfn.IFNA(VLOOKUP($E1230,[2]_accgrp!$A:$X,2+(3*(COLUMN(K1230)-6)),FALSE),"")</f>
        <v>0</v>
      </c>
      <c r="L1230" s="226">
        <f>_xlfn.IFNA(VLOOKUP($E1230,[2]_accgrp!$A:$X,2+(3*(COLUMN(L1230)-6)),FALSE),"")</f>
        <v>0</v>
      </c>
      <c r="M1230" s="226">
        <f>_xlfn.IFNA(VLOOKUP($E1230,[2]_accgrp!$A:$X,2+(3*(COLUMN(M1230)-6)),FALSE),"")</f>
        <v>0</v>
      </c>
    </row>
    <row r="1231" spans="6:13" x14ac:dyDescent="0.25">
      <c r="F1231" s="242" t="str">
        <f>IF(ISBLANK(E1231),"",VLOOKUP(E1231,[2]_accgrp!A:B,2,FALSE))</f>
        <v/>
      </c>
      <c r="G1231" s="226">
        <f>_xlfn.IFNA(VLOOKUP($E1231,[2]_accgrp!$A:$X,2+(3*(COLUMN(G1231)-6)),FALSE),"")</f>
        <v>0</v>
      </c>
      <c r="H1231" s="226">
        <f>_xlfn.IFNA(VLOOKUP($E1231,[2]_accgrp!$A:$X,2+(3*(COLUMN(H1231)-6)),FALSE),"")</f>
        <v>0</v>
      </c>
      <c r="I1231" s="226">
        <f>_xlfn.IFNA(VLOOKUP($E1231,[2]_accgrp!$A:$X,2+(3*(COLUMN(I1231)-6)),FALSE),"")</f>
        <v>0</v>
      </c>
      <c r="J1231" s="226">
        <f>_xlfn.IFNA(VLOOKUP($E1231,[2]_accgrp!$A:$X,2+(3*(COLUMN(J1231)-6)),FALSE),"")</f>
        <v>0</v>
      </c>
      <c r="K1231" s="226">
        <f>_xlfn.IFNA(VLOOKUP($E1231,[2]_accgrp!$A:$X,2+(3*(COLUMN(K1231)-6)),FALSE),"")</f>
        <v>0</v>
      </c>
      <c r="L1231" s="226">
        <f>_xlfn.IFNA(VLOOKUP($E1231,[2]_accgrp!$A:$X,2+(3*(COLUMN(L1231)-6)),FALSE),"")</f>
        <v>0</v>
      </c>
      <c r="M1231" s="226">
        <f>_xlfn.IFNA(VLOOKUP($E1231,[2]_accgrp!$A:$X,2+(3*(COLUMN(M1231)-6)),FALSE),"")</f>
        <v>0</v>
      </c>
    </row>
    <row r="1232" spans="6:13" x14ac:dyDescent="0.25">
      <c r="F1232" s="242" t="str">
        <f>IF(ISBLANK(E1232),"",VLOOKUP(E1232,[2]_accgrp!A:B,2,FALSE))</f>
        <v/>
      </c>
      <c r="G1232" s="226">
        <f>_xlfn.IFNA(VLOOKUP($E1232,[2]_accgrp!$A:$X,2+(3*(COLUMN(G1232)-6)),FALSE),"")</f>
        <v>0</v>
      </c>
      <c r="H1232" s="226">
        <f>_xlfn.IFNA(VLOOKUP($E1232,[2]_accgrp!$A:$X,2+(3*(COLUMN(H1232)-6)),FALSE),"")</f>
        <v>0</v>
      </c>
      <c r="I1232" s="226">
        <f>_xlfn.IFNA(VLOOKUP($E1232,[2]_accgrp!$A:$X,2+(3*(COLUMN(I1232)-6)),FALSE),"")</f>
        <v>0</v>
      </c>
      <c r="J1232" s="226">
        <f>_xlfn.IFNA(VLOOKUP($E1232,[2]_accgrp!$A:$X,2+(3*(COLUMN(J1232)-6)),FALSE),"")</f>
        <v>0</v>
      </c>
      <c r="K1232" s="226">
        <f>_xlfn.IFNA(VLOOKUP($E1232,[2]_accgrp!$A:$X,2+(3*(COLUMN(K1232)-6)),FALSE),"")</f>
        <v>0</v>
      </c>
      <c r="L1232" s="226">
        <f>_xlfn.IFNA(VLOOKUP($E1232,[2]_accgrp!$A:$X,2+(3*(COLUMN(L1232)-6)),FALSE),"")</f>
        <v>0</v>
      </c>
      <c r="M1232" s="226">
        <f>_xlfn.IFNA(VLOOKUP($E1232,[2]_accgrp!$A:$X,2+(3*(COLUMN(M1232)-6)),FALSE),"")</f>
        <v>0</v>
      </c>
    </row>
    <row r="1233" spans="6:13" x14ac:dyDescent="0.25">
      <c r="F1233" s="242" t="str">
        <f>IF(ISBLANK(E1233),"",VLOOKUP(E1233,[2]_accgrp!A:B,2,FALSE))</f>
        <v/>
      </c>
      <c r="G1233" s="226">
        <f>_xlfn.IFNA(VLOOKUP($E1233,[2]_accgrp!$A:$X,2+(3*(COLUMN(G1233)-6)),FALSE),"")</f>
        <v>0</v>
      </c>
      <c r="H1233" s="226">
        <f>_xlfn.IFNA(VLOOKUP($E1233,[2]_accgrp!$A:$X,2+(3*(COLUMN(H1233)-6)),FALSE),"")</f>
        <v>0</v>
      </c>
      <c r="I1233" s="226">
        <f>_xlfn.IFNA(VLOOKUP($E1233,[2]_accgrp!$A:$X,2+(3*(COLUMN(I1233)-6)),FALSE),"")</f>
        <v>0</v>
      </c>
      <c r="J1233" s="226">
        <f>_xlfn.IFNA(VLOOKUP($E1233,[2]_accgrp!$A:$X,2+(3*(COLUMN(J1233)-6)),FALSE),"")</f>
        <v>0</v>
      </c>
      <c r="K1233" s="226">
        <f>_xlfn.IFNA(VLOOKUP($E1233,[2]_accgrp!$A:$X,2+(3*(COLUMN(K1233)-6)),FALSE),"")</f>
        <v>0</v>
      </c>
      <c r="L1233" s="226">
        <f>_xlfn.IFNA(VLOOKUP($E1233,[2]_accgrp!$A:$X,2+(3*(COLUMN(L1233)-6)),FALSE),"")</f>
        <v>0</v>
      </c>
      <c r="M1233" s="226">
        <f>_xlfn.IFNA(VLOOKUP($E1233,[2]_accgrp!$A:$X,2+(3*(COLUMN(M1233)-6)),FALSE),"")</f>
        <v>0</v>
      </c>
    </row>
    <row r="1234" spans="6:13" x14ac:dyDescent="0.25">
      <c r="F1234" s="242" t="str">
        <f>IF(ISBLANK(E1234),"",VLOOKUP(E1234,[2]_accgrp!A:B,2,FALSE))</f>
        <v/>
      </c>
      <c r="G1234" s="226">
        <f>_xlfn.IFNA(VLOOKUP($E1234,[2]_accgrp!$A:$X,2+(3*(COLUMN(G1234)-6)),FALSE),"")</f>
        <v>0</v>
      </c>
      <c r="H1234" s="226">
        <f>_xlfn.IFNA(VLOOKUP($E1234,[2]_accgrp!$A:$X,2+(3*(COLUMN(H1234)-6)),FALSE),"")</f>
        <v>0</v>
      </c>
      <c r="I1234" s="226">
        <f>_xlfn.IFNA(VLOOKUP($E1234,[2]_accgrp!$A:$X,2+(3*(COLUMN(I1234)-6)),FALSE),"")</f>
        <v>0</v>
      </c>
      <c r="J1234" s="226">
        <f>_xlfn.IFNA(VLOOKUP($E1234,[2]_accgrp!$A:$X,2+(3*(COLUMN(J1234)-6)),FALSE),"")</f>
        <v>0</v>
      </c>
      <c r="K1234" s="226">
        <f>_xlfn.IFNA(VLOOKUP($E1234,[2]_accgrp!$A:$X,2+(3*(COLUMN(K1234)-6)),FALSE),"")</f>
        <v>0</v>
      </c>
      <c r="L1234" s="226">
        <f>_xlfn.IFNA(VLOOKUP($E1234,[2]_accgrp!$A:$X,2+(3*(COLUMN(L1234)-6)),FALSE),"")</f>
        <v>0</v>
      </c>
      <c r="M1234" s="226">
        <f>_xlfn.IFNA(VLOOKUP($E1234,[2]_accgrp!$A:$X,2+(3*(COLUMN(M1234)-6)),FALSE),"")</f>
        <v>0</v>
      </c>
    </row>
    <row r="1235" spans="6:13" x14ac:dyDescent="0.25">
      <c r="F1235" s="242" t="str">
        <f>IF(ISBLANK(E1235),"",VLOOKUP(E1235,[2]_accgrp!A:B,2,FALSE))</f>
        <v/>
      </c>
      <c r="G1235" s="226">
        <f>_xlfn.IFNA(VLOOKUP($E1235,[2]_accgrp!$A:$X,2+(3*(COLUMN(G1235)-6)),FALSE),"")</f>
        <v>0</v>
      </c>
      <c r="H1235" s="226">
        <f>_xlfn.IFNA(VLOOKUP($E1235,[2]_accgrp!$A:$X,2+(3*(COLUMN(H1235)-6)),FALSE),"")</f>
        <v>0</v>
      </c>
      <c r="I1235" s="226">
        <f>_xlfn.IFNA(VLOOKUP($E1235,[2]_accgrp!$A:$X,2+(3*(COLUMN(I1235)-6)),FALSE),"")</f>
        <v>0</v>
      </c>
      <c r="J1235" s="226">
        <f>_xlfn.IFNA(VLOOKUP($E1235,[2]_accgrp!$A:$X,2+(3*(COLUMN(J1235)-6)),FALSE),"")</f>
        <v>0</v>
      </c>
      <c r="K1235" s="226">
        <f>_xlfn.IFNA(VLOOKUP($E1235,[2]_accgrp!$A:$X,2+(3*(COLUMN(K1235)-6)),FALSE),"")</f>
        <v>0</v>
      </c>
      <c r="L1235" s="226">
        <f>_xlfn.IFNA(VLOOKUP($E1235,[2]_accgrp!$A:$X,2+(3*(COLUMN(L1235)-6)),FALSE),"")</f>
        <v>0</v>
      </c>
      <c r="M1235" s="226">
        <f>_xlfn.IFNA(VLOOKUP($E1235,[2]_accgrp!$A:$X,2+(3*(COLUMN(M1235)-6)),FALSE),"")</f>
        <v>0</v>
      </c>
    </row>
    <row r="1236" spans="6:13" x14ac:dyDescent="0.25">
      <c r="F1236" s="242" t="str">
        <f>IF(ISBLANK(E1236),"",VLOOKUP(E1236,[2]_accgrp!A:B,2,FALSE))</f>
        <v/>
      </c>
      <c r="G1236" s="226">
        <f>_xlfn.IFNA(VLOOKUP($E1236,[2]_accgrp!$A:$X,2+(3*(COLUMN(G1236)-6)),FALSE),"")</f>
        <v>0</v>
      </c>
      <c r="H1236" s="226">
        <f>_xlfn.IFNA(VLOOKUP($E1236,[2]_accgrp!$A:$X,2+(3*(COLUMN(H1236)-6)),FALSE),"")</f>
        <v>0</v>
      </c>
      <c r="I1236" s="226">
        <f>_xlfn.IFNA(VLOOKUP($E1236,[2]_accgrp!$A:$X,2+(3*(COLUMN(I1236)-6)),FALSE),"")</f>
        <v>0</v>
      </c>
      <c r="J1236" s="226">
        <f>_xlfn.IFNA(VLOOKUP($E1236,[2]_accgrp!$A:$X,2+(3*(COLUMN(J1236)-6)),FALSE),"")</f>
        <v>0</v>
      </c>
      <c r="K1236" s="226">
        <f>_xlfn.IFNA(VLOOKUP($E1236,[2]_accgrp!$A:$X,2+(3*(COLUMN(K1236)-6)),FALSE),"")</f>
        <v>0</v>
      </c>
      <c r="L1236" s="226">
        <f>_xlfn.IFNA(VLOOKUP($E1236,[2]_accgrp!$A:$X,2+(3*(COLUMN(L1236)-6)),FALSE),"")</f>
        <v>0</v>
      </c>
      <c r="M1236" s="226">
        <f>_xlfn.IFNA(VLOOKUP($E1236,[2]_accgrp!$A:$X,2+(3*(COLUMN(M1236)-6)),FALSE),"")</f>
        <v>0</v>
      </c>
    </row>
    <row r="1237" spans="6:13" x14ac:dyDescent="0.25">
      <c r="F1237" s="242" t="str">
        <f>IF(ISBLANK(E1237),"",VLOOKUP(E1237,[2]_accgrp!A:B,2,FALSE))</f>
        <v/>
      </c>
      <c r="G1237" s="226">
        <f>_xlfn.IFNA(VLOOKUP($E1237,[2]_accgrp!$A:$X,2+(3*(COLUMN(G1237)-6)),FALSE),"")</f>
        <v>0</v>
      </c>
      <c r="H1237" s="226">
        <f>_xlfn.IFNA(VLOOKUP($E1237,[2]_accgrp!$A:$X,2+(3*(COLUMN(H1237)-6)),FALSE),"")</f>
        <v>0</v>
      </c>
      <c r="I1237" s="226">
        <f>_xlfn.IFNA(VLOOKUP($E1237,[2]_accgrp!$A:$X,2+(3*(COLUMN(I1237)-6)),FALSE),"")</f>
        <v>0</v>
      </c>
      <c r="J1237" s="226">
        <f>_xlfn.IFNA(VLOOKUP($E1237,[2]_accgrp!$A:$X,2+(3*(COLUMN(J1237)-6)),FALSE),"")</f>
        <v>0</v>
      </c>
      <c r="K1237" s="226">
        <f>_xlfn.IFNA(VLOOKUP($E1237,[2]_accgrp!$A:$X,2+(3*(COLUMN(K1237)-6)),FALSE),"")</f>
        <v>0</v>
      </c>
      <c r="L1237" s="226">
        <f>_xlfn.IFNA(VLOOKUP($E1237,[2]_accgrp!$A:$X,2+(3*(COLUMN(L1237)-6)),FALSE),"")</f>
        <v>0</v>
      </c>
      <c r="M1237" s="226">
        <f>_xlfn.IFNA(VLOOKUP($E1237,[2]_accgrp!$A:$X,2+(3*(COLUMN(M1237)-6)),FALSE),"")</f>
        <v>0</v>
      </c>
    </row>
    <row r="1238" spans="6:13" x14ac:dyDescent="0.25">
      <c r="F1238" s="242" t="str">
        <f>IF(ISBLANK(E1238),"",VLOOKUP(E1238,[2]_accgrp!A:B,2,FALSE))</f>
        <v/>
      </c>
      <c r="G1238" s="226">
        <f>_xlfn.IFNA(VLOOKUP($E1238,[2]_accgrp!$A:$X,2+(3*(COLUMN(G1238)-6)),FALSE),"")</f>
        <v>0</v>
      </c>
      <c r="H1238" s="226">
        <f>_xlfn.IFNA(VLOOKUP($E1238,[2]_accgrp!$A:$X,2+(3*(COLUMN(H1238)-6)),FALSE),"")</f>
        <v>0</v>
      </c>
      <c r="I1238" s="226">
        <f>_xlfn.IFNA(VLOOKUP($E1238,[2]_accgrp!$A:$X,2+(3*(COLUMN(I1238)-6)),FALSE),"")</f>
        <v>0</v>
      </c>
      <c r="J1238" s="226">
        <f>_xlfn.IFNA(VLOOKUP($E1238,[2]_accgrp!$A:$X,2+(3*(COLUMN(J1238)-6)),FALSE),"")</f>
        <v>0</v>
      </c>
      <c r="K1238" s="226">
        <f>_xlfn.IFNA(VLOOKUP($E1238,[2]_accgrp!$A:$X,2+(3*(COLUMN(K1238)-6)),FALSE),"")</f>
        <v>0</v>
      </c>
      <c r="L1238" s="226">
        <f>_xlfn.IFNA(VLOOKUP($E1238,[2]_accgrp!$A:$X,2+(3*(COLUMN(L1238)-6)),FALSE),"")</f>
        <v>0</v>
      </c>
      <c r="M1238" s="226">
        <f>_xlfn.IFNA(VLOOKUP($E1238,[2]_accgrp!$A:$X,2+(3*(COLUMN(M1238)-6)),FALSE),"")</f>
        <v>0</v>
      </c>
    </row>
    <row r="1239" spans="6:13" x14ac:dyDescent="0.25">
      <c r="F1239" s="242" t="str">
        <f>IF(ISBLANK(E1239),"",VLOOKUP(E1239,[2]_accgrp!A:B,2,FALSE))</f>
        <v/>
      </c>
      <c r="G1239" s="226">
        <f>_xlfn.IFNA(VLOOKUP($E1239,[2]_accgrp!$A:$X,2+(3*(COLUMN(G1239)-6)),FALSE),"")</f>
        <v>0</v>
      </c>
      <c r="H1239" s="226">
        <f>_xlfn.IFNA(VLOOKUP($E1239,[2]_accgrp!$A:$X,2+(3*(COLUMN(H1239)-6)),FALSE),"")</f>
        <v>0</v>
      </c>
      <c r="I1239" s="226">
        <f>_xlfn.IFNA(VLOOKUP($E1239,[2]_accgrp!$A:$X,2+(3*(COLUMN(I1239)-6)),FALSE),"")</f>
        <v>0</v>
      </c>
      <c r="J1239" s="226">
        <f>_xlfn.IFNA(VLOOKUP($E1239,[2]_accgrp!$A:$X,2+(3*(COLUMN(J1239)-6)),FALSE),"")</f>
        <v>0</v>
      </c>
      <c r="K1239" s="226">
        <f>_xlfn.IFNA(VLOOKUP($E1239,[2]_accgrp!$A:$X,2+(3*(COLUMN(K1239)-6)),FALSE),"")</f>
        <v>0</v>
      </c>
      <c r="L1239" s="226">
        <f>_xlfn.IFNA(VLOOKUP($E1239,[2]_accgrp!$A:$X,2+(3*(COLUMN(L1239)-6)),FALSE),"")</f>
        <v>0</v>
      </c>
      <c r="M1239" s="226">
        <f>_xlfn.IFNA(VLOOKUP($E1239,[2]_accgrp!$A:$X,2+(3*(COLUMN(M1239)-6)),FALSE),"")</f>
        <v>0</v>
      </c>
    </row>
    <row r="1240" spans="6:13" x14ac:dyDescent="0.25">
      <c r="F1240" s="242" t="str">
        <f>IF(ISBLANK(E1240),"",VLOOKUP(E1240,[2]_accgrp!A:B,2,FALSE))</f>
        <v/>
      </c>
      <c r="G1240" s="226">
        <f>_xlfn.IFNA(VLOOKUP($E1240,[2]_accgrp!$A:$X,2+(3*(COLUMN(G1240)-6)),FALSE),"")</f>
        <v>0</v>
      </c>
      <c r="H1240" s="226">
        <f>_xlfn.IFNA(VLOOKUP($E1240,[2]_accgrp!$A:$X,2+(3*(COLUMN(H1240)-6)),FALSE),"")</f>
        <v>0</v>
      </c>
      <c r="I1240" s="226">
        <f>_xlfn.IFNA(VLOOKUP($E1240,[2]_accgrp!$A:$X,2+(3*(COLUMN(I1240)-6)),FALSE),"")</f>
        <v>0</v>
      </c>
      <c r="J1240" s="226">
        <f>_xlfn.IFNA(VLOOKUP($E1240,[2]_accgrp!$A:$X,2+(3*(COLUMN(J1240)-6)),FALSE),"")</f>
        <v>0</v>
      </c>
      <c r="K1240" s="226">
        <f>_xlfn.IFNA(VLOOKUP($E1240,[2]_accgrp!$A:$X,2+(3*(COLUMN(K1240)-6)),FALSE),"")</f>
        <v>0</v>
      </c>
      <c r="L1240" s="226">
        <f>_xlfn.IFNA(VLOOKUP($E1240,[2]_accgrp!$A:$X,2+(3*(COLUMN(L1240)-6)),FALSE),"")</f>
        <v>0</v>
      </c>
      <c r="M1240" s="226">
        <f>_xlfn.IFNA(VLOOKUP($E1240,[2]_accgrp!$A:$X,2+(3*(COLUMN(M1240)-6)),FALSE),"")</f>
        <v>0</v>
      </c>
    </row>
    <row r="1241" spans="6:13" x14ac:dyDescent="0.25">
      <c r="F1241" s="242" t="str">
        <f>IF(ISBLANK(E1241),"",VLOOKUP(E1241,[2]_accgrp!A:B,2,FALSE))</f>
        <v/>
      </c>
      <c r="G1241" s="226">
        <f>_xlfn.IFNA(VLOOKUP($E1241,[2]_accgrp!$A:$X,2+(3*(COLUMN(G1241)-6)),FALSE),"")</f>
        <v>0</v>
      </c>
      <c r="H1241" s="226">
        <f>_xlfn.IFNA(VLOOKUP($E1241,[2]_accgrp!$A:$X,2+(3*(COLUMN(H1241)-6)),FALSE),"")</f>
        <v>0</v>
      </c>
      <c r="I1241" s="226">
        <f>_xlfn.IFNA(VLOOKUP($E1241,[2]_accgrp!$A:$X,2+(3*(COLUMN(I1241)-6)),FALSE),"")</f>
        <v>0</v>
      </c>
      <c r="J1241" s="226">
        <f>_xlfn.IFNA(VLOOKUP($E1241,[2]_accgrp!$A:$X,2+(3*(COLUMN(J1241)-6)),FALSE),"")</f>
        <v>0</v>
      </c>
      <c r="K1241" s="226">
        <f>_xlfn.IFNA(VLOOKUP($E1241,[2]_accgrp!$A:$X,2+(3*(COLUMN(K1241)-6)),FALSE),"")</f>
        <v>0</v>
      </c>
      <c r="L1241" s="226">
        <f>_xlfn.IFNA(VLOOKUP($E1241,[2]_accgrp!$A:$X,2+(3*(COLUMN(L1241)-6)),FALSE),"")</f>
        <v>0</v>
      </c>
      <c r="M1241" s="226">
        <f>_xlfn.IFNA(VLOOKUP($E1241,[2]_accgrp!$A:$X,2+(3*(COLUMN(M1241)-6)),FALSE),"")</f>
        <v>0</v>
      </c>
    </row>
    <row r="1242" spans="6:13" x14ac:dyDescent="0.25">
      <c r="F1242" s="242" t="str">
        <f>IF(ISBLANK(E1242),"",VLOOKUP(E1242,[2]_accgrp!A:B,2,FALSE))</f>
        <v/>
      </c>
      <c r="G1242" s="226">
        <f>_xlfn.IFNA(VLOOKUP($E1242,[2]_accgrp!$A:$X,2+(3*(COLUMN(G1242)-6)),FALSE),"")</f>
        <v>0</v>
      </c>
      <c r="H1242" s="226">
        <f>_xlfn.IFNA(VLOOKUP($E1242,[2]_accgrp!$A:$X,2+(3*(COLUMN(H1242)-6)),FALSE),"")</f>
        <v>0</v>
      </c>
      <c r="I1242" s="226">
        <f>_xlfn.IFNA(VLOOKUP($E1242,[2]_accgrp!$A:$X,2+(3*(COLUMN(I1242)-6)),FALSE),"")</f>
        <v>0</v>
      </c>
      <c r="J1242" s="226">
        <f>_xlfn.IFNA(VLOOKUP($E1242,[2]_accgrp!$A:$X,2+(3*(COLUMN(J1242)-6)),FALSE),"")</f>
        <v>0</v>
      </c>
      <c r="K1242" s="226">
        <f>_xlfn.IFNA(VLOOKUP($E1242,[2]_accgrp!$A:$X,2+(3*(COLUMN(K1242)-6)),FALSE),"")</f>
        <v>0</v>
      </c>
      <c r="L1242" s="226">
        <f>_xlfn.IFNA(VLOOKUP($E1242,[2]_accgrp!$A:$X,2+(3*(COLUMN(L1242)-6)),FALSE),"")</f>
        <v>0</v>
      </c>
      <c r="M1242" s="226">
        <f>_xlfn.IFNA(VLOOKUP($E1242,[2]_accgrp!$A:$X,2+(3*(COLUMN(M1242)-6)),FALSE),"")</f>
        <v>0</v>
      </c>
    </row>
    <row r="1243" spans="6:13" x14ac:dyDescent="0.25">
      <c r="F1243" s="242" t="str">
        <f>IF(ISBLANK(E1243),"",VLOOKUP(E1243,[2]_accgrp!A:B,2,FALSE))</f>
        <v/>
      </c>
      <c r="G1243" s="226">
        <f>_xlfn.IFNA(VLOOKUP($E1243,[2]_accgrp!$A:$X,2+(3*(COLUMN(G1243)-6)),FALSE),"")</f>
        <v>0</v>
      </c>
      <c r="H1243" s="226">
        <f>_xlfn.IFNA(VLOOKUP($E1243,[2]_accgrp!$A:$X,2+(3*(COLUMN(H1243)-6)),FALSE),"")</f>
        <v>0</v>
      </c>
      <c r="I1243" s="226">
        <f>_xlfn.IFNA(VLOOKUP($E1243,[2]_accgrp!$A:$X,2+(3*(COLUMN(I1243)-6)),FALSE),"")</f>
        <v>0</v>
      </c>
      <c r="J1243" s="226">
        <f>_xlfn.IFNA(VLOOKUP($E1243,[2]_accgrp!$A:$X,2+(3*(COLUMN(J1243)-6)),FALSE),"")</f>
        <v>0</v>
      </c>
      <c r="K1243" s="226">
        <f>_xlfn.IFNA(VLOOKUP($E1243,[2]_accgrp!$A:$X,2+(3*(COLUMN(K1243)-6)),FALSE),"")</f>
        <v>0</v>
      </c>
      <c r="L1243" s="226">
        <f>_xlfn.IFNA(VLOOKUP($E1243,[2]_accgrp!$A:$X,2+(3*(COLUMN(L1243)-6)),FALSE),"")</f>
        <v>0</v>
      </c>
      <c r="M1243" s="226">
        <f>_xlfn.IFNA(VLOOKUP($E1243,[2]_accgrp!$A:$X,2+(3*(COLUMN(M1243)-6)),FALSE),"")</f>
        <v>0</v>
      </c>
    </row>
    <row r="1244" spans="6:13" x14ac:dyDescent="0.25">
      <c r="F1244" s="242" t="str">
        <f>IF(ISBLANK(E1244),"",VLOOKUP(E1244,[2]_accgrp!A:B,2,FALSE))</f>
        <v/>
      </c>
      <c r="G1244" s="226">
        <f>_xlfn.IFNA(VLOOKUP($E1244,[2]_accgrp!$A:$X,2+(3*(COLUMN(G1244)-6)),FALSE),"")</f>
        <v>0</v>
      </c>
      <c r="H1244" s="226">
        <f>_xlfn.IFNA(VLOOKUP($E1244,[2]_accgrp!$A:$X,2+(3*(COLUMN(H1244)-6)),FALSE),"")</f>
        <v>0</v>
      </c>
      <c r="I1244" s="226">
        <f>_xlfn.IFNA(VLOOKUP($E1244,[2]_accgrp!$A:$X,2+(3*(COLUMN(I1244)-6)),FALSE),"")</f>
        <v>0</v>
      </c>
      <c r="J1244" s="226">
        <f>_xlfn.IFNA(VLOOKUP($E1244,[2]_accgrp!$A:$X,2+(3*(COLUMN(J1244)-6)),FALSE),"")</f>
        <v>0</v>
      </c>
      <c r="K1244" s="226">
        <f>_xlfn.IFNA(VLOOKUP($E1244,[2]_accgrp!$A:$X,2+(3*(COLUMN(K1244)-6)),FALSE),"")</f>
        <v>0</v>
      </c>
      <c r="L1244" s="226">
        <f>_xlfn.IFNA(VLOOKUP($E1244,[2]_accgrp!$A:$X,2+(3*(COLUMN(L1244)-6)),FALSE),"")</f>
        <v>0</v>
      </c>
      <c r="M1244" s="226">
        <f>_xlfn.IFNA(VLOOKUP($E1244,[2]_accgrp!$A:$X,2+(3*(COLUMN(M1244)-6)),FALSE),"")</f>
        <v>0</v>
      </c>
    </row>
    <row r="1245" spans="6:13" x14ac:dyDescent="0.25">
      <c r="F1245" s="242" t="str">
        <f>IF(ISBLANK(E1245),"",VLOOKUP(E1245,[2]_accgrp!A:B,2,FALSE))</f>
        <v/>
      </c>
      <c r="G1245" s="226">
        <f>_xlfn.IFNA(VLOOKUP($E1245,[2]_accgrp!$A:$X,2+(3*(COLUMN(G1245)-6)),FALSE),"")</f>
        <v>0</v>
      </c>
      <c r="H1245" s="226">
        <f>_xlfn.IFNA(VLOOKUP($E1245,[2]_accgrp!$A:$X,2+(3*(COLUMN(H1245)-6)),FALSE),"")</f>
        <v>0</v>
      </c>
      <c r="I1245" s="226">
        <f>_xlfn.IFNA(VLOOKUP($E1245,[2]_accgrp!$A:$X,2+(3*(COLUMN(I1245)-6)),FALSE),"")</f>
        <v>0</v>
      </c>
      <c r="J1245" s="226">
        <f>_xlfn.IFNA(VLOOKUP($E1245,[2]_accgrp!$A:$X,2+(3*(COLUMN(J1245)-6)),FALSE),"")</f>
        <v>0</v>
      </c>
      <c r="K1245" s="226">
        <f>_xlfn.IFNA(VLOOKUP($E1245,[2]_accgrp!$A:$X,2+(3*(COLUMN(K1245)-6)),FALSE),"")</f>
        <v>0</v>
      </c>
      <c r="L1245" s="226">
        <f>_xlfn.IFNA(VLOOKUP($E1245,[2]_accgrp!$A:$X,2+(3*(COLUMN(L1245)-6)),FALSE),"")</f>
        <v>0</v>
      </c>
      <c r="M1245" s="226">
        <f>_xlfn.IFNA(VLOOKUP($E1245,[2]_accgrp!$A:$X,2+(3*(COLUMN(M1245)-6)),FALSE),"")</f>
        <v>0</v>
      </c>
    </row>
    <row r="1246" spans="6:13" x14ac:dyDescent="0.25">
      <c r="F1246" s="242" t="str">
        <f>IF(ISBLANK(E1246),"",VLOOKUP(E1246,[2]_accgrp!A:B,2,FALSE))</f>
        <v/>
      </c>
      <c r="G1246" s="226">
        <f>_xlfn.IFNA(VLOOKUP($E1246,[2]_accgrp!$A:$X,2+(3*(COLUMN(G1246)-6)),FALSE),"")</f>
        <v>0</v>
      </c>
      <c r="H1246" s="226">
        <f>_xlfn.IFNA(VLOOKUP($E1246,[2]_accgrp!$A:$X,2+(3*(COLUMN(H1246)-6)),FALSE),"")</f>
        <v>0</v>
      </c>
      <c r="I1246" s="226">
        <f>_xlfn.IFNA(VLOOKUP($E1246,[2]_accgrp!$A:$X,2+(3*(COLUMN(I1246)-6)),FALSE),"")</f>
        <v>0</v>
      </c>
      <c r="J1246" s="226">
        <f>_xlfn.IFNA(VLOOKUP($E1246,[2]_accgrp!$A:$X,2+(3*(COLUMN(J1246)-6)),FALSE),"")</f>
        <v>0</v>
      </c>
      <c r="K1246" s="226">
        <f>_xlfn.IFNA(VLOOKUP($E1246,[2]_accgrp!$A:$X,2+(3*(COLUMN(K1246)-6)),FALSE),"")</f>
        <v>0</v>
      </c>
      <c r="L1246" s="226">
        <f>_xlfn.IFNA(VLOOKUP($E1246,[2]_accgrp!$A:$X,2+(3*(COLUMN(L1246)-6)),FALSE),"")</f>
        <v>0</v>
      </c>
      <c r="M1246" s="226">
        <f>_xlfn.IFNA(VLOOKUP($E1246,[2]_accgrp!$A:$X,2+(3*(COLUMN(M1246)-6)),FALSE),"")</f>
        <v>0</v>
      </c>
    </row>
    <row r="1247" spans="6:13" x14ac:dyDescent="0.25">
      <c r="F1247" s="242" t="str">
        <f>IF(ISBLANK(E1247),"",VLOOKUP(E1247,[2]_accgrp!A:B,2,FALSE))</f>
        <v/>
      </c>
      <c r="G1247" s="226">
        <f>_xlfn.IFNA(VLOOKUP($E1247,[2]_accgrp!$A:$X,2+(3*(COLUMN(G1247)-6)),FALSE),"")</f>
        <v>0</v>
      </c>
      <c r="H1247" s="226">
        <f>_xlfn.IFNA(VLOOKUP($E1247,[2]_accgrp!$A:$X,2+(3*(COLUMN(H1247)-6)),FALSE),"")</f>
        <v>0</v>
      </c>
      <c r="I1247" s="226">
        <f>_xlfn.IFNA(VLOOKUP($E1247,[2]_accgrp!$A:$X,2+(3*(COLUMN(I1247)-6)),FALSE),"")</f>
        <v>0</v>
      </c>
      <c r="J1247" s="226">
        <f>_xlfn.IFNA(VLOOKUP($E1247,[2]_accgrp!$A:$X,2+(3*(COLUMN(J1247)-6)),FALSE),"")</f>
        <v>0</v>
      </c>
      <c r="K1247" s="226">
        <f>_xlfn.IFNA(VLOOKUP($E1247,[2]_accgrp!$A:$X,2+(3*(COLUMN(K1247)-6)),FALSE),"")</f>
        <v>0</v>
      </c>
      <c r="L1247" s="226">
        <f>_xlfn.IFNA(VLOOKUP($E1247,[2]_accgrp!$A:$X,2+(3*(COLUMN(L1247)-6)),FALSE),"")</f>
        <v>0</v>
      </c>
      <c r="M1247" s="226">
        <f>_xlfn.IFNA(VLOOKUP($E1247,[2]_accgrp!$A:$X,2+(3*(COLUMN(M1247)-6)),FALSE),"")</f>
        <v>0</v>
      </c>
    </row>
    <row r="1248" spans="6:13" x14ac:dyDescent="0.25">
      <c r="F1248" s="242" t="str">
        <f>IF(ISBLANK(E1248),"",VLOOKUP(E1248,[2]_accgrp!A:B,2,FALSE))</f>
        <v/>
      </c>
      <c r="G1248" s="226">
        <f>_xlfn.IFNA(VLOOKUP($E1248,[2]_accgrp!$A:$X,2+(3*(COLUMN(G1248)-6)),FALSE),"")</f>
        <v>0</v>
      </c>
      <c r="H1248" s="226">
        <f>_xlfn.IFNA(VLOOKUP($E1248,[2]_accgrp!$A:$X,2+(3*(COLUMN(H1248)-6)),FALSE),"")</f>
        <v>0</v>
      </c>
      <c r="I1248" s="226">
        <f>_xlfn.IFNA(VLOOKUP($E1248,[2]_accgrp!$A:$X,2+(3*(COLUMN(I1248)-6)),FALSE),"")</f>
        <v>0</v>
      </c>
      <c r="J1248" s="226">
        <f>_xlfn.IFNA(VLOOKUP($E1248,[2]_accgrp!$A:$X,2+(3*(COLUMN(J1248)-6)),FALSE),"")</f>
        <v>0</v>
      </c>
      <c r="K1248" s="226">
        <f>_xlfn.IFNA(VLOOKUP($E1248,[2]_accgrp!$A:$X,2+(3*(COLUMN(K1248)-6)),FALSE),"")</f>
        <v>0</v>
      </c>
      <c r="L1248" s="226">
        <f>_xlfn.IFNA(VLOOKUP($E1248,[2]_accgrp!$A:$X,2+(3*(COLUMN(L1248)-6)),FALSE),"")</f>
        <v>0</v>
      </c>
      <c r="M1248" s="226">
        <f>_xlfn.IFNA(VLOOKUP($E1248,[2]_accgrp!$A:$X,2+(3*(COLUMN(M1248)-6)),FALSE),"")</f>
        <v>0</v>
      </c>
    </row>
    <row r="1249" spans="6:13" x14ac:dyDescent="0.25">
      <c r="F1249" s="242" t="str">
        <f>IF(ISBLANK(E1249),"",VLOOKUP(E1249,[2]_accgrp!A:B,2,FALSE))</f>
        <v/>
      </c>
      <c r="G1249" s="226">
        <f>_xlfn.IFNA(VLOOKUP($E1249,[2]_accgrp!$A:$X,2+(3*(COLUMN(G1249)-6)),FALSE),"")</f>
        <v>0</v>
      </c>
      <c r="H1249" s="226">
        <f>_xlfn.IFNA(VLOOKUP($E1249,[2]_accgrp!$A:$X,2+(3*(COLUMN(H1249)-6)),FALSE),"")</f>
        <v>0</v>
      </c>
      <c r="I1249" s="226">
        <f>_xlfn.IFNA(VLOOKUP($E1249,[2]_accgrp!$A:$X,2+(3*(COLUMN(I1249)-6)),FALSE),"")</f>
        <v>0</v>
      </c>
      <c r="J1249" s="226">
        <f>_xlfn.IFNA(VLOOKUP($E1249,[2]_accgrp!$A:$X,2+(3*(COLUMN(J1249)-6)),FALSE),"")</f>
        <v>0</v>
      </c>
      <c r="K1249" s="226">
        <f>_xlfn.IFNA(VLOOKUP($E1249,[2]_accgrp!$A:$X,2+(3*(COLUMN(K1249)-6)),FALSE),"")</f>
        <v>0</v>
      </c>
      <c r="L1249" s="226">
        <f>_xlfn.IFNA(VLOOKUP($E1249,[2]_accgrp!$A:$X,2+(3*(COLUMN(L1249)-6)),FALSE),"")</f>
        <v>0</v>
      </c>
      <c r="M1249" s="226">
        <f>_xlfn.IFNA(VLOOKUP($E1249,[2]_accgrp!$A:$X,2+(3*(COLUMN(M1249)-6)),FALSE),"")</f>
        <v>0</v>
      </c>
    </row>
    <row r="1250" spans="6:13" x14ac:dyDescent="0.25">
      <c r="F1250" s="242" t="str">
        <f>IF(ISBLANK(E1250),"",VLOOKUP(E1250,[2]_accgrp!A:B,2,FALSE))</f>
        <v/>
      </c>
      <c r="G1250" s="226">
        <f>_xlfn.IFNA(VLOOKUP($E1250,[2]_accgrp!$A:$X,2+(3*(COLUMN(G1250)-6)),FALSE),"")</f>
        <v>0</v>
      </c>
      <c r="H1250" s="226">
        <f>_xlfn.IFNA(VLOOKUP($E1250,[2]_accgrp!$A:$X,2+(3*(COLUMN(H1250)-6)),FALSE),"")</f>
        <v>0</v>
      </c>
      <c r="I1250" s="226">
        <f>_xlfn.IFNA(VLOOKUP($E1250,[2]_accgrp!$A:$X,2+(3*(COLUMN(I1250)-6)),FALSE),"")</f>
        <v>0</v>
      </c>
      <c r="J1250" s="226">
        <f>_xlfn.IFNA(VLOOKUP($E1250,[2]_accgrp!$A:$X,2+(3*(COLUMN(J1250)-6)),FALSE),"")</f>
        <v>0</v>
      </c>
      <c r="K1250" s="226">
        <f>_xlfn.IFNA(VLOOKUP($E1250,[2]_accgrp!$A:$X,2+(3*(COLUMN(K1250)-6)),FALSE),"")</f>
        <v>0</v>
      </c>
      <c r="L1250" s="226">
        <f>_xlfn.IFNA(VLOOKUP($E1250,[2]_accgrp!$A:$X,2+(3*(COLUMN(L1250)-6)),FALSE),"")</f>
        <v>0</v>
      </c>
      <c r="M1250" s="226">
        <f>_xlfn.IFNA(VLOOKUP($E1250,[2]_accgrp!$A:$X,2+(3*(COLUMN(M1250)-6)),FALSE),"")</f>
        <v>0</v>
      </c>
    </row>
    <row r="1251" spans="6:13" x14ac:dyDescent="0.25">
      <c r="F1251" s="242" t="str">
        <f>IF(ISBLANK(E1251),"",VLOOKUP(E1251,[2]_accgrp!A:B,2,FALSE))</f>
        <v/>
      </c>
      <c r="G1251" s="226">
        <f>_xlfn.IFNA(VLOOKUP($E1251,[2]_accgrp!$A:$X,2+(3*(COLUMN(G1251)-6)),FALSE),"")</f>
        <v>0</v>
      </c>
      <c r="H1251" s="226">
        <f>_xlfn.IFNA(VLOOKUP($E1251,[2]_accgrp!$A:$X,2+(3*(COLUMN(H1251)-6)),FALSE),"")</f>
        <v>0</v>
      </c>
      <c r="I1251" s="226">
        <f>_xlfn.IFNA(VLOOKUP($E1251,[2]_accgrp!$A:$X,2+(3*(COLUMN(I1251)-6)),FALSE),"")</f>
        <v>0</v>
      </c>
      <c r="J1251" s="226">
        <f>_xlfn.IFNA(VLOOKUP($E1251,[2]_accgrp!$A:$X,2+(3*(COLUMN(J1251)-6)),FALSE),"")</f>
        <v>0</v>
      </c>
      <c r="K1251" s="226">
        <f>_xlfn.IFNA(VLOOKUP($E1251,[2]_accgrp!$A:$X,2+(3*(COLUMN(K1251)-6)),FALSE),"")</f>
        <v>0</v>
      </c>
      <c r="L1251" s="226">
        <f>_xlfn.IFNA(VLOOKUP($E1251,[2]_accgrp!$A:$X,2+(3*(COLUMN(L1251)-6)),FALSE),"")</f>
        <v>0</v>
      </c>
      <c r="M1251" s="226">
        <f>_xlfn.IFNA(VLOOKUP($E1251,[2]_accgrp!$A:$X,2+(3*(COLUMN(M1251)-6)),FALSE),"")</f>
        <v>0</v>
      </c>
    </row>
    <row r="1252" spans="6:13" x14ac:dyDescent="0.25">
      <c r="F1252" s="242" t="str">
        <f>IF(ISBLANK(E1252),"",VLOOKUP(E1252,[2]_accgrp!A:B,2,FALSE))</f>
        <v/>
      </c>
      <c r="G1252" s="226">
        <f>_xlfn.IFNA(VLOOKUP($E1252,[2]_accgrp!$A:$X,2+(3*(COLUMN(G1252)-6)),FALSE),"")</f>
        <v>0</v>
      </c>
      <c r="H1252" s="226">
        <f>_xlfn.IFNA(VLOOKUP($E1252,[2]_accgrp!$A:$X,2+(3*(COLUMN(H1252)-6)),FALSE),"")</f>
        <v>0</v>
      </c>
      <c r="I1252" s="226">
        <f>_xlfn.IFNA(VLOOKUP($E1252,[2]_accgrp!$A:$X,2+(3*(COLUMN(I1252)-6)),FALSE),"")</f>
        <v>0</v>
      </c>
      <c r="J1252" s="226">
        <f>_xlfn.IFNA(VLOOKUP($E1252,[2]_accgrp!$A:$X,2+(3*(COLUMN(J1252)-6)),FALSE),"")</f>
        <v>0</v>
      </c>
      <c r="K1252" s="226">
        <f>_xlfn.IFNA(VLOOKUP($E1252,[2]_accgrp!$A:$X,2+(3*(COLUMN(K1252)-6)),FALSE),"")</f>
        <v>0</v>
      </c>
      <c r="L1252" s="226">
        <f>_xlfn.IFNA(VLOOKUP($E1252,[2]_accgrp!$A:$X,2+(3*(COLUMN(L1252)-6)),FALSE),"")</f>
        <v>0</v>
      </c>
      <c r="M1252" s="226">
        <f>_xlfn.IFNA(VLOOKUP($E1252,[2]_accgrp!$A:$X,2+(3*(COLUMN(M1252)-6)),FALSE),"")</f>
        <v>0</v>
      </c>
    </row>
    <row r="1253" spans="6:13" x14ac:dyDescent="0.25">
      <c r="F1253" s="242" t="str">
        <f>IF(ISBLANK(E1253),"",VLOOKUP(E1253,[2]_accgrp!A:B,2,FALSE))</f>
        <v/>
      </c>
      <c r="G1253" s="226">
        <f>_xlfn.IFNA(VLOOKUP($E1253,[2]_accgrp!$A:$X,2+(3*(COLUMN(G1253)-6)),FALSE),"")</f>
        <v>0</v>
      </c>
      <c r="H1253" s="226">
        <f>_xlfn.IFNA(VLOOKUP($E1253,[2]_accgrp!$A:$X,2+(3*(COLUMN(H1253)-6)),FALSE),"")</f>
        <v>0</v>
      </c>
      <c r="I1253" s="226">
        <f>_xlfn.IFNA(VLOOKUP($E1253,[2]_accgrp!$A:$X,2+(3*(COLUMN(I1253)-6)),FALSE),"")</f>
        <v>0</v>
      </c>
      <c r="J1253" s="226">
        <f>_xlfn.IFNA(VLOOKUP($E1253,[2]_accgrp!$A:$X,2+(3*(COLUMN(J1253)-6)),FALSE),"")</f>
        <v>0</v>
      </c>
      <c r="K1253" s="226">
        <f>_xlfn.IFNA(VLOOKUP($E1253,[2]_accgrp!$A:$X,2+(3*(COLUMN(K1253)-6)),FALSE),"")</f>
        <v>0</v>
      </c>
      <c r="L1253" s="226">
        <f>_xlfn.IFNA(VLOOKUP($E1253,[2]_accgrp!$A:$X,2+(3*(COLUMN(L1253)-6)),FALSE),"")</f>
        <v>0</v>
      </c>
      <c r="M1253" s="226">
        <f>_xlfn.IFNA(VLOOKUP($E1253,[2]_accgrp!$A:$X,2+(3*(COLUMN(M1253)-6)),FALSE),"")</f>
        <v>0</v>
      </c>
    </row>
    <row r="1254" spans="6:13" x14ac:dyDescent="0.25">
      <c r="F1254" s="242" t="str">
        <f>IF(ISBLANK(E1254),"",VLOOKUP(E1254,[2]_accgrp!A:B,2,FALSE))</f>
        <v/>
      </c>
      <c r="G1254" s="226">
        <f>_xlfn.IFNA(VLOOKUP($E1254,[2]_accgrp!$A:$X,2+(3*(COLUMN(G1254)-6)),FALSE),"")</f>
        <v>0</v>
      </c>
      <c r="H1254" s="226">
        <f>_xlfn.IFNA(VLOOKUP($E1254,[2]_accgrp!$A:$X,2+(3*(COLUMN(H1254)-6)),FALSE),"")</f>
        <v>0</v>
      </c>
      <c r="I1254" s="226">
        <f>_xlfn.IFNA(VLOOKUP($E1254,[2]_accgrp!$A:$X,2+(3*(COLUMN(I1254)-6)),FALSE),"")</f>
        <v>0</v>
      </c>
      <c r="J1254" s="226">
        <f>_xlfn.IFNA(VLOOKUP($E1254,[2]_accgrp!$A:$X,2+(3*(COLUMN(J1254)-6)),FALSE),"")</f>
        <v>0</v>
      </c>
      <c r="K1254" s="226">
        <f>_xlfn.IFNA(VLOOKUP($E1254,[2]_accgrp!$A:$X,2+(3*(COLUMN(K1254)-6)),FALSE),"")</f>
        <v>0</v>
      </c>
      <c r="L1254" s="226">
        <f>_xlfn.IFNA(VLOOKUP($E1254,[2]_accgrp!$A:$X,2+(3*(COLUMN(L1254)-6)),FALSE),"")</f>
        <v>0</v>
      </c>
      <c r="M1254" s="226">
        <f>_xlfn.IFNA(VLOOKUP($E1254,[2]_accgrp!$A:$X,2+(3*(COLUMN(M1254)-6)),FALSE),"")</f>
        <v>0</v>
      </c>
    </row>
    <row r="1255" spans="6:13" x14ac:dyDescent="0.25">
      <c r="F1255" s="242" t="str">
        <f>IF(ISBLANK(E1255),"",VLOOKUP(E1255,[2]_accgrp!A:B,2,FALSE))</f>
        <v/>
      </c>
      <c r="G1255" s="226">
        <f>_xlfn.IFNA(VLOOKUP($E1255,[2]_accgrp!$A:$X,2+(3*(COLUMN(G1255)-6)),FALSE),"")</f>
        <v>0</v>
      </c>
      <c r="H1255" s="226">
        <f>_xlfn.IFNA(VLOOKUP($E1255,[2]_accgrp!$A:$X,2+(3*(COLUMN(H1255)-6)),FALSE),"")</f>
        <v>0</v>
      </c>
      <c r="I1255" s="226">
        <f>_xlfn.IFNA(VLOOKUP($E1255,[2]_accgrp!$A:$X,2+(3*(COLUMN(I1255)-6)),FALSE),"")</f>
        <v>0</v>
      </c>
      <c r="J1255" s="226">
        <f>_xlfn.IFNA(VLOOKUP($E1255,[2]_accgrp!$A:$X,2+(3*(COLUMN(J1255)-6)),FALSE),"")</f>
        <v>0</v>
      </c>
      <c r="K1255" s="226">
        <f>_xlfn.IFNA(VLOOKUP($E1255,[2]_accgrp!$A:$X,2+(3*(COLUMN(K1255)-6)),FALSE),"")</f>
        <v>0</v>
      </c>
      <c r="L1255" s="226">
        <f>_xlfn.IFNA(VLOOKUP($E1255,[2]_accgrp!$A:$X,2+(3*(COLUMN(L1255)-6)),FALSE),"")</f>
        <v>0</v>
      </c>
      <c r="M1255" s="226">
        <f>_xlfn.IFNA(VLOOKUP($E1255,[2]_accgrp!$A:$X,2+(3*(COLUMN(M1255)-6)),FALSE),"")</f>
        <v>0</v>
      </c>
    </row>
    <row r="1256" spans="6:13" x14ac:dyDescent="0.25">
      <c r="F1256" s="242" t="str">
        <f>IF(ISBLANK(E1256),"",VLOOKUP(E1256,[2]_accgrp!A:B,2,FALSE))</f>
        <v/>
      </c>
      <c r="G1256" s="226">
        <f>_xlfn.IFNA(VLOOKUP($E1256,[2]_accgrp!$A:$X,2+(3*(COLUMN(G1256)-6)),FALSE),"")</f>
        <v>0</v>
      </c>
      <c r="H1256" s="226">
        <f>_xlfn.IFNA(VLOOKUP($E1256,[2]_accgrp!$A:$X,2+(3*(COLUMN(H1256)-6)),FALSE),"")</f>
        <v>0</v>
      </c>
      <c r="I1256" s="226">
        <f>_xlfn.IFNA(VLOOKUP($E1256,[2]_accgrp!$A:$X,2+(3*(COLUMN(I1256)-6)),FALSE),"")</f>
        <v>0</v>
      </c>
      <c r="J1256" s="226">
        <f>_xlfn.IFNA(VLOOKUP($E1256,[2]_accgrp!$A:$X,2+(3*(COLUMN(J1256)-6)),FALSE),"")</f>
        <v>0</v>
      </c>
      <c r="K1256" s="226">
        <f>_xlfn.IFNA(VLOOKUP($E1256,[2]_accgrp!$A:$X,2+(3*(COLUMN(K1256)-6)),FALSE),"")</f>
        <v>0</v>
      </c>
      <c r="L1256" s="226">
        <f>_xlfn.IFNA(VLOOKUP($E1256,[2]_accgrp!$A:$X,2+(3*(COLUMN(L1256)-6)),FALSE),"")</f>
        <v>0</v>
      </c>
      <c r="M1256" s="226">
        <f>_xlfn.IFNA(VLOOKUP($E1256,[2]_accgrp!$A:$X,2+(3*(COLUMN(M1256)-6)),FALSE),"")</f>
        <v>0</v>
      </c>
    </row>
    <row r="1257" spans="6:13" x14ac:dyDescent="0.25">
      <c r="F1257" s="242" t="str">
        <f>IF(ISBLANK(E1257),"",VLOOKUP(E1257,[2]_accgrp!A:B,2,FALSE))</f>
        <v/>
      </c>
      <c r="G1257" s="226">
        <f>_xlfn.IFNA(VLOOKUP($E1257,[2]_accgrp!$A:$X,2+(3*(COLUMN(G1257)-6)),FALSE),"")</f>
        <v>0</v>
      </c>
      <c r="H1257" s="226">
        <f>_xlfn.IFNA(VLOOKUP($E1257,[2]_accgrp!$A:$X,2+(3*(COLUMN(H1257)-6)),FALSE),"")</f>
        <v>0</v>
      </c>
      <c r="I1257" s="226">
        <f>_xlfn.IFNA(VLOOKUP($E1257,[2]_accgrp!$A:$X,2+(3*(COLUMN(I1257)-6)),FALSE),"")</f>
        <v>0</v>
      </c>
      <c r="J1257" s="226">
        <f>_xlfn.IFNA(VLOOKUP($E1257,[2]_accgrp!$A:$X,2+(3*(COLUMN(J1257)-6)),FALSE),"")</f>
        <v>0</v>
      </c>
      <c r="K1257" s="226">
        <f>_xlfn.IFNA(VLOOKUP($E1257,[2]_accgrp!$A:$X,2+(3*(COLUMN(K1257)-6)),FALSE),"")</f>
        <v>0</v>
      </c>
      <c r="L1257" s="226">
        <f>_xlfn.IFNA(VLOOKUP($E1257,[2]_accgrp!$A:$X,2+(3*(COLUMN(L1257)-6)),FALSE),"")</f>
        <v>0</v>
      </c>
      <c r="M1257" s="226">
        <f>_xlfn.IFNA(VLOOKUP($E1257,[2]_accgrp!$A:$X,2+(3*(COLUMN(M1257)-6)),FALSE),"")</f>
        <v>0</v>
      </c>
    </row>
    <row r="1258" spans="6:13" x14ac:dyDescent="0.25">
      <c r="F1258" s="242" t="str">
        <f>IF(ISBLANK(E1258),"",VLOOKUP(E1258,[2]_accgrp!A:B,2,FALSE))</f>
        <v/>
      </c>
      <c r="G1258" s="226">
        <f>_xlfn.IFNA(VLOOKUP($E1258,[2]_accgrp!$A:$X,2+(3*(COLUMN(G1258)-6)),FALSE),"")</f>
        <v>0</v>
      </c>
      <c r="H1258" s="226">
        <f>_xlfn.IFNA(VLOOKUP($E1258,[2]_accgrp!$A:$X,2+(3*(COLUMN(H1258)-6)),FALSE),"")</f>
        <v>0</v>
      </c>
      <c r="I1258" s="226">
        <f>_xlfn.IFNA(VLOOKUP($E1258,[2]_accgrp!$A:$X,2+(3*(COLUMN(I1258)-6)),FALSE),"")</f>
        <v>0</v>
      </c>
      <c r="J1258" s="226">
        <f>_xlfn.IFNA(VLOOKUP($E1258,[2]_accgrp!$A:$X,2+(3*(COLUMN(J1258)-6)),FALSE),"")</f>
        <v>0</v>
      </c>
      <c r="K1258" s="226">
        <f>_xlfn.IFNA(VLOOKUP($E1258,[2]_accgrp!$A:$X,2+(3*(COLUMN(K1258)-6)),FALSE),"")</f>
        <v>0</v>
      </c>
      <c r="L1258" s="226">
        <f>_xlfn.IFNA(VLOOKUP($E1258,[2]_accgrp!$A:$X,2+(3*(COLUMN(L1258)-6)),FALSE),"")</f>
        <v>0</v>
      </c>
      <c r="M1258" s="226">
        <f>_xlfn.IFNA(VLOOKUP($E1258,[2]_accgrp!$A:$X,2+(3*(COLUMN(M1258)-6)),FALSE),"")</f>
        <v>0</v>
      </c>
    </row>
    <row r="1259" spans="6:13" x14ac:dyDescent="0.25">
      <c r="F1259" s="242" t="str">
        <f>IF(ISBLANK(E1259),"",VLOOKUP(E1259,[2]_accgrp!A:B,2,FALSE))</f>
        <v/>
      </c>
      <c r="G1259" s="226">
        <f>_xlfn.IFNA(VLOOKUP($E1259,[2]_accgrp!$A:$X,2+(3*(COLUMN(G1259)-6)),FALSE),"")</f>
        <v>0</v>
      </c>
      <c r="H1259" s="226">
        <f>_xlfn.IFNA(VLOOKUP($E1259,[2]_accgrp!$A:$X,2+(3*(COLUMN(H1259)-6)),FALSE),"")</f>
        <v>0</v>
      </c>
      <c r="I1259" s="226">
        <f>_xlfn.IFNA(VLOOKUP($E1259,[2]_accgrp!$A:$X,2+(3*(COLUMN(I1259)-6)),FALSE),"")</f>
        <v>0</v>
      </c>
      <c r="J1259" s="226">
        <f>_xlfn.IFNA(VLOOKUP($E1259,[2]_accgrp!$A:$X,2+(3*(COLUMN(J1259)-6)),FALSE),"")</f>
        <v>0</v>
      </c>
      <c r="K1259" s="226">
        <f>_xlfn.IFNA(VLOOKUP($E1259,[2]_accgrp!$A:$X,2+(3*(COLUMN(K1259)-6)),FALSE),"")</f>
        <v>0</v>
      </c>
      <c r="L1259" s="226">
        <f>_xlfn.IFNA(VLOOKUP($E1259,[2]_accgrp!$A:$X,2+(3*(COLUMN(L1259)-6)),FALSE),"")</f>
        <v>0</v>
      </c>
      <c r="M1259" s="226">
        <f>_xlfn.IFNA(VLOOKUP($E1259,[2]_accgrp!$A:$X,2+(3*(COLUMN(M1259)-6)),FALSE),"")</f>
        <v>0</v>
      </c>
    </row>
    <row r="1260" spans="6:13" x14ac:dyDescent="0.25">
      <c r="F1260" s="242" t="str">
        <f>IF(ISBLANK(E1260),"",VLOOKUP(E1260,[2]_accgrp!A:B,2,FALSE))</f>
        <v/>
      </c>
      <c r="G1260" s="226">
        <f>_xlfn.IFNA(VLOOKUP($E1260,[2]_accgrp!$A:$X,2+(3*(COLUMN(G1260)-6)),FALSE),"")</f>
        <v>0</v>
      </c>
      <c r="H1260" s="226">
        <f>_xlfn.IFNA(VLOOKUP($E1260,[2]_accgrp!$A:$X,2+(3*(COLUMN(H1260)-6)),FALSE),"")</f>
        <v>0</v>
      </c>
      <c r="I1260" s="226">
        <f>_xlfn.IFNA(VLOOKUP($E1260,[2]_accgrp!$A:$X,2+(3*(COLUMN(I1260)-6)),FALSE),"")</f>
        <v>0</v>
      </c>
      <c r="J1260" s="226">
        <f>_xlfn.IFNA(VLOOKUP($E1260,[2]_accgrp!$A:$X,2+(3*(COLUMN(J1260)-6)),FALSE),"")</f>
        <v>0</v>
      </c>
      <c r="K1260" s="226">
        <f>_xlfn.IFNA(VLOOKUP($E1260,[2]_accgrp!$A:$X,2+(3*(COLUMN(K1260)-6)),FALSE),"")</f>
        <v>0</v>
      </c>
      <c r="L1260" s="226">
        <f>_xlfn.IFNA(VLOOKUP($E1260,[2]_accgrp!$A:$X,2+(3*(COLUMN(L1260)-6)),FALSE),"")</f>
        <v>0</v>
      </c>
      <c r="M1260" s="226">
        <f>_xlfn.IFNA(VLOOKUP($E1260,[2]_accgrp!$A:$X,2+(3*(COLUMN(M1260)-6)),FALSE),"")</f>
        <v>0</v>
      </c>
    </row>
    <row r="1261" spans="6:13" x14ac:dyDescent="0.25">
      <c r="F1261" s="242" t="str">
        <f>IF(ISBLANK(E1261),"",VLOOKUP(E1261,[2]_accgrp!A:B,2,FALSE))</f>
        <v/>
      </c>
      <c r="G1261" s="226">
        <f>_xlfn.IFNA(VLOOKUP($E1261,[2]_accgrp!$A:$X,2+(3*(COLUMN(G1261)-6)),FALSE),"")</f>
        <v>0</v>
      </c>
      <c r="H1261" s="226">
        <f>_xlfn.IFNA(VLOOKUP($E1261,[2]_accgrp!$A:$X,2+(3*(COLUMN(H1261)-6)),FALSE),"")</f>
        <v>0</v>
      </c>
      <c r="I1261" s="226">
        <f>_xlfn.IFNA(VLOOKUP($E1261,[2]_accgrp!$A:$X,2+(3*(COLUMN(I1261)-6)),FALSE),"")</f>
        <v>0</v>
      </c>
      <c r="J1261" s="226">
        <f>_xlfn.IFNA(VLOOKUP($E1261,[2]_accgrp!$A:$X,2+(3*(COLUMN(J1261)-6)),FALSE),"")</f>
        <v>0</v>
      </c>
      <c r="K1261" s="226">
        <f>_xlfn.IFNA(VLOOKUP($E1261,[2]_accgrp!$A:$X,2+(3*(COLUMN(K1261)-6)),FALSE),"")</f>
        <v>0</v>
      </c>
      <c r="L1261" s="226">
        <f>_xlfn.IFNA(VLOOKUP($E1261,[2]_accgrp!$A:$X,2+(3*(COLUMN(L1261)-6)),FALSE),"")</f>
        <v>0</v>
      </c>
      <c r="M1261" s="226">
        <f>_xlfn.IFNA(VLOOKUP($E1261,[2]_accgrp!$A:$X,2+(3*(COLUMN(M1261)-6)),FALSE),"")</f>
        <v>0</v>
      </c>
    </row>
    <row r="1262" spans="6:13" x14ac:dyDescent="0.25">
      <c r="F1262" s="242" t="str">
        <f>IF(ISBLANK(E1262),"",VLOOKUP(E1262,[2]_accgrp!A:B,2,FALSE))</f>
        <v/>
      </c>
      <c r="G1262" s="226">
        <f>_xlfn.IFNA(VLOOKUP($E1262,[2]_accgrp!$A:$X,2+(3*(COLUMN(G1262)-6)),FALSE),"")</f>
        <v>0</v>
      </c>
      <c r="H1262" s="226">
        <f>_xlfn.IFNA(VLOOKUP($E1262,[2]_accgrp!$A:$X,2+(3*(COLUMN(H1262)-6)),FALSE),"")</f>
        <v>0</v>
      </c>
      <c r="I1262" s="226">
        <f>_xlfn.IFNA(VLOOKUP($E1262,[2]_accgrp!$A:$X,2+(3*(COLUMN(I1262)-6)),FALSE),"")</f>
        <v>0</v>
      </c>
      <c r="J1262" s="226">
        <f>_xlfn.IFNA(VLOOKUP($E1262,[2]_accgrp!$A:$X,2+(3*(COLUMN(J1262)-6)),FALSE),"")</f>
        <v>0</v>
      </c>
      <c r="K1262" s="226">
        <f>_xlfn.IFNA(VLOOKUP($E1262,[2]_accgrp!$A:$X,2+(3*(COLUMN(K1262)-6)),FALSE),"")</f>
        <v>0</v>
      </c>
      <c r="L1262" s="226">
        <f>_xlfn.IFNA(VLOOKUP($E1262,[2]_accgrp!$A:$X,2+(3*(COLUMN(L1262)-6)),FALSE),"")</f>
        <v>0</v>
      </c>
      <c r="M1262" s="226">
        <f>_xlfn.IFNA(VLOOKUP($E1262,[2]_accgrp!$A:$X,2+(3*(COLUMN(M1262)-6)),FALSE),"")</f>
        <v>0</v>
      </c>
    </row>
    <row r="1263" spans="6:13" x14ac:dyDescent="0.25">
      <c r="F1263" s="242" t="str">
        <f>IF(ISBLANK(E1263),"",VLOOKUP(E1263,[2]_accgrp!A:B,2,FALSE))</f>
        <v/>
      </c>
      <c r="G1263" s="226">
        <f>_xlfn.IFNA(VLOOKUP($E1263,[2]_accgrp!$A:$X,2+(3*(COLUMN(G1263)-6)),FALSE),"")</f>
        <v>0</v>
      </c>
      <c r="H1263" s="226">
        <f>_xlfn.IFNA(VLOOKUP($E1263,[2]_accgrp!$A:$X,2+(3*(COLUMN(H1263)-6)),FALSE),"")</f>
        <v>0</v>
      </c>
      <c r="I1263" s="226">
        <f>_xlfn.IFNA(VLOOKUP($E1263,[2]_accgrp!$A:$X,2+(3*(COLUMN(I1263)-6)),FALSE),"")</f>
        <v>0</v>
      </c>
      <c r="J1263" s="226">
        <f>_xlfn.IFNA(VLOOKUP($E1263,[2]_accgrp!$A:$X,2+(3*(COLUMN(J1263)-6)),FALSE),"")</f>
        <v>0</v>
      </c>
      <c r="K1263" s="226">
        <f>_xlfn.IFNA(VLOOKUP($E1263,[2]_accgrp!$A:$X,2+(3*(COLUMN(K1263)-6)),FALSE),"")</f>
        <v>0</v>
      </c>
      <c r="L1263" s="226">
        <f>_xlfn.IFNA(VLOOKUP($E1263,[2]_accgrp!$A:$X,2+(3*(COLUMN(L1263)-6)),FALSE),"")</f>
        <v>0</v>
      </c>
      <c r="M1263" s="226">
        <f>_xlfn.IFNA(VLOOKUP($E1263,[2]_accgrp!$A:$X,2+(3*(COLUMN(M1263)-6)),FALSE),"")</f>
        <v>0</v>
      </c>
    </row>
    <row r="1264" spans="6:13" x14ac:dyDescent="0.25">
      <c r="F1264" s="242" t="str">
        <f>IF(ISBLANK(E1264),"",VLOOKUP(E1264,[2]_accgrp!A:B,2,FALSE))</f>
        <v/>
      </c>
      <c r="G1264" s="226">
        <f>_xlfn.IFNA(VLOOKUP($E1264,[2]_accgrp!$A:$X,2+(3*(COLUMN(G1264)-6)),FALSE),"")</f>
        <v>0</v>
      </c>
      <c r="H1264" s="226">
        <f>_xlfn.IFNA(VLOOKUP($E1264,[2]_accgrp!$A:$X,2+(3*(COLUMN(H1264)-6)),FALSE),"")</f>
        <v>0</v>
      </c>
      <c r="I1264" s="226">
        <f>_xlfn.IFNA(VLOOKUP($E1264,[2]_accgrp!$A:$X,2+(3*(COLUMN(I1264)-6)),FALSE),"")</f>
        <v>0</v>
      </c>
      <c r="J1264" s="226">
        <f>_xlfn.IFNA(VLOOKUP($E1264,[2]_accgrp!$A:$X,2+(3*(COLUMN(J1264)-6)),FALSE),"")</f>
        <v>0</v>
      </c>
      <c r="K1264" s="226">
        <f>_xlfn.IFNA(VLOOKUP($E1264,[2]_accgrp!$A:$X,2+(3*(COLUMN(K1264)-6)),FALSE),"")</f>
        <v>0</v>
      </c>
      <c r="L1264" s="226">
        <f>_xlfn.IFNA(VLOOKUP($E1264,[2]_accgrp!$A:$X,2+(3*(COLUMN(L1264)-6)),FALSE),"")</f>
        <v>0</v>
      </c>
      <c r="M1264" s="226">
        <f>_xlfn.IFNA(VLOOKUP($E1264,[2]_accgrp!$A:$X,2+(3*(COLUMN(M1264)-6)),FALSE),"")</f>
        <v>0</v>
      </c>
    </row>
    <row r="1265" spans="6:13" x14ac:dyDescent="0.25">
      <c r="F1265" s="242" t="str">
        <f>IF(ISBLANK(E1265),"",VLOOKUP(E1265,[2]_accgrp!A:B,2,FALSE))</f>
        <v/>
      </c>
      <c r="G1265" s="226">
        <f>_xlfn.IFNA(VLOOKUP($E1265,[2]_accgrp!$A:$X,2+(3*(COLUMN(G1265)-6)),FALSE),"")</f>
        <v>0</v>
      </c>
      <c r="H1265" s="226">
        <f>_xlfn.IFNA(VLOOKUP($E1265,[2]_accgrp!$A:$X,2+(3*(COLUMN(H1265)-6)),FALSE),"")</f>
        <v>0</v>
      </c>
      <c r="I1265" s="226">
        <f>_xlfn.IFNA(VLOOKUP($E1265,[2]_accgrp!$A:$X,2+(3*(COLUMN(I1265)-6)),FALSE),"")</f>
        <v>0</v>
      </c>
      <c r="J1265" s="226">
        <f>_xlfn.IFNA(VLOOKUP($E1265,[2]_accgrp!$A:$X,2+(3*(COLUMN(J1265)-6)),FALSE),"")</f>
        <v>0</v>
      </c>
      <c r="K1265" s="226">
        <f>_xlfn.IFNA(VLOOKUP($E1265,[2]_accgrp!$A:$X,2+(3*(COLUMN(K1265)-6)),FALSE),"")</f>
        <v>0</v>
      </c>
      <c r="L1265" s="226">
        <f>_xlfn.IFNA(VLOOKUP($E1265,[2]_accgrp!$A:$X,2+(3*(COLUMN(L1265)-6)),FALSE),"")</f>
        <v>0</v>
      </c>
      <c r="M1265" s="226">
        <f>_xlfn.IFNA(VLOOKUP($E1265,[2]_accgrp!$A:$X,2+(3*(COLUMN(M1265)-6)),FALSE),"")</f>
        <v>0</v>
      </c>
    </row>
    <row r="1266" spans="6:13" x14ac:dyDescent="0.25">
      <c r="F1266" s="242" t="str">
        <f>IF(ISBLANK(E1266),"",VLOOKUP(E1266,[2]_accgrp!A:B,2,FALSE))</f>
        <v/>
      </c>
      <c r="G1266" s="226">
        <f>_xlfn.IFNA(VLOOKUP($E1266,[2]_accgrp!$A:$X,2+(3*(COLUMN(G1266)-6)),FALSE),"")</f>
        <v>0</v>
      </c>
      <c r="H1266" s="226">
        <f>_xlfn.IFNA(VLOOKUP($E1266,[2]_accgrp!$A:$X,2+(3*(COLUMN(H1266)-6)),FALSE),"")</f>
        <v>0</v>
      </c>
      <c r="I1266" s="226">
        <f>_xlfn.IFNA(VLOOKUP($E1266,[2]_accgrp!$A:$X,2+(3*(COLUMN(I1266)-6)),FALSE),"")</f>
        <v>0</v>
      </c>
      <c r="J1266" s="226">
        <f>_xlfn.IFNA(VLOOKUP($E1266,[2]_accgrp!$A:$X,2+(3*(COLUMN(J1266)-6)),FALSE),"")</f>
        <v>0</v>
      </c>
      <c r="K1266" s="226">
        <f>_xlfn.IFNA(VLOOKUP($E1266,[2]_accgrp!$A:$X,2+(3*(COLUMN(K1266)-6)),FALSE),"")</f>
        <v>0</v>
      </c>
      <c r="L1266" s="226">
        <f>_xlfn.IFNA(VLOOKUP($E1266,[2]_accgrp!$A:$X,2+(3*(COLUMN(L1266)-6)),FALSE),"")</f>
        <v>0</v>
      </c>
      <c r="M1266" s="226">
        <f>_xlfn.IFNA(VLOOKUP($E1266,[2]_accgrp!$A:$X,2+(3*(COLUMN(M1266)-6)),FALSE),"")</f>
        <v>0</v>
      </c>
    </row>
    <row r="1267" spans="6:13" x14ac:dyDescent="0.25">
      <c r="F1267" s="242" t="str">
        <f>IF(ISBLANK(E1267),"",VLOOKUP(E1267,[2]_accgrp!A:B,2,FALSE))</f>
        <v/>
      </c>
      <c r="G1267" s="226">
        <f>_xlfn.IFNA(VLOOKUP($E1267,[2]_accgrp!$A:$X,2+(3*(COLUMN(G1267)-6)),FALSE),"")</f>
        <v>0</v>
      </c>
      <c r="H1267" s="226">
        <f>_xlfn.IFNA(VLOOKUP($E1267,[2]_accgrp!$A:$X,2+(3*(COLUMN(H1267)-6)),FALSE),"")</f>
        <v>0</v>
      </c>
      <c r="I1267" s="226">
        <f>_xlfn.IFNA(VLOOKUP($E1267,[2]_accgrp!$A:$X,2+(3*(COLUMN(I1267)-6)),FALSE),"")</f>
        <v>0</v>
      </c>
      <c r="J1267" s="226">
        <f>_xlfn.IFNA(VLOOKUP($E1267,[2]_accgrp!$A:$X,2+(3*(COLUMN(J1267)-6)),FALSE),"")</f>
        <v>0</v>
      </c>
      <c r="K1267" s="226">
        <f>_xlfn.IFNA(VLOOKUP($E1267,[2]_accgrp!$A:$X,2+(3*(COLUMN(K1267)-6)),FALSE),"")</f>
        <v>0</v>
      </c>
      <c r="L1267" s="226">
        <f>_xlfn.IFNA(VLOOKUP($E1267,[2]_accgrp!$A:$X,2+(3*(COLUMN(L1267)-6)),FALSE),"")</f>
        <v>0</v>
      </c>
      <c r="M1267" s="226">
        <f>_xlfn.IFNA(VLOOKUP($E1267,[2]_accgrp!$A:$X,2+(3*(COLUMN(M1267)-6)),FALSE),"")</f>
        <v>0</v>
      </c>
    </row>
    <row r="1268" spans="6:13" x14ac:dyDescent="0.25">
      <c r="F1268" s="242" t="str">
        <f>IF(ISBLANK(E1268),"",VLOOKUP(E1268,[2]_accgrp!A:B,2,FALSE))</f>
        <v/>
      </c>
      <c r="G1268" s="226">
        <f>_xlfn.IFNA(VLOOKUP($E1268,[2]_accgrp!$A:$X,2+(3*(COLUMN(G1268)-6)),FALSE),"")</f>
        <v>0</v>
      </c>
      <c r="H1268" s="226">
        <f>_xlfn.IFNA(VLOOKUP($E1268,[2]_accgrp!$A:$X,2+(3*(COLUMN(H1268)-6)),FALSE),"")</f>
        <v>0</v>
      </c>
      <c r="I1268" s="226">
        <f>_xlfn.IFNA(VLOOKUP($E1268,[2]_accgrp!$A:$X,2+(3*(COLUMN(I1268)-6)),FALSE),"")</f>
        <v>0</v>
      </c>
      <c r="J1268" s="226">
        <f>_xlfn.IFNA(VLOOKUP($E1268,[2]_accgrp!$A:$X,2+(3*(COLUMN(J1268)-6)),FALSE),"")</f>
        <v>0</v>
      </c>
      <c r="K1268" s="226">
        <f>_xlfn.IFNA(VLOOKUP($E1268,[2]_accgrp!$A:$X,2+(3*(COLUMN(K1268)-6)),FALSE),"")</f>
        <v>0</v>
      </c>
      <c r="L1268" s="226">
        <f>_xlfn.IFNA(VLOOKUP($E1268,[2]_accgrp!$A:$X,2+(3*(COLUMN(L1268)-6)),FALSE),"")</f>
        <v>0</v>
      </c>
      <c r="M1268" s="226">
        <f>_xlfn.IFNA(VLOOKUP($E1268,[2]_accgrp!$A:$X,2+(3*(COLUMN(M1268)-6)),FALSE),"")</f>
        <v>0</v>
      </c>
    </row>
    <row r="1269" spans="6:13" x14ac:dyDescent="0.25">
      <c r="F1269" s="242" t="str">
        <f>IF(ISBLANK(E1269),"",VLOOKUP(E1269,[2]_accgrp!A:B,2,FALSE))</f>
        <v/>
      </c>
      <c r="G1269" s="226">
        <f>_xlfn.IFNA(VLOOKUP($E1269,[2]_accgrp!$A:$X,2+(3*(COLUMN(G1269)-6)),FALSE),"")</f>
        <v>0</v>
      </c>
      <c r="H1269" s="226">
        <f>_xlfn.IFNA(VLOOKUP($E1269,[2]_accgrp!$A:$X,2+(3*(COLUMN(H1269)-6)),FALSE),"")</f>
        <v>0</v>
      </c>
      <c r="I1269" s="226">
        <f>_xlfn.IFNA(VLOOKUP($E1269,[2]_accgrp!$A:$X,2+(3*(COLUMN(I1269)-6)),FALSE),"")</f>
        <v>0</v>
      </c>
      <c r="J1269" s="226">
        <f>_xlfn.IFNA(VLOOKUP($E1269,[2]_accgrp!$A:$X,2+(3*(COLUMN(J1269)-6)),FALSE),"")</f>
        <v>0</v>
      </c>
      <c r="K1269" s="226">
        <f>_xlfn.IFNA(VLOOKUP($E1269,[2]_accgrp!$A:$X,2+(3*(COLUMN(K1269)-6)),FALSE),"")</f>
        <v>0</v>
      </c>
      <c r="L1269" s="226">
        <f>_xlfn.IFNA(VLOOKUP($E1269,[2]_accgrp!$A:$X,2+(3*(COLUMN(L1269)-6)),FALSE),"")</f>
        <v>0</v>
      </c>
      <c r="M1269" s="226">
        <f>_xlfn.IFNA(VLOOKUP($E1269,[2]_accgrp!$A:$X,2+(3*(COLUMN(M1269)-6)),FALSE),"")</f>
        <v>0</v>
      </c>
    </row>
    <row r="1270" spans="6:13" x14ac:dyDescent="0.25">
      <c r="F1270" s="242" t="str">
        <f>IF(ISBLANK(E1270),"",VLOOKUP(E1270,[2]_accgrp!A:B,2,FALSE))</f>
        <v/>
      </c>
      <c r="G1270" s="226">
        <f>_xlfn.IFNA(VLOOKUP($E1270,[2]_accgrp!$A:$X,2+(3*(COLUMN(G1270)-6)),FALSE),"")</f>
        <v>0</v>
      </c>
      <c r="H1270" s="226">
        <f>_xlfn.IFNA(VLOOKUP($E1270,[2]_accgrp!$A:$X,2+(3*(COLUMN(H1270)-6)),FALSE),"")</f>
        <v>0</v>
      </c>
      <c r="I1270" s="226">
        <f>_xlfn.IFNA(VLOOKUP($E1270,[2]_accgrp!$A:$X,2+(3*(COLUMN(I1270)-6)),FALSE),"")</f>
        <v>0</v>
      </c>
      <c r="J1270" s="226">
        <f>_xlfn.IFNA(VLOOKUP($E1270,[2]_accgrp!$A:$X,2+(3*(COLUMN(J1270)-6)),FALSE),"")</f>
        <v>0</v>
      </c>
      <c r="K1270" s="226">
        <f>_xlfn.IFNA(VLOOKUP($E1270,[2]_accgrp!$A:$X,2+(3*(COLUMN(K1270)-6)),FALSE),"")</f>
        <v>0</v>
      </c>
      <c r="L1270" s="226">
        <f>_xlfn.IFNA(VLOOKUP($E1270,[2]_accgrp!$A:$X,2+(3*(COLUMN(L1270)-6)),FALSE),"")</f>
        <v>0</v>
      </c>
      <c r="M1270" s="226">
        <f>_xlfn.IFNA(VLOOKUP($E1270,[2]_accgrp!$A:$X,2+(3*(COLUMN(M1270)-6)),FALSE),"")</f>
        <v>0</v>
      </c>
    </row>
    <row r="1271" spans="6:13" x14ac:dyDescent="0.25">
      <c r="F1271" s="242" t="str">
        <f>IF(ISBLANK(E1271),"",VLOOKUP(E1271,[2]_accgrp!A:B,2,FALSE))</f>
        <v/>
      </c>
      <c r="G1271" s="226">
        <f>_xlfn.IFNA(VLOOKUP($E1271,[2]_accgrp!$A:$X,2+(3*(COLUMN(G1271)-6)),FALSE),"")</f>
        <v>0</v>
      </c>
      <c r="H1271" s="226">
        <f>_xlfn.IFNA(VLOOKUP($E1271,[2]_accgrp!$A:$X,2+(3*(COLUMN(H1271)-6)),FALSE),"")</f>
        <v>0</v>
      </c>
      <c r="I1271" s="226">
        <f>_xlfn.IFNA(VLOOKUP($E1271,[2]_accgrp!$A:$X,2+(3*(COLUMN(I1271)-6)),FALSE),"")</f>
        <v>0</v>
      </c>
      <c r="J1271" s="226">
        <f>_xlfn.IFNA(VLOOKUP($E1271,[2]_accgrp!$A:$X,2+(3*(COLUMN(J1271)-6)),FALSE),"")</f>
        <v>0</v>
      </c>
      <c r="K1271" s="226">
        <f>_xlfn.IFNA(VLOOKUP($E1271,[2]_accgrp!$A:$X,2+(3*(COLUMN(K1271)-6)),FALSE),"")</f>
        <v>0</v>
      </c>
      <c r="L1271" s="226">
        <f>_xlfn.IFNA(VLOOKUP($E1271,[2]_accgrp!$A:$X,2+(3*(COLUMN(L1271)-6)),FALSE),"")</f>
        <v>0</v>
      </c>
      <c r="M1271" s="226">
        <f>_xlfn.IFNA(VLOOKUP($E1271,[2]_accgrp!$A:$X,2+(3*(COLUMN(M1271)-6)),FALSE),"")</f>
        <v>0</v>
      </c>
    </row>
    <row r="1272" spans="6:13" x14ac:dyDescent="0.25">
      <c r="F1272" s="242" t="str">
        <f>IF(ISBLANK(E1272),"",VLOOKUP(E1272,[2]_accgrp!A:B,2,FALSE))</f>
        <v/>
      </c>
      <c r="G1272" s="226">
        <f>_xlfn.IFNA(VLOOKUP($E1272,[2]_accgrp!$A:$X,2+(3*(COLUMN(G1272)-6)),FALSE),"")</f>
        <v>0</v>
      </c>
      <c r="H1272" s="226">
        <f>_xlfn.IFNA(VLOOKUP($E1272,[2]_accgrp!$A:$X,2+(3*(COLUMN(H1272)-6)),FALSE),"")</f>
        <v>0</v>
      </c>
      <c r="I1272" s="226">
        <f>_xlfn.IFNA(VLOOKUP($E1272,[2]_accgrp!$A:$X,2+(3*(COLUMN(I1272)-6)),FALSE),"")</f>
        <v>0</v>
      </c>
      <c r="J1272" s="226">
        <f>_xlfn.IFNA(VLOOKUP($E1272,[2]_accgrp!$A:$X,2+(3*(COLUMN(J1272)-6)),FALSE),"")</f>
        <v>0</v>
      </c>
      <c r="K1272" s="226">
        <f>_xlfn.IFNA(VLOOKUP($E1272,[2]_accgrp!$A:$X,2+(3*(COLUMN(K1272)-6)),FALSE),"")</f>
        <v>0</v>
      </c>
      <c r="L1272" s="226">
        <f>_xlfn.IFNA(VLOOKUP($E1272,[2]_accgrp!$A:$X,2+(3*(COLUMN(L1272)-6)),FALSE),"")</f>
        <v>0</v>
      </c>
      <c r="M1272" s="226">
        <f>_xlfn.IFNA(VLOOKUP($E1272,[2]_accgrp!$A:$X,2+(3*(COLUMN(M1272)-6)),FALSE),"")</f>
        <v>0</v>
      </c>
    </row>
    <row r="1273" spans="6:13" x14ac:dyDescent="0.25">
      <c r="F1273" s="242" t="str">
        <f>IF(ISBLANK(E1273),"",VLOOKUP(E1273,[2]_accgrp!A:B,2,FALSE))</f>
        <v/>
      </c>
      <c r="G1273" s="226">
        <f>_xlfn.IFNA(VLOOKUP($E1273,[2]_accgrp!$A:$X,2+(3*(COLUMN(G1273)-6)),FALSE),"")</f>
        <v>0</v>
      </c>
      <c r="H1273" s="226">
        <f>_xlfn.IFNA(VLOOKUP($E1273,[2]_accgrp!$A:$X,2+(3*(COLUMN(H1273)-6)),FALSE),"")</f>
        <v>0</v>
      </c>
      <c r="I1273" s="226">
        <f>_xlfn.IFNA(VLOOKUP($E1273,[2]_accgrp!$A:$X,2+(3*(COLUMN(I1273)-6)),FALSE),"")</f>
        <v>0</v>
      </c>
      <c r="J1273" s="226">
        <f>_xlfn.IFNA(VLOOKUP($E1273,[2]_accgrp!$A:$X,2+(3*(COLUMN(J1273)-6)),FALSE),"")</f>
        <v>0</v>
      </c>
      <c r="K1273" s="226">
        <f>_xlfn.IFNA(VLOOKUP($E1273,[2]_accgrp!$A:$X,2+(3*(COLUMN(K1273)-6)),FALSE),"")</f>
        <v>0</v>
      </c>
      <c r="L1273" s="226">
        <f>_xlfn.IFNA(VLOOKUP($E1273,[2]_accgrp!$A:$X,2+(3*(COLUMN(L1273)-6)),FALSE),"")</f>
        <v>0</v>
      </c>
      <c r="M1273" s="226">
        <f>_xlfn.IFNA(VLOOKUP($E1273,[2]_accgrp!$A:$X,2+(3*(COLUMN(M1273)-6)),FALSE),"")</f>
        <v>0</v>
      </c>
    </row>
    <row r="1274" spans="6:13" x14ac:dyDescent="0.25">
      <c r="F1274" s="242" t="str">
        <f>IF(ISBLANK(E1274),"",VLOOKUP(E1274,[2]_accgrp!A:B,2,FALSE))</f>
        <v/>
      </c>
      <c r="G1274" s="226">
        <f>_xlfn.IFNA(VLOOKUP($E1274,[2]_accgrp!$A:$X,2+(3*(COLUMN(G1274)-6)),FALSE),"")</f>
        <v>0</v>
      </c>
      <c r="H1274" s="226">
        <f>_xlfn.IFNA(VLOOKUP($E1274,[2]_accgrp!$A:$X,2+(3*(COLUMN(H1274)-6)),FALSE),"")</f>
        <v>0</v>
      </c>
      <c r="I1274" s="226">
        <f>_xlfn.IFNA(VLOOKUP($E1274,[2]_accgrp!$A:$X,2+(3*(COLUMN(I1274)-6)),FALSE),"")</f>
        <v>0</v>
      </c>
      <c r="J1274" s="226">
        <f>_xlfn.IFNA(VLOOKUP($E1274,[2]_accgrp!$A:$X,2+(3*(COLUMN(J1274)-6)),FALSE),"")</f>
        <v>0</v>
      </c>
      <c r="K1274" s="226">
        <f>_xlfn.IFNA(VLOOKUP($E1274,[2]_accgrp!$A:$X,2+(3*(COLUMN(K1274)-6)),FALSE),"")</f>
        <v>0</v>
      </c>
      <c r="L1274" s="226">
        <f>_xlfn.IFNA(VLOOKUP($E1274,[2]_accgrp!$A:$X,2+(3*(COLUMN(L1274)-6)),FALSE),"")</f>
        <v>0</v>
      </c>
      <c r="M1274" s="226">
        <f>_xlfn.IFNA(VLOOKUP($E1274,[2]_accgrp!$A:$X,2+(3*(COLUMN(M1274)-6)),FALSE),"")</f>
        <v>0</v>
      </c>
    </row>
    <row r="1275" spans="6:13" x14ac:dyDescent="0.25">
      <c r="F1275" s="242" t="str">
        <f>IF(ISBLANK(E1275),"",VLOOKUP(E1275,[2]_accgrp!A:B,2,FALSE))</f>
        <v/>
      </c>
      <c r="G1275" s="226">
        <f>_xlfn.IFNA(VLOOKUP($E1275,[2]_accgrp!$A:$X,2+(3*(COLUMN(G1275)-6)),FALSE),"")</f>
        <v>0</v>
      </c>
      <c r="H1275" s="226">
        <f>_xlfn.IFNA(VLOOKUP($E1275,[2]_accgrp!$A:$X,2+(3*(COLUMN(H1275)-6)),FALSE),"")</f>
        <v>0</v>
      </c>
      <c r="I1275" s="226">
        <f>_xlfn.IFNA(VLOOKUP($E1275,[2]_accgrp!$A:$X,2+(3*(COLUMN(I1275)-6)),FALSE),"")</f>
        <v>0</v>
      </c>
      <c r="J1275" s="226">
        <f>_xlfn.IFNA(VLOOKUP($E1275,[2]_accgrp!$A:$X,2+(3*(COLUMN(J1275)-6)),FALSE),"")</f>
        <v>0</v>
      </c>
      <c r="K1275" s="226">
        <f>_xlfn.IFNA(VLOOKUP($E1275,[2]_accgrp!$A:$X,2+(3*(COLUMN(K1275)-6)),FALSE),"")</f>
        <v>0</v>
      </c>
      <c r="L1275" s="226">
        <f>_xlfn.IFNA(VLOOKUP($E1275,[2]_accgrp!$A:$X,2+(3*(COLUMN(L1275)-6)),FALSE),"")</f>
        <v>0</v>
      </c>
      <c r="M1275" s="226">
        <f>_xlfn.IFNA(VLOOKUP($E1275,[2]_accgrp!$A:$X,2+(3*(COLUMN(M1275)-6)),FALSE),"")</f>
        <v>0</v>
      </c>
    </row>
    <row r="1276" spans="6:13" x14ac:dyDescent="0.25">
      <c r="F1276" s="242" t="str">
        <f>IF(ISBLANK(E1276),"",VLOOKUP(E1276,[2]_accgrp!A:B,2,FALSE))</f>
        <v/>
      </c>
      <c r="G1276" s="226">
        <f>_xlfn.IFNA(VLOOKUP($E1276,[2]_accgrp!$A:$X,2+(3*(COLUMN(G1276)-6)),FALSE),"")</f>
        <v>0</v>
      </c>
      <c r="H1276" s="226">
        <f>_xlfn.IFNA(VLOOKUP($E1276,[2]_accgrp!$A:$X,2+(3*(COLUMN(H1276)-6)),FALSE),"")</f>
        <v>0</v>
      </c>
      <c r="I1276" s="226">
        <f>_xlfn.IFNA(VLOOKUP($E1276,[2]_accgrp!$A:$X,2+(3*(COLUMN(I1276)-6)),FALSE),"")</f>
        <v>0</v>
      </c>
      <c r="J1276" s="226">
        <f>_xlfn.IFNA(VLOOKUP($E1276,[2]_accgrp!$A:$X,2+(3*(COLUMN(J1276)-6)),FALSE),"")</f>
        <v>0</v>
      </c>
      <c r="K1276" s="226">
        <f>_xlfn.IFNA(VLOOKUP($E1276,[2]_accgrp!$A:$X,2+(3*(COLUMN(K1276)-6)),FALSE),"")</f>
        <v>0</v>
      </c>
      <c r="L1276" s="226">
        <f>_xlfn.IFNA(VLOOKUP($E1276,[2]_accgrp!$A:$X,2+(3*(COLUMN(L1276)-6)),FALSE),"")</f>
        <v>0</v>
      </c>
      <c r="M1276" s="226">
        <f>_xlfn.IFNA(VLOOKUP($E1276,[2]_accgrp!$A:$X,2+(3*(COLUMN(M1276)-6)),FALSE),"")</f>
        <v>0</v>
      </c>
    </row>
    <row r="1277" spans="6:13" x14ac:dyDescent="0.25">
      <c r="F1277" s="242" t="str">
        <f>IF(ISBLANK(E1277),"",VLOOKUP(E1277,[2]_accgrp!A:B,2,FALSE))</f>
        <v/>
      </c>
      <c r="G1277" s="226">
        <f>_xlfn.IFNA(VLOOKUP($E1277,[2]_accgrp!$A:$X,2+(3*(COLUMN(G1277)-6)),FALSE),"")</f>
        <v>0</v>
      </c>
      <c r="H1277" s="226">
        <f>_xlfn.IFNA(VLOOKUP($E1277,[2]_accgrp!$A:$X,2+(3*(COLUMN(H1277)-6)),FALSE),"")</f>
        <v>0</v>
      </c>
      <c r="I1277" s="226">
        <f>_xlfn.IFNA(VLOOKUP($E1277,[2]_accgrp!$A:$X,2+(3*(COLUMN(I1277)-6)),FALSE),"")</f>
        <v>0</v>
      </c>
      <c r="J1277" s="226">
        <f>_xlfn.IFNA(VLOOKUP($E1277,[2]_accgrp!$A:$X,2+(3*(COLUMN(J1277)-6)),FALSE),"")</f>
        <v>0</v>
      </c>
      <c r="K1277" s="226">
        <f>_xlfn.IFNA(VLOOKUP($E1277,[2]_accgrp!$A:$X,2+(3*(COLUMN(K1277)-6)),FALSE),"")</f>
        <v>0</v>
      </c>
      <c r="L1277" s="226">
        <f>_xlfn.IFNA(VLOOKUP($E1277,[2]_accgrp!$A:$X,2+(3*(COLUMN(L1277)-6)),FALSE),"")</f>
        <v>0</v>
      </c>
      <c r="M1277" s="226">
        <f>_xlfn.IFNA(VLOOKUP($E1277,[2]_accgrp!$A:$X,2+(3*(COLUMN(M1277)-6)),FALSE),"")</f>
        <v>0</v>
      </c>
    </row>
    <row r="1278" spans="6:13" x14ac:dyDescent="0.25">
      <c r="F1278" s="242" t="str">
        <f>IF(ISBLANK(E1278),"",VLOOKUP(E1278,[2]_accgrp!A:B,2,FALSE))</f>
        <v/>
      </c>
      <c r="G1278" s="226">
        <f>_xlfn.IFNA(VLOOKUP($E1278,[2]_accgrp!$A:$X,2+(3*(COLUMN(G1278)-6)),FALSE),"")</f>
        <v>0</v>
      </c>
      <c r="H1278" s="226">
        <f>_xlfn.IFNA(VLOOKUP($E1278,[2]_accgrp!$A:$X,2+(3*(COLUMN(H1278)-6)),FALSE),"")</f>
        <v>0</v>
      </c>
      <c r="I1278" s="226">
        <f>_xlfn.IFNA(VLOOKUP($E1278,[2]_accgrp!$A:$X,2+(3*(COLUMN(I1278)-6)),FALSE),"")</f>
        <v>0</v>
      </c>
      <c r="J1278" s="226">
        <f>_xlfn.IFNA(VLOOKUP($E1278,[2]_accgrp!$A:$X,2+(3*(COLUMN(J1278)-6)),FALSE),"")</f>
        <v>0</v>
      </c>
      <c r="K1278" s="226">
        <f>_xlfn.IFNA(VLOOKUP($E1278,[2]_accgrp!$A:$X,2+(3*(COLUMN(K1278)-6)),FALSE),"")</f>
        <v>0</v>
      </c>
      <c r="L1278" s="226">
        <f>_xlfn.IFNA(VLOOKUP($E1278,[2]_accgrp!$A:$X,2+(3*(COLUMN(L1278)-6)),FALSE),"")</f>
        <v>0</v>
      </c>
      <c r="M1278" s="226">
        <f>_xlfn.IFNA(VLOOKUP($E1278,[2]_accgrp!$A:$X,2+(3*(COLUMN(M1278)-6)),FALSE),"")</f>
        <v>0</v>
      </c>
    </row>
    <row r="1279" spans="6:13" x14ac:dyDescent="0.25">
      <c r="F1279" s="242" t="str">
        <f>IF(ISBLANK(E1279),"",VLOOKUP(E1279,[2]_accgrp!A:B,2,FALSE))</f>
        <v/>
      </c>
      <c r="G1279" s="226">
        <f>_xlfn.IFNA(VLOOKUP($E1279,[2]_accgrp!$A:$X,2+(3*(COLUMN(G1279)-6)),FALSE),"")</f>
        <v>0</v>
      </c>
      <c r="H1279" s="226">
        <f>_xlfn.IFNA(VLOOKUP($E1279,[2]_accgrp!$A:$X,2+(3*(COLUMN(H1279)-6)),FALSE),"")</f>
        <v>0</v>
      </c>
      <c r="I1279" s="226">
        <f>_xlfn.IFNA(VLOOKUP($E1279,[2]_accgrp!$A:$X,2+(3*(COLUMN(I1279)-6)),FALSE),"")</f>
        <v>0</v>
      </c>
      <c r="J1279" s="226">
        <f>_xlfn.IFNA(VLOOKUP($E1279,[2]_accgrp!$A:$X,2+(3*(COLUMN(J1279)-6)),FALSE),"")</f>
        <v>0</v>
      </c>
      <c r="K1279" s="226">
        <f>_xlfn.IFNA(VLOOKUP($E1279,[2]_accgrp!$A:$X,2+(3*(COLUMN(K1279)-6)),FALSE),"")</f>
        <v>0</v>
      </c>
      <c r="L1279" s="226">
        <f>_xlfn.IFNA(VLOOKUP($E1279,[2]_accgrp!$A:$X,2+(3*(COLUMN(L1279)-6)),FALSE),"")</f>
        <v>0</v>
      </c>
      <c r="M1279" s="226">
        <f>_xlfn.IFNA(VLOOKUP($E1279,[2]_accgrp!$A:$X,2+(3*(COLUMN(M1279)-6)),FALSE),"")</f>
        <v>0</v>
      </c>
    </row>
    <row r="1280" spans="6:13" x14ac:dyDescent="0.25">
      <c r="F1280" s="242" t="str">
        <f>IF(ISBLANK(E1280),"",VLOOKUP(E1280,[2]_accgrp!A:B,2,FALSE))</f>
        <v/>
      </c>
      <c r="G1280" s="226">
        <f>_xlfn.IFNA(VLOOKUP($E1280,[2]_accgrp!$A:$X,2+(3*(COLUMN(G1280)-6)),FALSE),"")</f>
        <v>0</v>
      </c>
      <c r="H1280" s="226">
        <f>_xlfn.IFNA(VLOOKUP($E1280,[2]_accgrp!$A:$X,2+(3*(COLUMN(H1280)-6)),FALSE),"")</f>
        <v>0</v>
      </c>
      <c r="I1280" s="226">
        <f>_xlfn.IFNA(VLOOKUP($E1280,[2]_accgrp!$A:$X,2+(3*(COLUMN(I1280)-6)),FALSE),"")</f>
        <v>0</v>
      </c>
      <c r="J1280" s="226">
        <f>_xlfn.IFNA(VLOOKUP($E1280,[2]_accgrp!$A:$X,2+(3*(COLUMN(J1280)-6)),FALSE),"")</f>
        <v>0</v>
      </c>
      <c r="K1280" s="226">
        <f>_xlfn.IFNA(VLOOKUP($E1280,[2]_accgrp!$A:$X,2+(3*(COLUMN(K1280)-6)),FALSE),"")</f>
        <v>0</v>
      </c>
      <c r="L1280" s="226">
        <f>_xlfn.IFNA(VLOOKUP($E1280,[2]_accgrp!$A:$X,2+(3*(COLUMN(L1280)-6)),FALSE),"")</f>
        <v>0</v>
      </c>
      <c r="M1280" s="226">
        <f>_xlfn.IFNA(VLOOKUP($E1280,[2]_accgrp!$A:$X,2+(3*(COLUMN(M1280)-6)),FALSE),"")</f>
        <v>0</v>
      </c>
    </row>
    <row r="1281" spans="6:13" x14ac:dyDescent="0.25">
      <c r="F1281" s="242" t="str">
        <f>IF(ISBLANK(E1281),"",VLOOKUP(E1281,[2]_accgrp!A:B,2,FALSE))</f>
        <v/>
      </c>
      <c r="G1281" s="226">
        <f>_xlfn.IFNA(VLOOKUP($E1281,[2]_accgrp!$A:$X,2+(3*(COLUMN(G1281)-6)),FALSE),"")</f>
        <v>0</v>
      </c>
      <c r="H1281" s="226">
        <f>_xlfn.IFNA(VLOOKUP($E1281,[2]_accgrp!$A:$X,2+(3*(COLUMN(H1281)-6)),FALSE),"")</f>
        <v>0</v>
      </c>
      <c r="I1281" s="226">
        <f>_xlfn.IFNA(VLOOKUP($E1281,[2]_accgrp!$A:$X,2+(3*(COLUMN(I1281)-6)),FALSE),"")</f>
        <v>0</v>
      </c>
      <c r="J1281" s="226">
        <f>_xlfn.IFNA(VLOOKUP($E1281,[2]_accgrp!$A:$X,2+(3*(COLUMN(J1281)-6)),FALSE),"")</f>
        <v>0</v>
      </c>
      <c r="K1281" s="226">
        <f>_xlfn.IFNA(VLOOKUP($E1281,[2]_accgrp!$A:$X,2+(3*(COLUMN(K1281)-6)),FALSE),"")</f>
        <v>0</v>
      </c>
      <c r="L1281" s="226">
        <f>_xlfn.IFNA(VLOOKUP($E1281,[2]_accgrp!$A:$X,2+(3*(COLUMN(L1281)-6)),FALSE),"")</f>
        <v>0</v>
      </c>
      <c r="M1281" s="226">
        <f>_xlfn.IFNA(VLOOKUP($E1281,[2]_accgrp!$A:$X,2+(3*(COLUMN(M1281)-6)),FALSE),"")</f>
        <v>0</v>
      </c>
    </row>
    <row r="1282" spans="6:13" x14ac:dyDescent="0.25">
      <c r="F1282" s="242" t="str">
        <f>IF(ISBLANK(E1282),"",VLOOKUP(E1282,[2]_accgrp!A:B,2,FALSE))</f>
        <v/>
      </c>
      <c r="G1282" s="226">
        <f>_xlfn.IFNA(VLOOKUP($E1282,[2]_accgrp!$A:$X,2+(3*(COLUMN(G1282)-6)),FALSE),"")</f>
        <v>0</v>
      </c>
      <c r="H1282" s="226">
        <f>_xlfn.IFNA(VLOOKUP($E1282,[2]_accgrp!$A:$X,2+(3*(COLUMN(H1282)-6)),FALSE),"")</f>
        <v>0</v>
      </c>
      <c r="I1282" s="226">
        <f>_xlfn.IFNA(VLOOKUP($E1282,[2]_accgrp!$A:$X,2+(3*(COLUMN(I1282)-6)),FALSE),"")</f>
        <v>0</v>
      </c>
      <c r="J1282" s="226">
        <f>_xlfn.IFNA(VLOOKUP($E1282,[2]_accgrp!$A:$X,2+(3*(COLUMN(J1282)-6)),FALSE),"")</f>
        <v>0</v>
      </c>
      <c r="K1282" s="226">
        <f>_xlfn.IFNA(VLOOKUP($E1282,[2]_accgrp!$A:$X,2+(3*(COLUMN(K1282)-6)),FALSE),"")</f>
        <v>0</v>
      </c>
      <c r="L1282" s="226">
        <f>_xlfn.IFNA(VLOOKUP($E1282,[2]_accgrp!$A:$X,2+(3*(COLUMN(L1282)-6)),FALSE),"")</f>
        <v>0</v>
      </c>
      <c r="M1282" s="226">
        <f>_xlfn.IFNA(VLOOKUP($E1282,[2]_accgrp!$A:$X,2+(3*(COLUMN(M1282)-6)),FALSE),"")</f>
        <v>0</v>
      </c>
    </row>
    <row r="1283" spans="6:13" x14ac:dyDescent="0.25">
      <c r="F1283" s="242" t="str">
        <f>IF(ISBLANK(E1283),"",VLOOKUP(E1283,[2]_accgrp!A:B,2,FALSE))</f>
        <v/>
      </c>
      <c r="G1283" s="226">
        <f>_xlfn.IFNA(VLOOKUP($E1283,[2]_accgrp!$A:$X,2+(3*(COLUMN(G1283)-6)),FALSE),"")</f>
        <v>0</v>
      </c>
      <c r="H1283" s="226">
        <f>_xlfn.IFNA(VLOOKUP($E1283,[2]_accgrp!$A:$X,2+(3*(COLUMN(H1283)-6)),FALSE),"")</f>
        <v>0</v>
      </c>
      <c r="I1283" s="226">
        <f>_xlfn.IFNA(VLOOKUP($E1283,[2]_accgrp!$A:$X,2+(3*(COLUMN(I1283)-6)),FALSE),"")</f>
        <v>0</v>
      </c>
      <c r="J1283" s="226">
        <f>_xlfn.IFNA(VLOOKUP($E1283,[2]_accgrp!$A:$X,2+(3*(COLUMN(J1283)-6)),FALSE),"")</f>
        <v>0</v>
      </c>
      <c r="K1283" s="226">
        <f>_xlfn.IFNA(VLOOKUP($E1283,[2]_accgrp!$A:$X,2+(3*(COLUMN(K1283)-6)),FALSE),"")</f>
        <v>0</v>
      </c>
      <c r="L1283" s="226">
        <f>_xlfn.IFNA(VLOOKUP($E1283,[2]_accgrp!$A:$X,2+(3*(COLUMN(L1283)-6)),FALSE),"")</f>
        <v>0</v>
      </c>
      <c r="M1283" s="226">
        <f>_xlfn.IFNA(VLOOKUP($E1283,[2]_accgrp!$A:$X,2+(3*(COLUMN(M1283)-6)),FALSE),"")</f>
        <v>0</v>
      </c>
    </row>
    <row r="1284" spans="6:13" x14ac:dyDescent="0.25">
      <c r="F1284" s="242" t="str">
        <f>IF(ISBLANK(E1284),"",VLOOKUP(E1284,[2]_accgrp!A:B,2,FALSE))</f>
        <v/>
      </c>
      <c r="G1284" s="226">
        <f>_xlfn.IFNA(VLOOKUP($E1284,[2]_accgrp!$A:$X,2+(3*(COLUMN(G1284)-6)),FALSE),"")</f>
        <v>0</v>
      </c>
      <c r="H1284" s="226">
        <f>_xlfn.IFNA(VLOOKUP($E1284,[2]_accgrp!$A:$X,2+(3*(COLUMN(H1284)-6)),FALSE),"")</f>
        <v>0</v>
      </c>
      <c r="I1284" s="226">
        <f>_xlfn.IFNA(VLOOKUP($E1284,[2]_accgrp!$A:$X,2+(3*(COLUMN(I1284)-6)),FALSE),"")</f>
        <v>0</v>
      </c>
      <c r="J1284" s="226">
        <f>_xlfn.IFNA(VLOOKUP($E1284,[2]_accgrp!$A:$X,2+(3*(COLUMN(J1284)-6)),FALSE),"")</f>
        <v>0</v>
      </c>
      <c r="K1284" s="226">
        <f>_xlfn.IFNA(VLOOKUP($E1284,[2]_accgrp!$A:$X,2+(3*(COLUMN(K1284)-6)),FALSE),"")</f>
        <v>0</v>
      </c>
      <c r="L1284" s="226">
        <f>_xlfn.IFNA(VLOOKUP($E1284,[2]_accgrp!$A:$X,2+(3*(COLUMN(L1284)-6)),FALSE),"")</f>
        <v>0</v>
      </c>
      <c r="M1284" s="226">
        <f>_xlfn.IFNA(VLOOKUP($E1284,[2]_accgrp!$A:$X,2+(3*(COLUMN(M1284)-6)),FALSE),"")</f>
        <v>0</v>
      </c>
    </row>
    <row r="1285" spans="6:13" x14ac:dyDescent="0.25">
      <c r="F1285" s="242" t="str">
        <f>IF(ISBLANK(E1285),"",VLOOKUP(E1285,[2]_accgrp!A:B,2,FALSE))</f>
        <v/>
      </c>
      <c r="G1285" s="226">
        <f>_xlfn.IFNA(VLOOKUP($E1285,[2]_accgrp!$A:$X,2+(3*(COLUMN(G1285)-6)),FALSE),"")</f>
        <v>0</v>
      </c>
      <c r="H1285" s="226">
        <f>_xlfn.IFNA(VLOOKUP($E1285,[2]_accgrp!$A:$X,2+(3*(COLUMN(H1285)-6)),FALSE),"")</f>
        <v>0</v>
      </c>
      <c r="I1285" s="226">
        <f>_xlfn.IFNA(VLOOKUP($E1285,[2]_accgrp!$A:$X,2+(3*(COLUMN(I1285)-6)),FALSE),"")</f>
        <v>0</v>
      </c>
      <c r="J1285" s="226">
        <f>_xlfn.IFNA(VLOOKUP($E1285,[2]_accgrp!$A:$X,2+(3*(COLUMN(J1285)-6)),FALSE),"")</f>
        <v>0</v>
      </c>
      <c r="K1285" s="226">
        <f>_xlfn.IFNA(VLOOKUP($E1285,[2]_accgrp!$A:$X,2+(3*(COLUMN(K1285)-6)),FALSE),"")</f>
        <v>0</v>
      </c>
      <c r="L1285" s="226">
        <f>_xlfn.IFNA(VLOOKUP($E1285,[2]_accgrp!$A:$X,2+(3*(COLUMN(L1285)-6)),FALSE),"")</f>
        <v>0</v>
      </c>
      <c r="M1285" s="226">
        <f>_xlfn.IFNA(VLOOKUP($E1285,[2]_accgrp!$A:$X,2+(3*(COLUMN(M1285)-6)),FALSE),"")</f>
        <v>0</v>
      </c>
    </row>
    <row r="1286" spans="6:13" x14ac:dyDescent="0.25">
      <c r="F1286" s="242" t="str">
        <f>IF(ISBLANK(E1286),"",VLOOKUP(E1286,[2]_accgrp!A:B,2,FALSE))</f>
        <v/>
      </c>
      <c r="G1286" s="226">
        <f>_xlfn.IFNA(VLOOKUP($E1286,[2]_accgrp!$A:$X,2+(3*(COLUMN(G1286)-6)),FALSE),"")</f>
        <v>0</v>
      </c>
      <c r="H1286" s="226">
        <f>_xlfn.IFNA(VLOOKUP($E1286,[2]_accgrp!$A:$X,2+(3*(COLUMN(H1286)-6)),FALSE),"")</f>
        <v>0</v>
      </c>
      <c r="I1286" s="226">
        <f>_xlfn.IFNA(VLOOKUP($E1286,[2]_accgrp!$A:$X,2+(3*(COLUMN(I1286)-6)),FALSE),"")</f>
        <v>0</v>
      </c>
      <c r="J1286" s="226">
        <f>_xlfn.IFNA(VLOOKUP($E1286,[2]_accgrp!$A:$X,2+(3*(COLUMN(J1286)-6)),FALSE),"")</f>
        <v>0</v>
      </c>
      <c r="K1286" s="226">
        <f>_xlfn.IFNA(VLOOKUP($E1286,[2]_accgrp!$A:$X,2+(3*(COLUMN(K1286)-6)),FALSE),"")</f>
        <v>0</v>
      </c>
      <c r="L1286" s="226">
        <f>_xlfn.IFNA(VLOOKUP($E1286,[2]_accgrp!$A:$X,2+(3*(COLUMN(L1286)-6)),FALSE),"")</f>
        <v>0</v>
      </c>
      <c r="M1286" s="226">
        <f>_xlfn.IFNA(VLOOKUP($E1286,[2]_accgrp!$A:$X,2+(3*(COLUMN(M1286)-6)),FALSE),"")</f>
        <v>0</v>
      </c>
    </row>
    <row r="1287" spans="6:13" x14ac:dyDescent="0.25">
      <c r="F1287" s="242" t="str">
        <f>IF(ISBLANK(E1287),"",VLOOKUP(E1287,[2]_accgrp!A:B,2,FALSE))</f>
        <v/>
      </c>
      <c r="G1287" s="226">
        <f>_xlfn.IFNA(VLOOKUP($E1287,[2]_accgrp!$A:$X,2+(3*(COLUMN(G1287)-6)),FALSE),"")</f>
        <v>0</v>
      </c>
      <c r="H1287" s="226">
        <f>_xlfn.IFNA(VLOOKUP($E1287,[2]_accgrp!$A:$X,2+(3*(COLUMN(H1287)-6)),FALSE),"")</f>
        <v>0</v>
      </c>
      <c r="I1287" s="226">
        <f>_xlfn.IFNA(VLOOKUP($E1287,[2]_accgrp!$A:$X,2+(3*(COLUMN(I1287)-6)),FALSE),"")</f>
        <v>0</v>
      </c>
      <c r="J1287" s="226">
        <f>_xlfn.IFNA(VLOOKUP($E1287,[2]_accgrp!$A:$X,2+(3*(COLUMN(J1287)-6)),FALSE),"")</f>
        <v>0</v>
      </c>
      <c r="K1287" s="226">
        <f>_xlfn.IFNA(VLOOKUP($E1287,[2]_accgrp!$A:$X,2+(3*(COLUMN(K1287)-6)),FALSE),"")</f>
        <v>0</v>
      </c>
      <c r="L1287" s="226">
        <f>_xlfn.IFNA(VLOOKUP($E1287,[2]_accgrp!$A:$X,2+(3*(COLUMN(L1287)-6)),FALSE),"")</f>
        <v>0</v>
      </c>
      <c r="M1287" s="226">
        <f>_xlfn.IFNA(VLOOKUP($E1287,[2]_accgrp!$A:$X,2+(3*(COLUMN(M1287)-6)),FALSE),"")</f>
        <v>0</v>
      </c>
    </row>
    <row r="1288" spans="6:13" x14ac:dyDescent="0.25">
      <c r="F1288" s="242" t="str">
        <f>IF(ISBLANK(E1288),"",VLOOKUP(E1288,[2]_accgrp!A:B,2,FALSE))</f>
        <v/>
      </c>
      <c r="G1288" s="226">
        <f>_xlfn.IFNA(VLOOKUP($E1288,[2]_accgrp!$A:$X,2+(3*(COLUMN(G1288)-6)),FALSE),"")</f>
        <v>0</v>
      </c>
      <c r="H1288" s="226">
        <f>_xlfn.IFNA(VLOOKUP($E1288,[2]_accgrp!$A:$X,2+(3*(COLUMN(H1288)-6)),FALSE),"")</f>
        <v>0</v>
      </c>
      <c r="I1288" s="226">
        <f>_xlfn.IFNA(VLOOKUP($E1288,[2]_accgrp!$A:$X,2+(3*(COLUMN(I1288)-6)),FALSE),"")</f>
        <v>0</v>
      </c>
      <c r="J1288" s="226">
        <f>_xlfn.IFNA(VLOOKUP($E1288,[2]_accgrp!$A:$X,2+(3*(COLUMN(J1288)-6)),FALSE),"")</f>
        <v>0</v>
      </c>
      <c r="K1288" s="226">
        <f>_xlfn.IFNA(VLOOKUP($E1288,[2]_accgrp!$A:$X,2+(3*(COLUMN(K1288)-6)),FALSE),"")</f>
        <v>0</v>
      </c>
      <c r="L1288" s="226">
        <f>_xlfn.IFNA(VLOOKUP($E1288,[2]_accgrp!$A:$X,2+(3*(COLUMN(L1288)-6)),FALSE),"")</f>
        <v>0</v>
      </c>
      <c r="M1288" s="226">
        <f>_xlfn.IFNA(VLOOKUP($E1288,[2]_accgrp!$A:$X,2+(3*(COLUMN(M1288)-6)),FALSE),"")</f>
        <v>0</v>
      </c>
    </row>
    <row r="1289" spans="6:13" x14ac:dyDescent="0.25">
      <c r="F1289" s="242" t="str">
        <f>IF(ISBLANK(E1289),"",VLOOKUP(E1289,[2]_accgrp!A:B,2,FALSE))</f>
        <v/>
      </c>
      <c r="G1289" s="226">
        <f>_xlfn.IFNA(VLOOKUP($E1289,[2]_accgrp!$A:$X,2+(3*(COLUMN(G1289)-6)),FALSE),"")</f>
        <v>0</v>
      </c>
      <c r="H1289" s="226">
        <f>_xlfn.IFNA(VLOOKUP($E1289,[2]_accgrp!$A:$X,2+(3*(COLUMN(H1289)-6)),FALSE),"")</f>
        <v>0</v>
      </c>
      <c r="I1289" s="226">
        <f>_xlfn.IFNA(VLOOKUP($E1289,[2]_accgrp!$A:$X,2+(3*(COLUMN(I1289)-6)),FALSE),"")</f>
        <v>0</v>
      </c>
      <c r="J1289" s="226">
        <f>_xlfn.IFNA(VLOOKUP($E1289,[2]_accgrp!$A:$X,2+(3*(COLUMN(J1289)-6)),FALSE),"")</f>
        <v>0</v>
      </c>
      <c r="K1289" s="226">
        <f>_xlfn.IFNA(VLOOKUP($E1289,[2]_accgrp!$A:$X,2+(3*(COLUMN(K1289)-6)),FALSE),"")</f>
        <v>0</v>
      </c>
      <c r="L1289" s="226">
        <f>_xlfn.IFNA(VLOOKUP($E1289,[2]_accgrp!$A:$X,2+(3*(COLUMN(L1289)-6)),FALSE),"")</f>
        <v>0</v>
      </c>
      <c r="M1289" s="226">
        <f>_xlfn.IFNA(VLOOKUP($E1289,[2]_accgrp!$A:$X,2+(3*(COLUMN(M1289)-6)),FALSE),"")</f>
        <v>0</v>
      </c>
    </row>
    <row r="1290" spans="6:13" x14ac:dyDescent="0.25">
      <c r="F1290" s="242" t="str">
        <f>IF(ISBLANK(E1290),"",VLOOKUP(E1290,[2]_accgrp!A:B,2,FALSE))</f>
        <v/>
      </c>
      <c r="G1290" s="226">
        <f>_xlfn.IFNA(VLOOKUP($E1290,[2]_accgrp!$A:$X,2+(3*(COLUMN(G1290)-6)),FALSE),"")</f>
        <v>0</v>
      </c>
      <c r="H1290" s="226">
        <f>_xlfn.IFNA(VLOOKUP($E1290,[2]_accgrp!$A:$X,2+(3*(COLUMN(H1290)-6)),FALSE),"")</f>
        <v>0</v>
      </c>
      <c r="I1290" s="226">
        <f>_xlfn.IFNA(VLOOKUP($E1290,[2]_accgrp!$A:$X,2+(3*(COLUMN(I1290)-6)),FALSE),"")</f>
        <v>0</v>
      </c>
      <c r="J1290" s="226">
        <f>_xlfn.IFNA(VLOOKUP($E1290,[2]_accgrp!$A:$X,2+(3*(COLUMN(J1290)-6)),FALSE),"")</f>
        <v>0</v>
      </c>
      <c r="K1290" s="226">
        <f>_xlfn.IFNA(VLOOKUP($E1290,[2]_accgrp!$A:$X,2+(3*(COLUMN(K1290)-6)),FALSE),"")</f>
        <v>0</v>
      </c>
      <c r="L1290" s="226">
        <f>_xlfn.IFNA(VLOOKUP($E1290,[2]_accgrp!$A:$X,2+(3*(COLUMN(L1290)-6)),FALSE),"")</f>
        <v>0</v>
      </c>
      <c r="M1290" s="226">
        <f>_xlfn.IFNA(VLOOKUP($E1290,[2]_accgrp!$A:$X,2+(3*(COLUMN(M1290)-6)),FALSE),"")</f>
        <v>0</v>
      </c>
    </row>
    <row r="1291" spans="6:13" x14ac:dyDescent="0.25">
      <c r="F1291" s="242" t="str">
        <f>IF(ISBLANK(E1291),"",VLOOKUP(E1291,[2]_accgrp!A:B,2,FALSE))</f>
        <v/>
      </c>
      <c r="G1291" s="226">
        <f>_xlfn.IFNA(VLOOKUP($E1291,[2]_accgrp!$A:$X,2+(3*(COLUMN(G1291)-6)),FALSE),"")</f>
        <v>0</v>
      </c>
      <c r="H1291" s="226">
        <f>_xlfn.IFNA(VLOOKUP($E1291,[2]_accgrp!$A:$X,2+(3*(COLUMN(H1291)-6)),FALSE),"")</f>
        <v>0</v>
      </c>
      <c r="I1291" s="226">
        <f>_xlfn.IFNA(VLOOKUP($E1291,[2]_accgrp!$A:$X,2+(3*(COLUMN(I1291)-6)),FALSE),"")</f>
        <v>0</v>
      </c>
      <c r="J1291" s="226">
        <f>_xlfn.IFNA(VLOOKUP($E1291,[2]_accgrp!$A:$X,2+(3*(COLUMN(J1291)-6)),FALSE),"")</f>
        <v>0</v>
      </c>
      <c r="K1291" s="226">
        <f>_xlfn.IFNA(VLOOKUP($E1291,[2]_accgrp!$A:$X,2+(3*(COLUMN(K1291)-6)),FALSE),"")</f>
        <v>0</v>
      </c>
      <c r="L1291" s="226">
        <f>_xlfn.IFNA(VLOOKUP($E1291,[2]_accgrp!$A:$X,2+(3*(COLUMN(L1291)-6)),FALSE),"")</f>
        <v>0</v>
      </c>
      <c r="M1291" s="226">
        <f>_xlfn.IFNA(VLOOKUP($E1291,[2]_accgrp!$A:$X,2+(3*(COLUMN(M1291)-6)),FALSE),"")</f>
        <v>0</v>
      </c>
    </row>
    <row r="1292" spans="6:13" x14ac:dyDescent="0.25">
      <c r="F1292" s="242" t="str">
        <f>IF(ISBLANK(E1292),"",VLOOKUP(E1292,[2]_accgrp!A:B,2,FALSE))</f>
        <v/>
      </c>
      <c r="G1292" s="226">
        <f>_xlfn.IFNA(VLOOKUP($E1292,[2]_accgrp!$A:$X,2+(3*(COLUMN(G1292)-6)),FALSE),"")</f>
        <v>0</v>
      </c>
      <c r="H1292" s="226">
        <f>_xlfn.IFNA(VLOOKUP($E1292,[2]_accgrp!$A:$X,2+(3*(COLUMN(H1292)-6)),FALSE),"")</f>
        <v>0</v>
      </c>
      <c r="I1292" s="226">
        <f>_xlfn.IFNA(VLOOKUP($E1292,[2]_accgrp!$A:$X,2+(3*(COLUMN(I1292)-6)),FALSE),"")</f>
        <v>0</v>
      </c>
      <c r="J1292" s="226">
        <f>_xlfn.IFNA(VLOOKUP($E1292,[2]_accgrp!$A:$X,2+(3*(COLUMN(J1292)-6)),FALSE),"")</f>
        <v>0</v>
      </c>
      <c r="K1292" s="226">
        <f>_xlfn.IFNA(VLOOKUP($E1292,[2]_accgrp!$A:$X,2+(3*(COLUMN(K1292)-6)),FALSE),"")</f>
        <v>0</v>
      </c>
      <c r="L1292" s="226">
        <f>_xlfn.IFNA(VLOOKUP($E1292,[2]_accgrp!$A:$X,2+(3*(COLUMN(L1292)-6)),FALSE),"")</f>
        <v>0</v>
      </c>
      <c r="M1292" s="226">
        <f>_xlfn.IFNA(VLOOKUP($E1292,[2]_accgrp!$A:$X,2+(3*(COLUMN(M1292)-6)),FALSE),"")</f>
        <v>0</v>
      </c>
    </row>
    <row r="1293" spans="6:13" x14ac:dyDescent="0.25">
      <c r="F1293" s="242" t="str">
        <f>IF(ISBLANK(E1293),"",VLOOKUP(E1293,[2]_accgrp!A:B,2,FALSE))</f>
        <v/>
      </c>
      <c r="G1293" s="226">
        <f>_xlfn.IFNA(VLOOKUP($E1293,[2]_accgrp!$A:$X,2+(3*(COLUMN(G1293)-6)),FALSE),"")</f>
        <v>0</v>
      </c>
      <c r="H1293" s="226">
        <f>_xlfn.IFNA(VLOOKUP($E1293,[2]_accgrp!$A:$X,2+(3*(COLUMN(H1293)-6)),FALSE),"")</f>
        <v>0</v>
      </c>
      <c r="I1293" s="226">
        <f>_xlfn.IFNA(VLOOKUP($E1293,[2]_accgrp!$A:$X,2+(3*(COLUMN(I1293)-6)),FALSE),"")</f>
        <v>0</v>
      </c>
      <c r="J1293" s="226">
        <f>_xlfn.IFNA(VLOOKUP($E1293,[2]_accgrp!$A:$X,2+(3*(COLUMN(J1293)-6)),FALSE),"")</f>
        <v>0</v>
      </c>
      <c r="K1293" s="226">
        <f>_xlfn.IFNA(VLOOKUP($E1293,[2]_accgrp!$A:$X,2+(3*(COLUMN(K1293)-6)),FALSE),"")</f>
        <v>0</v>
      </c>
      <c r="L1293" s="226">
        <f>_xlfn.IFNA(VLOOKUP($E1293,[2]_accgrp!$A:$X,2+(3*(COLUMN(L1293)-6)),FALSE),"")</f>
        <v>0</v>
      </c>
      <c r="M1293" s="226">
        <f>_xlfn.IFNA(VLOOKUP($E1293,[2]_accgrp!$A:$X,2+(3*(COLUMN(M1293)-6)),FALSE),"")</f>
        <v>0</v>
      </c>
    </row>
    <row r="1294" spans="6:13" x14ac:dyDescent="0.25">
      <c r="F1294" s="242" t="str">
        <f>IF(ISBLANK(E1294),"",VLOOKUP(E1294,[2]_accgrp!A:B,2,FALSE))</f>
        <v/>
      </c>
      <c r="G1294" s="226">
        <f>_xlfn.IFNA(VLOOKUP($E1294,[2]_accgrp!$A:$X,2+(3*(COLUMN(G1294)-6)),FALSE),"")</f>
        <v>0</v>
      </c>
      <c r="H1294" s="226">
        <f>_xlfn.IFNA(VLOOKUP($E1294,[2]_accgrp!$A:$X,2+(3*(COLUMN(H1294)-6)),FALSE),"")</f>
        <v>0</v>
      </c>
      <c r="I1294" s="226">
        <f>_xlfn.IFNA(VLOOKUP($E1294,[2]_accgrp!$A:$X,2+(3*(COLUMN(I1294)-6)),FALSE),"")</f>
        <v>0</v>
      </c>
      <c r="J1294" s="226">
        <f>_xlfn.IFNA(VLOOKUP($E1294,[2]_accgrp!$A:$X,2+(3*(COLUMN(J1294)-6)),FALSE),"")</f>
        <v>0</v>
      </c>
      <c r="K1294" s="226">
        <f>_xlfn.IFNA(VLOOKUP($E1294,[2]_accgrp!$A:$X,2+(3*(COLUMN(K1294)-6)),FALSE),"")</f>
        <v>0</v>
      </c>
      <c r="L1294" s="226">
        <f>_xlfn.IFNA(VLOOKUP($E1294,[2]_accgrp!$A:$X,2+(3*(COLUMN(L1294)-6)),FALSE),"")</f>
        <v>0</v>
      </c>
      <c r="M1294" s="226">
        <f>_xlfn.IFNA(VLOOKUP($E1294,[2]_accgrp!$A:$X,2+(3*(COLUMN(M1294)-6)),FALSE),"")</f>
        <v>0</v>
      </c>
    </row>
    <row r="1295" spans="6:13" x14ac:dyDescent="0.25">
      <c r="F1295" s="242" t="str">
        <f>IF(ISBLANK(E1295),"",VLOOKUP(E1295,[2]_accgrp!A:B,2,FALSE))</f>
        <v/>
      </c>
      <c r="G1295" s="226">
        <f>_xlfn.IFNA(VLOOKUP($E1295,[2]_accgrp!$A:$X,2+(3*(COLUMN(G1295)-6)),FALSE),"")</f>
        <v>0</v>
      </c>
      <c r="H1295" s="226">
        <f>_xlfn.IFNA(VLOOKUP($E1295,[2]_accgrp!$A:$X,2+(3*(COLUMN(H1295)-6)),FALSE),"")</f>
        <v>0</v>
      </c>
      <c r="I1295" s="226">
        <f>_xlfn.IFNA(VLOOKUP($E1295,[2]_accgrp!$A:$X,2+(3*(COLUMN(I1295)-6)),FALSE),"")</f>
        <v>0</v>
      </c>
      <c r="J1295" s="226">
        <f>_xlfn.IFNA(VLOOKUP($E1295,[2]_accgrp!$A:$X,2+(3*(COLUMN(J1295)-6)),FALSE),"")</f>
        <v>0</v>
      </c>
      <c r="K1295" s="226">
        <f>_xlfn.IFNA(VLOOKUP($E1295,[2]_accgrp!$A:$X,2+(3*(COLUMN(K1295)-6)),FALSE),"")</f>
        <v>0</v>
      </c>
      <c r="L1295" s="226">
        <f>_xlfn.IFNA(VLOOKUP($E1295,[2]_accgrp!$A:$X,2+(3*(COLUMN(L1295)-6)),FALSE),"")</f>
        <v>0</v>
      </c>
      <c r="M1295" s="226">
        <f>_xlfn.IFNA(VLOOKUP($E1295,[2]_accgrp!$A:$X,2+(3*(COLUMN(M1295)-6)),FALSE),"")</f>
        <v>0</v>
      </c>
    </row>
    <row r="1296" spans="6:13" x14ac:dyDescent="0.25">
      <c r="F1296" s="242" t="str">
        <f>IF(ISBLANK(E1296),"",VLOOKUP(E1296,[2]_accgrp!A:B,2,FALSE))</f>
        <v/>
      </c>
      <c r="G1296" s="226">
        <f>_xlfn.IFNA(VLOOKUP($E1296,[2]_accgrp!$A:$X,2+(3*(COLUMN(G1296)-6)),FALSE),"")</f>
        <v>0</v>
      </c>
      <c r="H1296" s="226">
        <f>_xlfn.IFNA(VLOOKUP($E1296,[2]_accgrp!$A:$X,2+(3*(COLUMN(H1296)-6)),FALSE),"")</f>
        <v>0</v>
      </c>
      <c r="I1296" s="226">
        <f>_xlfn.IFNA(VLOOKUP($E1296,[2]_accgrp!$A:$X,2+(3*(COLUMN(I1296)-6)),FALSE),"")</f>
        <v>0</v>
      </c>
      <c r="J1296" s="226">
        <f>_xlfn.IFNA(VLOOKUP($E1296,[2]_accgrp!$A:$X,2+(3*(COLUMN(J1296)-6)),FALSE),"")</f>
        <v>0</v>
      </c>
      <c r="K1296" s="226">
        <f>_xlfn.IFNA(VLOOKUP($E1296,[2]_accgrp!$A:$X,2+(3*(COLUMN(K1296)-6)),FALSE),"")</f>
        <v>0</v>
      </c>
      <c r="L1296" s="226">
        <f>_xlfn.IFNA(VLOOKUP($E1296,[2]_accgrp!$A:$X,2+(3*(COLUMN(L1296)-6)),FALSE),"")</f>
        <v>0</v>
      </c>
      <c r="M1296" s="226">
        <f>_xlfn.IFNA(VLOOKUP($E1296,[2]_accgrp!$A:$X,2+(3*(COLUMN(M1296)-6)),FALSE),"")</f>
        <v>0</v>
      </c>
    </row>
    <row r="1297" spans="6:13" x14ac:dyDescent="0.25">
      <c r="F1297" s="242" t="str">
        <f>IF(ISBLANK(E1297),"",VLOOKUP(E1297,[2]_accgrp!A:B,2,FALSE))</f>
        <v/>
      </c>
      <c r="G1297" s="226">
        <f>_xlfn.IFNA(VLOOKUP($E1297,[2]_accgrp!$A:$X,2+(3*(COLUMN(G1297)-6)),FALSE),"")</f>
        <v>0</v>
      </c>
      <c r="H1297" s="226">
        <f>_xlfn.IFNA(VLOOKUP($E1297,[2]_accgrp!$A:$X,2+(3*(COLUMN(H1297)-6)),FALSE),"")</f>
        <v>0</v>
      </c>
      <c r="I1297" s="226">
        <f>_xlfn.IFNA(VLOOKUP($E1297,[2]_accgrp!$A:$X,2+(3*(COLUMN(I1297)-6)),FALSE),"")</f>
        <v>0</v>
      </c>
      <c r="J1297" s="226">
        <f>_xlfn.IFNA(VLOOKUP($E1297,[2]_accgrp!$A:$X,2+(3*(COLUMN(J1297)-6)),FALSE),"")</f>
        <v>0</v>
      </c>
      <c r="K1297" s="226">
        <f>_xlfn.IFNA(VLOOKUP($E1297,[2]_accgrp!$A:$X,2+(3*(COLUMN(K1297)-6)),FALSE),"")</f>
        <v>0</v>
      </c>
      <c r="L1297" s="226">
        <f>_xlfn.IFNA(VLOOKUP($E1297,[2]_accgrp!$A:$X,2+(3*(COLUMN(L1297)-6)),FALSE),"")</f>
        <v>0</v>
      </c>
      <c r="M1297" s="226">
        <f>_xlfn.IFNA(VLOOKUP($E1297,[2]_accgrp!$A:$X,2+(3*(COLUMN(M1297)-6)),FALSE),"")</f>
        <v>0</v>
      </c>
    </row>
    <row r="1298" spans="6:13" x14ac:dyDescent="0.25">
      <c r="F1298" s="242" t="str">
        <f>IF(ISBLANK(E1298),"",VLOOKUP(E1298,[2]_accgrp!A:B,2,FALSE))</f>
        <v/>
      </c>
      <c r="G1298" s="226">
        <f>_xlfn.IFNA(VLOOKUP($E1298,[2]_accgrp!$A:$X,2+(3*(COLUMN(G1298)-6)),FALSE),"")</f>
        <v>0</v>
      </c>
      <c r="H1298" s="226">
        <f>_xlfn.IFNA(VLOOKUP($E1298,[2]_accgrp!$A:$X,2+(3*(COLUMN(H1298)-6)),FALSE),"")</f>
        <v>0</v>
      </c>
      <c r="I1298" s="226">
        <f>_xlfn.IFNA(VLOOKUP($E1298,[2]_accgrp!$A:$X,2+(3*(COLUMN(I1298)-6)),FALSE),"")</f>
        <v>0</v>
      </c>
      <c r="J1298" s="226">
        <f>_xlfn.IFNA(VLOOKUP($E1298,[2]_accgrp!$A:$X,2+(3*(COLUMN(J1298)-6)),FALSE),"")</f>
        <v>0</v>
      </c>
      <c r="K1298" s="226">
        <f>_xlfn.IFNA(VLOOKUP($E1298,[2]_accgrp!$A:$X,2+(3*(COLUMN(K1298)-6)),FALSE),"")</f>
        <v>0</v>
      </c>
      <c r="L1298" s="226">
        <f>_xlfn.IFNA(VLOOKUP($E1298,[2]_accgrp!$A:$X,2+(3*(COLUMN(L1298)-6)),FALSE),"")</f>
        <v>0</v>
      </c>
      <c r="M1298" s="226">
        <f>_xlfn.IFNA(VLOOKUP($E1298,[2]_accgrp!$A:$X,2+(3*(COLUMN(M1298)-6)),FALSE),"")</f>
        <v>0</v>
      </c>
    </row>
    <row r="1299" spans="6:13" x14ac:dyDescent="0.25">
      <c r="F1299" s="242" t="str">
        <f>IF(ISBLANK(E1299),"",VLOOKUP(E1299,[2]_accgrp!A:B,2,FALSE))</f>
        <v/>
      </c>
      <c r="G1299" s="226">
        <f>_xlfn.IFNA(VLOOKUP($E1299,[2]_accgrp!$A:$X,2+(3*(COLUMN(G1299)-6)),FALSE),"")</f>
        <v>0</v>
      </c>
      <c r="H1299" s="226">
        <f>_xlfn.IFNA(VLOOKUP($E1299,[2]_accgrp!$A:$X,2+(3*(COLUMN(H1299)-6)),FALSE),"")</f>
        <v>0</v>
      </c>
      <c r="I1299" s="226">
        <f>_xlfn.IFNA(VLOOKUP($E1299,[2]_accgrp!$A:$X,2+(3*(COLUMN(I1299)-6)),FALSE),"")</f>
        <v>0</v>
      </c>
      <c r="J1299" s="226">
        <f>_xlfn.IFNA(VLOOKUP($E1299,[2]_accgrp!$A:$X,2+(3*(COLUMN(J1299)-6)),FALSE),"")</f>
        <v>0</v>
      </c>
      <c r="K1299" s="226">
        <f>_xlfn.IFNA(VLOOKUP($E1299,[2]_accgrp!$A:$X,2+(3*(COLUMN(K1299)-6)),FALSE),"")</f>
        <v>0</v>
      </c>
      <c r="L1299" s="226">
        <f>_xlfn.IFNA(VLOOKUP($E1299,[2]_accgrp!$A:$X,2+(3*(COLUMN(L1299)-6)),FALSE),"")</f>
        <v>0</v>
      </c>
      <c r="M1299" s="226">
        <f>_xlfn.IFNA(VLOOKUP($E1299,[2]_accgrp!$A:$X,2+(3*(COLUMN(M1299)-6)),FALSE),"")</f>
        <v>0</v>
      </c>
    </row>
    <row r="1300" spans="6:13" x14ac:dyDescent="0.25">
      <c r="F1300" s="242" t="str">
        <f>IF(ISBLANK(E1300),"",VLOOKUP(E1300,[2]_accgrp!A:B,2,FALSE))</f>
        <v/>
      </c>
      <c r="G1300" s="226">
        <f>_xlfn.IFNA(VLOOKUP($E1300,[2]_accgrp!$A:$X,2+(3*(COLUMN(G1300)-6)),FALSE),"")</f>
        <v>0</v>
      </c>
      <c r="H1300" s="226">
        <f>_xlfn.IFNA(VLOOKUP($E1300,[2]_accgrp!$A:$X,2+(3*(COLUMN(H1300)-6)),FALSE),"")</f>
        <v>0</v>
      </c>
      <c r="I1300" s="226">
        <f>_xlfn.IFNA(VLOOKUP($E1300,[2]_accgrp!$A:$X,2+(3*(COLUMN(I1300)-6)),FALSE),"")</f>
        <v>0</v>
      </c>
      <c r="J1300" s="226">
        <f>_xlfn.IFNA(VLOOKUP($E1300,[2]_accgrp!$A:$X,2+(3*(COLUMN(J1300)-6)),FALSE),"")</f>
        <v>0</v>
      </c>
      <c r="K1300" s="226">
        <f>_xlfn.IFNA(VLOOKUP($E1300,[2]_accgrp!$A:$X,2+(3*(COLUMN(K1300)-6)),FALSE),"")</f>
        <v>0</v>
      </c>
      <c r="L1300" s="226">
        <f>_xlfn.IFNA(VLOOKUP($E1300,[2]_accgrp!$A:$X,2+(3*(COLUMN(L1300)-6)),FALSE),"")</f>
        <v>0</v>
      </c>
      <c r="M1300" s="226">
        <f>_xlfn.IFNA(VLOOKUP($E1300,[2]_accgrp!$A:$X,2+(3*(COLUMN(M1300)-6)),FALSE),"")</f>
        <v>0</v>
      </c>
    </row>
    <row r="1301" spans="6:13" x14ac:dyDescent="0.25">
      <c r="F1301" s="242" t="str">
        <f>IF(ISBLANK(E1301),"",VLOOKUP(E1301,[2]_accgrp!A:B,2,FALSE))</f>
        <v/>
      </c>
      <c r="G1301" s="226">
        <f>_xlfn.IFNA(VLOOKUP($E1301,[2]_accgrp!$A:$X,2+(3*(COLUMN(G1301)-6)),FALSE),"")</f>
        <v>0</v>
      </c>
      <c r="H1301" s="226">
        <f>_xlfn.IFNA(VLOOKUP($E1301,[2]_accgrp!$A:$X,2+(3*(COLUMN(H1301)-6)),FALSE),"")</f>
        <v>0</v>
      </c>
      <c r="I1301" s="226">
        <f>_xlfn.IFNA(VLOOKUP($E1301,[2]_accgrp!$A:$X,2+(3*(COLUMN(I1301)-6)),FALSE),"")</f>
        <v>0</v>
      </c>
      <c r="J1301" s="226">
        <f>_xlfn.IFNA(VLOOKUP($E1301,[2]_accgrp!$A:$X,2+(3*(COLUMN(J1301)-6)),FALSE),"")</f>
        <v>0</v>
      </c>
      <c r="K1301" s="226">
        <f>_xlfn.IFNA(VLOOKUP($E1301,[2]_accgrp!$A:$X,2+(3*(COLUMN(K1301)-6)),FALSE),"")</f>
        <v>0</v>
      </c>
      <c r="L1301" s="226">
        <f>_xlfn.IFNA(VLOOKUP($E1301,[2]_accgrp!$A:$X,2+(3*(COLUMN(L1301)-6)),FALSE),"")</f>
        <v>0</v>
      </c>
      <c r="M1301" s="226">
        <f>_xlfn.IFNA(VLOOKUP($E1301,[2]_accgrp!$A:$X,2+(3*(COLUMN(M1301)-6)),FALSE),"")</f>
        <v>0</v>
      </c>
    </row>
    <row r="1302" spans="6:13" x14ac:dyDescent="0.25">
      <c r="F1302" s="242" t="str">
        <f>IF(ISBLANK(E1302),"",VLOOKUP(E1302,[2]_accgrp!A:B,2,FALSE))</f>
        <v/>
      </c>
      <c r="G1302" s="226">
        <f>_xlfn.IFNA(VLOOKUP($E1302,[2]_accgrp!$A:$X,2+(3*(COLUMN(G1302)-6)),FALSE),"")</f>
        <v>0</v>
      </c>
      <c r="H1302" s="226">
        <f>_xlfn.IFNA(VLOOKUP($E1302,[2]_accgrp!$A:$X,2+(3*(COLUMN(H1302)-6)),FALSE),"")</f>
        <v>0</v>
      </c>
      <c r="I1302" s="226">
        <f>_xlfn.IFNA(VLOOKUP($E1302,[2]_accgrp!$A:$X,2+(3*(COLUMN(I1302)-6)),FALSE),"")</f>
        <v>0</v>
      </c>
      <c r="J1302" s="226">
        <f>_xlfn.IFNA(VLOOKUP($E1302,[2]_accgrp!$A:$X,2+(3*(COLUMN(J1302)-6)),FALSE),"")</f>
        <v>0</v>
      </c>
      <c r="K1302" s="226">
        <f>_xlfn.IFNA(VLOOKUP($E1302,[2]_accgrp!$A:$X,2+(3*(COLUMN(K1302)-6)),FALSE),"")</f>
        <v>0</v>
      </c>
      <c r="L1302" s="226">
        <f>_xlfn.IFNA(VLOOKUP($E1302,[2]_accgrp!$A:$X,2+(3*(COLUMN(L1302)-6)),FALSE),"")</f>
        <v>0</v>
      </c>
      <c r="M1302" s="226">
        <f>_xlfn.IFNA(VLOOKUP($E1302,[2]_accgrp!$A:$X,2+(3*(COLUMN(M1302)-6)),FALSE),"")</f>
        <v>0</v>
      </c>
    </row>
    <row r="1303" spans="6:13" x14ac:dyDescent="0.25">
      <c r="F1303" s="242" t="str">
        <f>IF(ISBLANK(E1303),"",VLOOKUP(E1303,[2]_accgrp!A:B,2,FALSE))</f>
        <v/>
      </c>
      <c r="G1303" s="226">
        <f>_xlfn.IFNA(VLOOKUP($E1303,[2]_accgrp!$A:$X,2+(3*(COLUMN(G1303)-6)),FALSE),"")</f>
        <v>0</v>
      </c>
      <c r="H1303" s="226">
        <f>_xlfn.IFNA(VLOOKUP($E1303,[2]_accgrp!$A:$X,2+(3*(COLUMN(H1303)-6)),FALSE),"")</f>
        <v>0</v>
      </c>
      <c r="I1303" s="226">
        <f>_xlfn.IFNA(VLOOKUP($E1303,[2]_accgrp!$A:$X,2+(3*(COLUMN(I1303)-6)),FALSE),"")</f>
        <v>0</v>
      </c>
      <c r="J1303" s="226">
        <f>_xlfn.IFNA(VLOOKUP($E1303,[2]_accgrp!$A:$X,2+(3*(COLUMN(J1303)-6)),FALSE),"")</f>
        <v>0</v>
      </c>
      <c r="K1303" s="226">
        <f>_xlfn.IFNA(VLOOKUP($E1303,[2]_accgrp!$A:$X,2+(3*(COLUMN(K1303)-6)),FALSE),"")</f>
        <v>0</v>
      </c>
      <c r="L1303" s="226">
        <f>_xlfn.IFNA(VLOOKUP($E1303,[2]_accgrp!$A:$X,2+(3*(COLUMN(L1303)-6)),FALSE),"")</f>
        <v>0</v>
      </c>
      <c r="M1303" s="226">
        <f>_xlfn.IFNA(VLOOKUP($E1303,[2]_accgrp!$A:$X,2+(3*(COLUMN(M1303)-6)),FALSE),"")</f>
        <v>0</v>
      </c>
    </row>
    <row r="1304" spans="6:13" x14ac:dyDescent="0.25">
      <c r="F1304" s="242" t="str">
        <f>IF(ISBLANK(E1304),"",VLOOKUP(E1304,[2]_accgrp!A:B,2,FALSE))</f>
        <v/>
      </c>
      <c r="G1304" s="226">
        <f>_xlfn.IFNA(VLOOKUP($E1304,[2]_accgrp!$A:$X,2+(3*(COLUMN(G1304)-6)),FALSE),"")</f>
        <v>0</v>
      </c>
      <c r="H1304" s="226">
        <f>_xlfn.IFNA(VLOOKUP($E1304,[2]_accgrp!$A:$X,2+(3*(COLUMN(H1304)-6)),FALSE),"")</f>
        <v>0</v>
      </c>
      <c r="I1304" s="226">
        <f>_xlfn.IFNA(VLOOKUP($E1304,[2]_accgrp!$A:$X,2+(3*(COLUMN(I1304)-6)),FALSE),"")</f>
        <v>0</v>
      </c>
      <c r="J1304" s="226">
        <f>_xlfn.IFNA(VLOOKUP($E1304,[2]_accgrp!$A:$X,2+(3*(COLUMN(J1304)-6)),FALSE),"")</f>
        <v>0</v>
      </c>
      <c r="K1304" s="226">
        <f>_xlfn.IFNA(VLOOKUP($E1304,[2]_accgrp!$A:$X,2+(3*(COLUMN(K1304)-6)),FALSE),"")</f>
        <v>0</v>
      </c>
      <c r="L1304" s="226">
        <f>_xlfn.IFNA(VLOOKUP($E1304,[2]_accgrp!$A:$X,2+(3*(COLUMN(L1304)-6)),FALSE),"")</f>
        <v>0</v>
      </c>
      <c r="M1304" s="226">
        <f>_xlfn.IFNA(VLOOKUP($E1304,[2]_accgrp!$A:$X,2+(3*(COLUMN(M1304)-6)),FALSE),"")</f>
        <v>0</v>
      </c>
    </row>
    <row r="1305" spans="6:13" x14ac:dyDescent="0.25">
      <c r="F1305" s="242" t="str">
        <f>IF(ISBLANK(E1305),"",VLOOKUP(E1305,[2]_accgrp!A:B,2,FALSE))</f>
        <v/>
      </c>
      <c r="G1305" s="226">
        <f>_xlfn.IFNA(VLOOKUP($E1305,[2]_accgrp!$A:$X,2+(3*(COLUMN(G1305)-6)),FALSE),"")</f>
        <v>0</v>
      </c>
      <c r="H1305" s="226">
        <f>_xlfn.IFNA(VLOOKUP($E1305,[2]_accgrp!$A:$X,2+(3*(COLUMN(H1305)-6)),FALSE),"")</f>
        <v>0</v>
      </c>
      <c r="I1305" s="226">
        <f>_xlfn.IFNA(VLOOKUP($E1305,[2]_accgrp!$A:$X,2+(3*(COLUMN(I1305)-6)),FALSE),"")</f>
        <v>0</v>
      </c>
      <c r="J1305" s="226">
        <f>_xlfn.IFNA(VLOOKUP($E1305,[2]_accgrp!$A:$X,2+(3*(COLUMN(J1305)-6)),FALSE),"")</f>
        <v>0</v>
      </c>
      <c r="K1305" s="226">
        <f>_xlfn.IFNA(VLOOKUP($E1305,[2]_accgrp!$A:$X,2+(3*(COLUMN(K1305)-6)),FALSE),"")</f>
        <v>0</v>
      </c>
      <c r="L1305" s="226">
        <f>_xlfn.IFNA(VLOOKUP($E1305,[2]_accgrp!$A:$X,2+(3*(COLUMN(L1305)-6)),FALSE),"")</f>
        <v>0</v>
      </c>
      <c r="M1305" s="226">
        <f>_xlfn.IFNA(VLOOKUP($E1305,[2]_accgrp!$A:$X,2+(3*(COLUMN(M1305)-6)),FALSE),"")</f>
        <v>0</v>
      </c>
    </row>
    <row r="1306" spans="6:13" x14ac:dyDescent="0.25">
      <c r="F1306" s="242" t="str">
        <f>IF(ISBLANK(E1306),"",VLOOKUP(E1306,[2]_accgrp!A:B,2,FALSE))</f>
        <v/>
      </c>
      <c r="G1306" s="226">
        <f>_xlfn.IFNA(VLOOKUP($E1306,[2]_accgrp!$A:$X,2+(3*(COLUMN(G1306)-6)),FALSE),"")</f>
        <v>0</v>
      </c>
      <c r="H1306" s="226">
        <f>_xlfn.IFNA(VLOOKUP($E1306,[2]_accgrp!$A:$X,2+(3*(COLUMN(H1306)-6)),FALSE),"")</f>
        <v>0</v>
      </c>
      <c r="I1306" s="226">
        <f>_xlfn.IFNA(VLOOKUP($E1306,[2]_accgrp!$A:$X,2+(3*(COLUMN(I1306)-6)),FALSE),"")</f>
        <v>0</v>
      </c>
      <c r="J1306" s="226">
        <f>_xlfn.IFNA(VLOOKUP($E1306,[2]_accgrp!$A:$X,2+(3*(COLUMN(J1306)-6)),FALSE),"")</f>
        <v>0</v>
      </c>
      <c r="K1306" s="226">
        <f>_xlfn.IFNA(VLOOKUP($E1306,[2]_accgrp!$A:$X,2+(3*(COLUMN(K1306)-6)),FALSE),"")</f>
        <v>0</v>
      </c>
      <c r="L1306" s="226">
        <f>_xlfn.IFNA(VLOOKUP($E1306,[2]_accgrp!$A:$X,2+(3*(COLUMN(L1306)-6)),FALSE),"")</f>
        <v>0</v>
      </c>
      <c r="M1306" s="226">
        <f>_xlfn.IFNA(VLOOKUP($E1306,[2]_accgrp!$A:$X,2+(3*(COLUMN(M1306)-6)),FALSE),"")</f>
        <v>0</v>
      </c>
    </row>
    <row r="1307" spans="6:13" x14ac:dyDescent="0.25">
      <c r="F1307" s="242" t="str">
        <f>IF(ISBLANK(E1307),"",VLOOKUP(E1307,[2]_accgrp!A:B,2,FALSE))</f>
        <v/>
      </c>
      <c r="G1307" s="226">
        <f>_xlfn.IFNA(VLOOKUP($E1307,[2]_accgrp!$A:$X,2+(3*(COLUMN(G1307)-6)),FALSE),"")</f>
        <v>0</v>
      </c>
      <c r="H1307" s="226">
        <f>_xlfn.IFNA(VLOOKUP($E1307,[2]_accgrp!$A:$X,2+(3*(COLUMN(H1307)-6)),FALSE),"")</f>
        <v>0</v>
      </c>
      <c r="I1307" s="226">
        <f>_xlfn.IFNA(VLOOKUP($E1307,[2]_accgrp!$A:$X,2+(3*(COLUMN(I1307)-6)),FALSE),"")</f>
        <v>0</v>
      </c>
      <c r="J1307" s="226">
        <f>_xlfn.IFNA(VLOOKUP($E1307,[2]_accgrp!$A:$X,2+(3*(COLUMN(J1307)-6)),FALSE),"")</f>
        <v>0</v>
      </c>
      <c r="K1307" s="226">
        <f>_xlfn.IFNA(VLOOKUP($E1307,[2]_accgrp!$A:$X,2+(3*(COLUMN(K1307)-6)),FALSE),"")</f>
        <v>0</v>
      </c>
      <c r="L1307" s="226">
        <f>_xlfn.IFNA(VLOOKUP($E1307,[2]_accgrp!$A:$X,2+(3*(COLUMN(L1307)-6)),FALSE),"")</f>
        <v>0</v>
      </c>
      <c r="M1307" s="226">
        <f>_xlfn.IFNA(VLOOKUP($E1307,[2]_accgrp!$A:$X,2+(3*(COLUMN(M1307)-6)),FALSE),"")</f>
        <v>0</v>
      </c>
    </row>
    <row r="1308" spans="6:13" x14ac:dyDescent="0.25">
      <c r="F1308" s="242" t="str">
        <f>IF(ISBLANK(E1308),"",VLOOKUP(E1308,[2]_accgrp!A:B,2,FALSE))</f>
        <v/>
      </c>
      <c r="G1308" s="226">
        <f>_xlfn.IFNA(VLOOKUP($E1308,[2]_accgrp!$A:$X,2+(3*(COLUMN(G1308)-6)),FALSE),"")</f>
        <v>0</v>
      </c>
      <c r="H1308" s="226">
        <f>_xlfn.IFNA(VLOOKUP($E1308,[2]_accgrp!$A:$X,2+(3*(COLUMN(H1308)-6)),FALSE),"")</f>
        <v>0</v>
      </c>
      <c r="I1308" s="226">
        <f>_xlfn.IFNA(VLOOKUP($E1308,[2]_accgrp!$A:$X,2+(3*(COLUMN(I1308)-6)),FALSE),"")</f>
        <v>0</v>
      </c>
      <c r="J1308" s="226">
        <f>_xlfn.IFNA(VLOOKUP($E1308,[2]_accgrp!$A:$X,2+(3*(COLUMN(J1308)-6)),FALSE),"")</f>
        <v>0</v>
      </c>
      <c r="K1308" s="226">
        <f>_xlfn.IFNA(VLOOKUP($E1308,[2]_accgrp!$A:$X,2+(3*(COLUMN(K1308)-6)),FALSE),"")</f>
        <v>0</v>
      </c>
      <c r="L1308" s="226">
        <f>_xlfn.IFNA(VLOOKUP($E1308,[2]_accgrp!$A:$X,2+(3*(COLUMN(L1308)-6)),FALSE),"")</f>
        <v>0</v>
      </c>
      <c r="M1308" s="226">
        <f>_xlfn.IFNA(VLOOKUP($E1308,[2]_accgrp!$A:$X,2+(3*(COLUMN(M1308)-6)),FALSE),"")</f>
        <v>0</v>
      </c>
    </row>
    <row r="1309" spans="6:13" x14ac:dyDescent="0.25">
      <c r="F1309" s="242" t="str">
        <f>IF(ISBLANK(E1309),"",VLOOKUP(E1309,[2]_accgrp!A:B,2,FALSE))</f>
        <v/>
      </c>
      <c r="G1309" s="226">
        <f>_xlfn.IFNA(VLOOKUP($E1309,[2]_accgrp!$A:$X,2+(3*(COLUMN(G1309)-6)),FALSE),"")</f>
        <v>0</v>
      </c>
      <c r="H1309" s="226">
        <f>_xlfn.IFNA(VLOOKUP($E1309,[2]_accgrp!$A:$X,2+(3*(COLUMN(H1309)-6)),FALSE),"")</f>
        <v>0</v>
      </c>
      <c r="I1309" s="226">
        <f>_xlfn.IFNA(VLOOKUP($E1309,[2]_accgrp!$A:$X,2+(3*(COLUMN(I1309)-6)),FALSE),"")</f>
        <v>0</v>
      </c>
      <c r="J1309" s="226">
        <f>_xlfn.IFNA(VLOOKUP($E1309,[2]_accgrp!$A:$X,2+(3*(COLUMN(J1309)-6)),FALSE),"")</f>
        <v>0</v>
      </c>
      <c r="K1309" s="226">
        <f>_xlfn.IFNA(VLOOKUP($E1309,[2]_accgrp!$A:$X,2+(3*(COLUMN(K1309)-6)),FALSE),"")</f>
        <v>0</v>
      </c>
      <c r="L1309" s="226">
        <f>_xlfn.IFNA(VLOOKUP($E1309,[2]_accgrp!$A:$X,2+(3*(COLUMN(L1309)-6)),FALSE),"")</f>
        <v>0</v>
      </c>
      <c r="M1309" s="226">
        <f>_xlfn.IFNA(VLOOKUP($E1309,[2]_accgrp!$A:$X,2+(3*(COLUMN(M1309)-6)),FALSE),"")</f>
        <v>0</v>
      </c>
    </row>
    <row r="1310" spans="6:13" x14ac:dyDescent="0.25">
      <c r="F1310" s="242" t="str">
        <f>IF(ISBLANK(E1310),"",VLOOKUP(E1310,[2]_accgrp!A:B,2,FALSE))</f>
        <v/>
      </c>
      <c r="G1310" s="226">
        <f>_xlfn.IFNA(VLOOKUP($E1310,[2]_accgrp!$A:$X,2+(3*(COLUMN(G1310)-6)),FALSE),"")</f>
        <v>0</v>
      </c>
      <c r="H1310" s="226">
        <f>_xlfn.IFNA(VLOOKUP($E1310,[2]_accgrp!$A:$X,2+(3*(COLUMN(H1310)-6)),FALSE),"")</f>
        <v>0</v>
      </c>
      <c r="I1310" s="226">
        <f>_xlfn.IFNA(VLOOKUP($E1310,[2]_accgrp!$A:$X,2+(3*(COLUMN(I1310)-6)),FALSE),"")</f>
        <v>0</v>
      </c>
      <c r="J1310" s="226">
        <f>_xlfn.IFNA(VLOOKUP($E1310,[2]_accgrp!$A:$X,2+(3*(COLUMN(J1310)-6)),FALSE),"")</f>
        <v>0</v>
      </c>
      <c r="K1310" s="226">
        <f>_xlfn.IFNA(VLOOKUP($E1310,[2]_accgrp!$A:$X,2+(3*(COLUMN(K1310)-6)),FALSE),"")</f>
        <v>0</v>
      </c>
      <c r="L1310" s="226">
        <f>_xlfn.IFNA(VLOOKUP($E1310,[2]_accgrp!$A:$X,2+(3*(COLUMN(L1310)-6)),FALSE),"")</f>
        <v>0</v>
      </c>
      <c r="M1310" s="226">
        <f>_xlfn.IFNA(VLOOKUP($E1310,[2]_accgrp!$A:$X,2+(3*(COLUMN(M1310)-6)),FALSE),"")</f>
        <v>0</v>
      </c>
    </row>
    <row r="1311" spans="6:13" x14ac:dyDescent="0.25">
      <c r="F1311" s="242" t="str">
        <f>IF(ISBLANK(E1311),"",VLOOKUP(E1311,[2]_accgrp!A:B,2,FALSE))</f>
        <v/>
      </c>
      <c r="G1311" s="226">
        <f>_xlfn.IFNA(VLOOKUP($E1311,[2]_accgrp!$A:$X,2+(3*(COLUMN(G1311)-6)),FALSE),"")</f>
        <v>0</v>
      </c>
      <c r="H1311" s="226">
        <f>_xlfn.IFNA(VLOOKUP($E1311,[2]_accgrp!$A:$X,2+(3*(COLUMN(H1311)-6)),FALSE),"")</f>
        <v>0</v>
      </c>
      <c r="I1311" s="226">
        <f>_xlfn.IFNA(VLOOKUP($E1311,[2]_accgrp!$A:$X,2+(3*(COLUMN(I1311)-6)),FALSE),"")</f>
        <v>0</v>
      </c>
      <c r="J1311" s="226">
        <f>_xlfn.IFNA(VLOOKUP($E1311,[2]_accgrp!$A:$X,2+(3*(COLUMN(J1311)-6)),FALSE),"")</f>
        <v>0</v>
      </c>
      <c r="K1311" s="226">
        <f>_xlfn.IFNA(VLOOKUP($E1311,[2]_accgrp!$A:$X,2+(3*(COLUMN(K1311)-6)),FALSE),"")</f>
        <v>0</v>
      </c>
      <c r="L1311" s="226">
        <f>_xlfn.IFNA(VLOOKUP($E1311,[2]_accgrp!$A:$X,2+(3*(COLUMN(L1311)-6)),FALSE),"")</f>
        <v>0</v>
      </c>
      <c r="M1311" s="226">
        <f>_xlfn.IFNA(VLOOKUP($E1311,[2]_accgrp!$A:$X,2+(3*(COLUMN(M1311)-6)),FALSE),"")</f>
        <v>0</v>
      </c>
    </row>
    <row r="1312" spans="6:13" x14ac:dyDescent="0.25">
      <c r="F1312" s="242" t="str">
        <f>IF(ISBLANK(E1312),"",VLOOKUP(E1312,[2]_accgrp!A:B,2,FALSE))</f>
        <v/>
      </c>
      <c r="G1312" s="226">
        <f>_xlfn.IFNA(VLOOKUP($E1312,[2]_accgrp!$A:$X,2+(3*(COLUMN(G1312)-6)),FALSE),"")</f>
        <v>0</v>
      </c>
      <c r="H1312" s="226">
        <f>_xlfn.IFNA(VLOOKUP($E1312,[2]_accgrp!$A:$X,2+(3*(COLUMN(H1312)-6)),FALSE),"")</f>
        <v>0</v>
      </c>
      <c r="I1312" s="226">
        <f>_xlfn.IFNA(VLOOKUP($E1312,[2]_accgrp!$A:$X,2+(3*(COLUMN(I1312)-6)),FALSE),"")</f>
        <v>0</v>
      </c>
      <c r="J1312" s="226">
        <f>_xlfn.IFNA(VLOOKUP($E1312,[2]_accgrp!$A:$X,2+(3*(COLUMN(J1312)-6)),FALSE),"")</f>
        <v>0</v>
      </c>
      <c r="K1312" s="226">
        <f>_xlfn.IFNA(VLOOKUP($E1312,[2]_accgrp!$A:$X,2+(3*(COLUMN(K1312)-6)),FALSE),"")</f>
        <v>0</v>
      </c>
      <c r="L1312" s="226">
        <f>_xlfn.IFNA(VLOOKUP($E1312,[2]_accgrp!$A:$X,2+(3*(COLUMN(L1312)-6)),FALSE),"")</f>
        <v>0</v>
      </c>
      <c r="M1312" s="226">
        <f>_xlfn.IFNA(VLOOKUP($E1312,[2]_accgrp!$A:$X,2+(3*(COLUMN(M1312)-6)),FALSE),"")</f>
        <v>0</v>
      </c>
    </row>
    <row r="1313" spans="6:13" x14ac:dyDescent="0.25">
      <c r="F1313" s="242" t="str">
        <f>IF(ISBLANK(E1313),"",VLOOKUP(E1313,[2]_accgrp!A:B,2,FALSE))</f>
        <v/>
      </c>
      <c r="G1313" s="226">
        <f>_xlfn.IFNA(VLOOKUP($E1313,[2]_accgrp!$A:$X,2+(3*(COLUMN(G1313)-6)),FALSE),"")</f>
        <v>0</v>
      </c>
      <c r="H1313" s="226">
        <f>_xlfn.IFNA(VLOOKUP($E1313,[2]_accgrp!$A:$X,2+(3*(COLUMN(H1313)-6)),FALSE),"")</f>
        <v>0</v>
      </c>
      <c r="I1313" s="226">
        <f>_xlfn.IFNA(VLOOKUP($E1313,[2]_accgrp!$A:$X,2+(3*(COLUMN(I1313)-6)),FALSE),"")</f>
        <v>0</v>
      </c>
      <c r="J1313" s="226">
        <f>_xlfn.IFNA(VLOOKUP($E1313,[2]_accgrp!$A:$X,2+(3*(COLUMN(J1313)-6)),FALSE),"")</f>
        <v>0</v>
      </c>
      <c r="K1313" s="226">
        <f>_xlfn.IFNA(VLOOKUP($E1313,[2]_accgrp!$A:$X,2+(3*(COLUMN(K1313)-6)),FALSE),"")</f>
        <v>0</v>
      </c>
      <c r="L1313" s="226">
        <f>_xlfn.IFNA(VLOOKUP($E1313,[2]_accgrp!$A:$X,2+(3*(COLUMN(L1313)-6)),FALSE),"")</f>
        <v>0</v>
      </c>
      <c r="M1313" s="226">
        <f>_xlfn.IFNA(VLOOKUP($E1313,[2]_accgrp!$A:$X,2+(3*(COLUMN(M1313)-6)),FALSE),"")</f>
        <v>0</v>
      </c>
    </row>
    <row r="1314" spans="6:13" x14ac:dyDescent="0.25">
      <c r="F1314" s="242" t="str">
        <f>IF(ISBLANK(E1314),"",VLOOKUP(E1314,[2]_accgrp!A:B,2,FALSE))</f>
        <v/>
      </c>
      <c r="G1314" s="226">
        <f>_xlfn.IFNA(VLOOKUP($E1314,[2]_accgrp!$A:$X,2+(3*(COLUMN(G1314)-6)),FALSE),"")</f>
        <v>0</v>
      </c>
      <c r="H1314" s="226">
        <f>_xlfn.IFNA(VLOOKUP($E1314,[2]_accgrp!$A:$X,2+(3*(COLUMN(H1314)-6)),FALSE),"")</f>
        <v>0</v>
      </c>
      <c r="I1314" s="226">
        <f>_xlfn.IFNA(VLOOKUP($E1314,[2]_accgrp!$A:$X,2+(3*(COLUMN(I1314)-6)),FALSE),"")</f>
        <v>0</v>
      </c>
      <c r="J1314" s="226">
        <f>_xlfn.IFNA(VLOOKUP($E1314,[2]_accgrp!$A:$X,2+(3*(COLUMN(J1314)-6)),FALSE),"")</f>
        <v>0</v>
      </c>
      <c r="K1314" s="226">
        <f>_xlfn.IFNA(VLOOKUP($E1314,[2]_accgrp!$A:$X,2+(3*(COLUMN(K1314)-6)),FALSE),"")</f>
        <v>0</v>
      </c>
      <c r="L1314" s="226">
        <f>_xlfn.IFNA(VLOOKUP($E1314,[2]_accgrp!$A:$X,2+(3*(COLUMN(L1314)-6)),FALSE),"")</f>
        <v>0</v>
      </c>
      <c r="M1314" s="226">
        <f>_xlfn.IFNA(VLOOKUP($E1314,[2]_accgrp!$A:$X,2+(3*(COLUMN(M1314)-6)),FALSE),"")</f>
        <v>0</v>
      </c>
    </row>
    <row r="1315" spans="6:13" x14ac:dyDescent="0.25">
      <c r="F1315" s="242" t="str">
        <f>IF(ISBLANK(E1315),"",VLOOKUP(E1315,[2]_accgrp!A:B,2,FALSE))</f>
        <v/>
      </c>
      <c r="G1315" s="226">
        <f>_xlfn.IFNA(VLOOKUP($E1315,[2]_accgrp!$A:$X,2+(3*(COLUMN(G1315)-6)),FALSE),"")</f>
        <v>0</v>
      </c>
      <c r="H1315" s="226">
        <f>_xlfn.IFNA(VLOOKUP($E1315,[2]_accgrp!$A:$X,2+(3*(COLUMN(H1315)-6)),FALSE),"")</f>
        <v>0</v>
      </c>
      <c r="I1315" s="226">
        <f>_xlfn.IFNA(VLOOKUP($E1315,[2]_accgrp!$A:$X,2+(3*(COLUMN(I1315)-6)),FALSE),"")</f>
        <v>0</v>
      </c>
      <c r="J1315" s="226">
        <f>_xlfn.IFNA(VLOOKUP($E1315,[2]_accgrp!$A:$X,2+(3*(COLUMN(J1315)-6)),FALSE),"")</f>
        <v>0</v>
      </c>
      <c r="K1315" s="226">
        <f>_xlfn.IFNA(VLOOKUP($E1315,[2]_accgrp!$A:$X,2+(3*(COLUMN(K1315)-6)),FALSE),"")</f>
        <v>0</v>
      </c>
      <c r="L1315" s="226">
        <f>_xlfn.IFNA(VLOOKUP($E1315,[2]_accgrp!$A:$X,2+(3*(COLUMN(L1315)-6)),FALSE),"")</f>
        <v>0</v>
      </c>
      <c r="M1315" s="226">
        <f>_xlfn.IFNA(VLOOKUP($E1315,[2]_accgrp!$A:$X,2+(3*(COLUMN(M1315)-6)),FALSE),"")</f>
        <v>0</v>
      </c>
    </row>
    <row r="1316" spans="6:13" x14ac:dyDescent="0.25">
      <c r="F1316" s="242" t="str">
        <f>IF(ISBLANK(E1316),"",VLOOKUP(E1316,[2]_accgrp!A:B,2,FALSE))</f>
        <v/>
      </c>
      <c r="G1316" s="226">
        <f>_xlfn.IFNA(VLOOKUP($E1316,[2]_accgrp!$A:$X,2+(3*(COLUMN(G1316)-6)),FALSE),"")</f>
        <v>0</v>
      </c>
      <c r="H1316" s="226">
        <f>_xlfn.IFNA(VLOOKUP($E1316,[2]_accgrp!$A:$X,2+(3*(COLUMN(H1316)-6)),FALSE),"")</f>
        <v>0</v>
      </c>
      <c r="I1316" s="226">
        <f>_xlfn.IFNA(VLOOKUP($E1316,[2]_accgrp!$A:$X,2+(3*(COLUMN(I1316)-6)),FALSE),"")</f>
        <v>0</v>
      </c>
      <c r="J1316" s="226">
        <f>_xlfn.IFNA(VLOOKUP($E1316,[2]_accgrp!$A:$X,2+(3*(COLUMN(J1316)-6)),FALSE),"")</f>
        <v>0</v>
      </c>
      <c r="K1316" s="226">
        <f>_xlfn.IFNA(VLOOKUP($E1316,[2]_accgrp!$A:$X,2+(3*(COLUMN(K1316)-6)),FALSE),"")</f>
        <v>0</v>
      </c>
      <c r="L1316" s="226">
        <f>_xlfn.IFNA(VLOOKUP($E1316,[2]_accgrp!$A:$X,2+(3*(COLUMN(L1316)-6)),FALSE),"")</f>
        <v>0</v>
      </c>
      <c r="M1316" s="226">
        <f>_xlfn.IFNA(VLOOKUP($E1316,[2]_accgrp!$A:$X,2+(3*(COLUMN(M1316)-6)),FALSE),"")</f>
        <v>0</v>
      </c>
    </row>
    <row r="1317" spans="6:13" x14ac:dyDescent="0.25">
      <c r="F1317" s="242" t="str">
        <f>IF(ISBLANK(E1317),"",VLOOKUP(E1317,[2]_accgrp!A:B,2,FALSE))</f>
        <v/>
      </c>
      <c r="G1317" s="226">
        <f>_xlfn.IFNA(VLOOKUP($E1317,[2]_accgrp!$A:$X,2+(3*(COLUMN(G1317)-6)),FALSE),"")</f>
        <v>0</v>
      </c>
      <c r="H1317" s="226">
        <f>_xlfn.IFNA(VLOOKUP($E1317,[2]_accgrp!$A:$X,2+(3*(COLUMN(H1317)-6)),FALSE),"")</f>
        <v>0</v>
      </c>
      <c r="I1317" s="226">
        <f>_xlfn.IFNA(VLOOKUP($E1317,[2]_accgrp!$A:$X,2+(3*(COLUMN(I1317)-6)),FALSE),"")</f>
        <v>0</v>
      </c>
      <c r="J1317" s="226">
        <f>_xlfn.IFNA(VLOOKUP($E1317,[2]_accgrp!$A:$X,2+(3*(COLUMN(J1317)-6)),FALSE),"")</f>
        <v>0</v>
      </c>
      <c r="K1317" s="226">
        <f>_xlfn.IFNA(VLOOKUP($E1317,[2]_accgrp!$A:$X,2+(3*(COLUMN(K1317)-6)),FALSE),"")</f>
        <v>0</v>
      </c>
      <c r="L1317" s="226">
        <f>_xlfn.IFNA(VLOOKUP($E1317,[2]_accgrp!$A:$X,2+(3*(COLUMN(L1317)-6)),FALSE),"")</f>
        <v>0</v>
      </c>
      <c r="M1317" s="226">
        <f>_xlfn.IFNA(VLOOKUP($E1317,[2]_accgrp!$A:$X,2+(3*(COLUMN(M1317)-6)),FALSE),"")</f>
        <v>0</v>
      </c>
    </row>
    <row r="1318" spans="6:13" x14ac:dyDescent="0.25">
      <c r="F1318" s="242" t="str">
        <f>IF(ISBLANK(E1318),"",VLOOKUP(E1318,[2]_accgrp!A:B,2,FALSE))</f>
        <v/>
      </c>
      <c r="G1318" s="226">
        <f>_xlfn.IFNA(VLOOKUP($E1318,[2]_accgrp!$A:$X,2+(3*(COLUMN(G1318)-6)),FALSE),"")</f>
        <v>0</v>
      </c>
      <c r="H1318" s="226">
        <f>_xlfn.IFNA(VLOOKUP($E1318,[2]_accgrp!$A:$X,2+(3*(COLUMN(H1318)-6)),FALSE),"")</f>
        <v>0</v>
      </c>
      <c r="I1318" s="226">
        <f>_xlfn.IFNA(VLOOKUP($E1318,[2]_accgrp!$A:$X,2+(3*(COLUMN(I1318)-6)),FALSE),"")</f>
        <v>0</v>
      </c>
      <c r="J1318" s="226">
        <f>_xlfn.IFNA(VLOOKUP($E1318,[2]_accgrp!$A:$X,2+(3*(COLUMN(J1318)-6)),FALSE),"")</f>
        <v>0</v>
      </c>
      <c r="K1318" s="226">
        <f>_xlfn.IFNA(VLOOKUP($E1318,[2]_accgrp!$A:$X,2+(3*(COLUMN(K1318)-6)),FALSE),"")</f>
        <v>0</v>
      </c>
      <c r="L1318" s="226">
        <f>_xlfn.IFNA(VLOOKUP($E1318,[2]_accgrp!$A:$X,2+(3*(COLUMN(L1318)-6)),FALSE),"")</f>
        <v>0</v>
      </c>
      <c r="M1318" s="226">
        <f>_xlfn.IFNA(VLOOKUP($E1318,[2]_accgrp!$A:$X,2+(3*(COLUMN(M1318)-6)),FALSE),"")</f>
        <v>0</v>
      </c>
    </row>
    <row r="1319" spans="6:13" x14ac:dyDescent="0.25">
      <c r="F1319" s="242" t="str">
        <f>IF(ISBLANK(E1319),"",VLOOKUP(E1319,[2]_accgrp!A:B,2,FALSE))</f>
        <v/>
      </c>
      <c r="G1319" s="226">
        <f>_xlfn.IFNA(VLOOKUP($E1319,[2]_accgrp!$A:$X,2+(3*(COLUMN(G1319)-6)),FALSE),"")</f>
        <v>0</v>
      </c>
      <c r="H1319" s="226">
        <f>_xlfn.IFNA(VLOOKUP($E1319,[2]_accgrp!$A:$X,2+(3*(COLUMN(H1319)-6)),FALSE),"")</f>
        <v>0</v>
      </c>
      <c r="I1319" s="226">
        <f>_xlfn.IFNA(VLOOKUP($E1319,[2]_accgrp!$A:$X,2+(3*(COLUMN(I1319)-6)),FALSE),"")</f>
        <v>0</v>
      </c>
      <c r="J1319" s="226">
        <f>_xlfn.IFNA(VLOOKUP($E1319,[2]_accgrp!$A:$X,2+(3*(COLUMN(J1319)-6)),FALSE),"")</f>
        <v>0</v>
      </c>
      <c r="K1319" s="226">
        <f>_xlfn.IFNA(VLOOKUP($E1319,[2]_accgrp!$A:$X,2+(3*(COLUMN(K1319)-6)),FALSE),"")</f>
        <v>0</v>
      </c>
      <c r="L1319" s="226">
        <f>_xlfn.IFNA(VLOOKUP($E1319,[2]_accgrp!$A:$X,2+(3*(COLUMN(L1319)-6)),FALSE),"")</f>
        <v>0</v>
      </c>
      <c r="M1319" s="226">
        <f>_xlfn.IFNA(VLOOKUP($E1319,[2]_accgrp!$A:$X,2+(3*(COLUMN(M1319)-6)),FALSE),"")</f>
        <v>0</v>
      </c>
    </row>
    <row r="1320" spans="6:13" x14ac:dyDescent="0.25">
      <c r="F1320" s="242" t="str">
        <f>IF(ISBLANK(E1320),"",VLOOKUP(E1320,[2]_accgrp!A:B,2,FALSE))</f>
        <v/>
      </c>
      <c r="G1320" s="226">
        <f>_xlfn.IFNA(VLOOKUP($E1320,[2]_accgrp!$A:$X,2+(3*(COLUMN(G1320)-6)),FALSE),"")</f>
        <v>0</v>
      </c>
      <c r="H1320" s="226">
        <f>_xlfn.IFNA(VLOOKUP($E1320,[2]_accgrp!$A:$X,2+(3*(COLUMN(H1320)-6)),FALSE),"")</f>
        <v>0</v>
      </c>
      <c r="I1320" s="226">
        <f>_xlfn.IFNA(VLOOKUP($E1320,[2]_accgrp!$A:$X,2+(3*(COLUMN(I1320)-6)),FALSE),"")</f>
        <v>0</v>
      </c>
      <c r="J1320" s="226">
        <f>_xlfn.IFNA(VLOOKUP($E1320,[2]_accgrp!$A:$X,2+(3*(COLUMN(J1320)-6)),FALSE),"")</f>
        <v>0</v>
      </c>
      <c r="K1320" s="226">
        <f>_xlfn.IFNA(VLOOKUP($E1320,[2]_accgrp!$A:$X,2+(3*(COLUMN(K1320)-6)),FALSE),"")</f>
        <v>0</v>
      </c>
      <c r="L1320" s="226">
        <f>_xlfn.IFNA(VLOOKUP($E1320,[2]_accgrp!$A:$X,2+(3*(COLUMN(L1320)-6)),FALSE),"")</f>
        <v>0</v>
      </c>
      <c r="M1320" s="226">
        <f>_xlfn.IFNA(VLOOKUP($E1320,[2]_accgrp!$A:$X,2+(3*(COLUMN(M1320)-6)),FALSE),"")</f>
        <v>0</v>
      </c>
    </row>
    <row r="1321" spans="6:13" x14ac:dyDescent="0.25">
      <c r="F1321" s="242" t="str">
        <f>IF(ISBLANK(E1321),"",VLOOKUP(E1321,[2]_accgrp!A:B,2,FALSE))</f>
        <v/>
      </c>
      <c r="G1321" s="226">
        <f>_xlfn.IFNA(VLOOKUP($E1321,[2]_accgrp!$A:$X,2+(3*(COLUMN(G1321)-6)),FALSE),"")</f>
        <v>0</v>
      </c>
      <c r="H1321" s="226">
        <f>_xlfn.IFNA(VLOOKUP($E1321,[2]_accgrp!$A:$X,2+(3*(COLUMN(H1321)-6)),FALSE),"")</f>
        <v>0</v>
      </c>
      <c r="I1321" s="226">
        <f>_xlfn.IFNA(VLOOKUP($E1321,[2]_accgrp!$A:$X,2+(3*(COLUMN(I1321)-6)),FALSE),"")</f>
        <v>0</v>
      </c>
      <c r="J1321" s="226">
        <f>_xlfn.IFNA(VLOOKUP($E1321,[2]_accgrp!$A:$X,2+(3*(COLUMN(J1321)-6)),FALSE),"")</f>
        <v>0</v>
      </c>
      <c r="K1321" s="226">
        <f>_xlfn.IFNA(VLOOKUP($E1321,[2]_accgrp!$A:$X,2+(3*(COLUMN(K1321)-6)),FALSE),"")</f>
        <v>0</v>
      </c>
      <c r="L1321" s="226">
        <f>_xlfn.IFNA(VLOOKUP($E1321,[2]_accgrp!$A:$X,2+(3*(COLUMN(L1321)-6)),FALSE),"")</f>
        <v>0</v>
      </c>
      <c r="M1321" s="226">
        <f>_xlfn.IFNA(VLOOKUP($E1321,[2]_accgrp!$A:$X,2+(3*(COLUMN(M1321)-6)),FALSE),"")</f>
        <v>0</v>
      </c>
    </row>
    <row r="1322" spans="6:13" x14ac:dyDescent="0.25">
      <c r="F1322" s="242" t="str">
        <f>IF(ISBLANK(E1322),"",VLOOKUP(E1322,[2]_accgrp!A:B,2,FALSE))</f>
        <v/>
      </c>
      <c r="G1322" s="226">
        <f>_xlfn.IFNA(VLOOKUP($E1322,[2]_accgrp!$A:$X,2+(3*(COLUMN(G1322)-6)),FALSE),"")</f>
        <v>0</v>
      </c>
      <c r="H1322" s="226">
        <f>_xlfn.IFNA(VLOOKUP($E1322,[2]_accgrp!$A:$X,2+(3*(COLUMN(H1322)-6)),FALSE),"")</f>
        <v>0</v>
      </c>
      <c r="I1322" s="226">
        <f>_xlfn.IFNA(VLOOKUP($E1322,[2]_accgrp!$A:$X,2+(3*(COLUMN(I1322)-6)),FALSE),"")</f>
        <v>0</v>
      </c>
      <c r="J1322" s="226">
        <f>_xlfn.IFNA(VLOOKUP($E1322,[2]_accgrp!$A:$X,2+(3*(COLUMN(J1322)-6)),FALSE),"")</f>
        <v>0</v>
      </c>
      <c r="K1322" s="226">
        <f>_xlfn.IFNA(VLOOKUP($E1322,[2]_accgrp!$A:$X,2+(3*(COLUMN(K1322)-6)),FALSE),"")</f>
        <v>0</v>
      </c>
      <c r="L1322" s="226">
        <f>_xlfn.IFNA(VLOOKUP($E1322,[2]_accgrp!$A:$X,2+(3*(COLUMN(L1322)-6)),FALSE),"")</f>
        <v>0</v>
      </c>
      <c r="M1322" s="226">
        <f>_xlfn.IFNA(VLOOKUP($E1322,[2]_accgrp!$A:$X,2+(3*(COLUMN(M1322)-6)),FALSE),"")</f>
        <v>0</v>
      </c>
    </row>
    <row r="1323" spans="6:13" x14ac:dyDescent="0.25">
      <c r="F1323" s="242" t="str">
        <f>IF(ISBLANK(E1323),"",VLOOKUP(E1323,[2]_accgrp!A:B,2,FALSE))</f>
        <v/>
      </c>
      <c r="G1323" s="226">
        <f>_xlfn.IFNA(VLOOKUP($E1323,[2]_accgrp!$A:$X,2+(3*(COLUMN(G1323)-6)),FALSE),"")</f>
        <v>0</v>
      </c>
      <c r="H1323" s="226">
        <f>_xlfn.IFNA(VLOOKUP($E1323,[2]_accgrp!$A:$X,2+(3*(COLUMN(H1323)-6)),FALSE),"")</f>
        <v>0</v>
      </c>
      <c r="I1323" s="226">
        <f>_xlfn.IFNA(VLOOKUP($E1323,[2]_accgrp!$A:$X,2+(3*(COLUMN(I1323)-6)),FALSE),"")</f>
        <v>0</v>
      </c>
      <c r="J1323" s="226">
        <f>_xlfn.IFNA(VLOOKUP($E1323,[2]_accgrp!$A:$X,2+(3*(COLUMN(J1323)-6)),FALSE),"")</f>
        <v>0</v>
      </c>
      <c r="K1323" s="226">
        <f>_xlfn.IFNA(VLOOKUP($E1323,[2]_accgrp!$A:$X,2+(3*(COLUMN(K1323)-6)),FALSE),"")</f>
        <v>0</v>
      </c>
      <c r="L1323" s="226">
        <f>_xlfn.IFNA(VLOOKUP($E1323,[2]_accgrp!$A:$X,2+(3*(COLUMN(L1323)-6)),FALSE),"")</f>
        <v>0</v>
      </c>
      <c r="M1323" s="226">
        <f>_xlfn.IFNA(VLOOKUP($E1323,[2]_accgrp!$A:$X,2+(3*(COLUMN(M1323)-6)),FALSE),"")</f>
        <v>0</v>
      </c>
    </row>
    <row r="1324" spans="6:13" x14ac:dyDescent="0.25">
      <c r="F1324" s="242" t="str">
        <f>IF(ISBLANK(E1324),"",VLOOKUP(E1324,[2]_accgrp!A:B,2,FALSE))</f>
        <v/>
      </c>
      <c r="G1324" s="226">
        <f>_xlfn.IFNA(VLOOKUP($E1324,[2]_accgrp!$A:$X,2+(3*(COLUMN(G1324)-6)),FALSE),"")</f>
        <v>0</v>
      </c>
      <c r="H1324" s="226">
        <f>_xlfn.IFNA(VLOOKUP($E1324,[2]_accgrp!$A:$X,2+(3*(COLUMN(H1324)-6)),FALSE),"")</f>
        <v>0</v>
      </c>
      <c r="I1324" s="226">
        <f>_xlfn.IFNA(VLOOKUP($E1324,[2]_accgrp!$A:$X,2+(3*(COLUMN(I1324)-6)),FALSE),"")</f>
        <v>0</v>
      </c>
      <c r="J1324" s="226">
        <f>_xlfn.IFNA(VLOOKUP($E1324,[2]_accgrp!$A:$X,2+(3*(COLUMN(J1324)-6)),FALSE),"")</f>
        <v>0</v>
      </c>
      <c r="K1324" s="226">
        <f>_xlfn.IFNA(VLOOKUP($E1324,[2]_accgrp!$A:$X,2+(3*(COLUMN(K1324)-6)),FALSE),"")</f>
        <v>0</v>
      </c>
      <c r="L1324" s="226">
        <f>_xlfn.IFNA(VLOOKUP($E1324,[2]_accgrp!$A:$X,2+(3*(COLUMN(L1324)-6)),FALSE),"")</f>
        <v>0</v>
      </c>
      <c r="M1324" s="226">
        <f>_xlfn.IFNA(VLOOKUP($E1324,[2]_accgrp!$A:$X,2+(3*(COLUMN(M1324)-6)),FALSE),"")</f>
        <v>0</v>
      </c>
    </row>
    <row r="1325" spans="6:13" x14ac:dyDescent="0.25">
      <c r="F1325" s="242" t="str">
        <f>IF(ISBLANK(E1325),"",VLOOKUP(E1325,[2]_accgrp!A:B,2,FALSE))</f>
        <v/>
      </c>
      <c r="G1325" s="226">
        <f>_xlfn.IFNA(VLOOKUP($E1325,[2]_accgrp!$A:$X,2+(3*(COLUMN(G1325)-6)),FALSE),"")</f>
        <v>0</v>
      </c>
      <c r="H1325" s="226">
        <f>_xlfn.IFNA(VLOOKUP($E1325,[2]_accgrp!$A:$X,2+(3*(COLUMN(H1325)-6)),FALSE),"")</f>
        <v>0</v>
      </c>
      <c r="I1325" s="226">
        <f>_xlfn.IFNA(VLOOKUP($E1325,[2]_accgrp!$A:$X,2+(3*(COLUMN(I1325)-6)),FALSE),"")</f>
        <v>0</v>
      </c>
      <c r="J1325" s="226">
        <f>_xlfn.IFNA(VLOOKUP($E1325,[2]_accgrp!$A:$X,2+(3*(COLUMN(J1325)-6)),FALSE),"")</f>
        <v>0</v>
      </c>
      <c r="K1325" s="226">
        <f>_xlfn.IFNA(VLOOKUP($E1325,[2]_accgrp!$A:$X,2+(3*(COLUMN(K1325)-6)),FALSE),"")</f>
        <v>0</v>
      </c>
      <c r="L1325" s="226">
        <f>_xlfn.IFNA(VLOOKUP($E1325,[2]_accgrp!$A:$X,2+(3*(COLUMN(L1325)-6)),FALSE),"")</f>
        <v>0</v>
      </c>
      <c r="M1325" s="226">
        <f>_xlfn.IFNA(VLOOKUP($E1325,[2]_accgrp!$A:$X,2+(3*(COLUMN(M1325)-6)),FALSE),"")</f>
        <v>0</v>
      </c>
    </row>
    <row r="1326" spans="6:13" x14ac:dyDescent="0.25">
      <c r="F1326" s="242" t="str">
        <f>IF(ISBLANK(E1326),"",VLOOKUP(E1326,[2]_accgrp!A:B,2,FALSE))</f>
        <v/>
      </c>
      <c r="G1326" s="226">
        <f>_xlfn.IFNA(VLOOKUP($E1326,[2]_accgrp!$A:$X,2+(3*(COLUMN(G1326)-6)),FALSE),"")</f>
        <v>0</v>
      </c>
      <c r="H1326" s="226">
        <f>_xlfn.IFNA(VLOOKUP($E1326,[2]_accgrp!$A:$X,2+(3*(COLUMN(H1326)-6)),FALSE),"")</f>
        <v>0</v>
      </c>
      <c r="I1326" s="226">
        <f>_xlfn.IFNA(VLOOKUP($E1326,[2]_accgrp!$A:$X,2+(3*(COLUMN(I1326)-6)),FALSE),"")</f>
        <v>0</v>
      </c>
      <c r="J1326" s="226">
        <f>_xlfn.IFNA(VLOOKUP($E1326,[2]_accgrp!$A:$X,2+(3*(COLUMN(J1326)-6)),FALSE),"")</f>
        <v>0</v>
      </c>
      <c r="K1326" s="226">
        <f>_xlfn.IFNA(VLOOKUP($E1326,[2]_accgrp!$A:$X,2+(3*(COLUMN(K1326)-6)),FALSE),"")</f>
        <v>0</v>
      </c>
      <c r="L1326" s="226">
        <f>_xlfn.IFNA(VLOOKUP($E1326,[2]_accgrp!$A:$X,2+(3*(COLUMN(L1326)-6)),FALSE),"")</f>
        <v>0</v>
      </c>
      <c r="M1326" s="226">
        <f>_xlfn.IFNA(VLOOKUP($E1326,[2]_accgrp!$A:$X,2+(3*(COLUMN(M1326)-6)),FALSE),"")</f>
        <v>0</v>
      </c>
    </row>
    <row r="1327" spans="6:13" x14ac:dyDescent="0.25">
      <c r="F1327" s="242" t="str">
        <f>IF(ISBLANK(E1327),"",VLOOKUP(E1327,[2]_accgrp!A:B,2,FALSE))</f>
        <v/>
      </c>
      <c r="G1327" s="226">
        <f>_xlfn.IFNA(VLOOKUP($E1327,[2]_accgrp!$A:$X,2+(3*(COLUMN(G1327)-6)),FALSE),"")</f>
        <v>0</v>
      </c>
      <c r="H1327" s="226">
        <f>_xlfn.IFNA(VLOOKUP($E1327,[2]_accgrp!$A:$X,2+(3*(COLUMN(H1327)-6)),FALSE),"")</f>
        <v>0</v>
      </c>
      <c r="I1327" s="226">
        <f>_xlfn.IFNA(VLOOKUP($E1327,[2]_accgrp!$A:$X,2+(3*(COLUMN(I1327)-6)),FALSE),"")</f>
        <v>0</v>
      </c>
      <c r="J1327" s="226">
        <f>_xlfn.IFNA(VLOOKUP($E1327,[2]_accgrp!$A:$X,2+(3*(COLUMN(J1327)-6)),FALSE),"")</f>
        <v>0</v>
      </c>
      <c r="K1327" s="226">
        <f>_xlfn.IFNA(VLOOKUP($E1327,[2]_accgrp!$A:$X,2+(3*(COLUMN(K1327)-6)),FALSE),"")</f>
        <v>0</v>
      </c>
      <c r="L1327" s="226">
        <f>_xlfn.IFNA(VLOOKUP($E1327,[2]_accgrp!$A:$X,2+(3*(COLUMN(L1327)-6)),FALSE),"")</f>
        <v>0</v>
      </c>
      <c r="M1327" s="226">
        <f>_xlfn.IFNA(VLOOKUP($E1327,[2]_accgrp!$A:$X,2+(3*(COLUMN(M1327)-6)),FALSE),"")</f>
        <v>0</v>
      </c>
    </row>
    <row r="1328" spans="6:13" x14ac:dyDescent="0.25">
      <c r="F1328" s="242" t="str">
        <f>IF(ISBLANK(E1328),"",VLOOKUP(E1328,[2]_accgrp!A:B,2,FALSE))</f>
        <v/>
      </c>
      <c r="G1328" s="226">
        <f>_xlfn.IFNA(VLOOKUP($E1328,[2]_accgrp!$A:$X,2+(3*(COLUMN(G1328)-6)),FALSE),"")</f>
        <v>0</v>
      </c>
      <c r="H1328" s="226">
        <f>_xlfn.IFNA(VLOOKUP($E1328,[2]_accgrp!$A:$X,2+(3*(COLUMN(H1328)-6)),FALSE),"")</f>
        <v>0</v>
      </c>
      <c r="I1328" s="226">
        <f>_xlfn.IFNA(VLOOKUP($E1328,[2]_accgrp!$A:$X,2+(3*(COLUMN(I1328)-6)),FALSE),"")</f>
        <v>0</v>
      </c>
      <c r="J1328" s="226">
        <f>_xlfn.IFNA(VLOOKUP($E1328,[2]_accgrp!$A:$X,2+(3*(COLUMN(J1328)-6)),FALSE),"")</f>
        <v>0</v>
      </c>
      <c r="K1328" s="226">
        <f>_xlfn.IFNA(VLOOKUP($E1328,[2]_accgrp!$A:$X,2+(3*(COLUMN(K1328)-6)),FALSE),"")</f>
        <v>0</v>
      </c>
      <c r="L1328" s="226">
        <f>_xlfn.IFNA(VLOOKUP($E1328,[2]_accgrp!$A:$X,2+(3*(COLUMN(L1328)-6)),FALSE),"")</f>
        <v>0</v>
      </c>
      <c r="M1328" s="226">
        <f>_xlfn.IFNA(VLOOKUP($E1328,[2]_accgrp!$A:$X,2+(3*(COLUMN(M1328)-6)),FALSE),"")</f>
        <v>0</v>
      </c>
    </row>
    <row r="1329" spans="6:13" x14ac:dyDescent="0.25">
      <c r="F1329" s="242" t="str">
        <f>IF(ISBLANK(E1329),"",VLOOKUP(E1329,[2]_accgrp!A:B,2,FALSE))</f>
        <v/>
      </c>
      <c r="G1329" s="226">
        <f>_xlfn.IFNA(VLOOKUP($E1329,[2]_accgrp!$A:$X,2+(3*(COLUMN(G1329)-6)),FALSE),"")</f>
        <v>0</v>
      </c>
      <c r="H1329" s="226">
        <f>_xlfn.IFNA(VLOOKUP($E1329,[2]_accgrp!$A:$X,2+(3*(COLUMN(H1329)-6)),FALSE),"")</f>
        <v>0</v>
      </c>
      <c r="I1329" s="226">
        <f>_xlfn.IFNA(VLOOKUP($E1329,[2]_accgrp!$A:$X,2+(3*(COLUMN(I1329)-6)),FALSE),"")</f>
        <v>0</v>
      </c>
      <c r="J1329" s="226">
        <f>_xlfn.IFNA(VLOOKUP($E1329,[2]_accgrp!$A:$X,2+(3*(COLUMN(J1329)-6)),FALSE),"")</f>
        <v>0</v>
      </c>
      <c r="K1329" s="226">
        <f>_xlfn.IFNA(VLOOKUP($E1329,[2]_accgrp!$A:$X,2+(3*(COLUMN(K1329)-6)),FALSE),"")</f>
        <v>0</v>
      </c>
      <c r="L1329" s="226">
        <f>_xlfn.IFNA(VLOOKUP($E1329,[2]_accgrp!$A:$X,2+(3*(COLUMN(L1329)-6)),FALSE),"")</f>
        <v>0</v>
      </c>
      <c r="M1329" s="226">
        <f>_xlfn.IFNA(VLOOKUP($E1329,[2]_accgrp!$A:$X,2+(3*(COLUMN(M1329)-6)),FALSE),"")</f>
        <v>0</v>
      </c>
    </row>
    <row r="1330" spans="6:13" x14ac:dyDescent="0.25">
      <c r="F1330" s="242" t="str">
        <f>IF(ISBLANK(E1330),"",VLOOKUP(E1330,[2]_accgrp!A:B,2,FALSE))</f>
        <v/>
      </c>
      <c r="G1330" s="226">
        <f>_xlfn.IFNA(VLOOKUP($E1330,[2]_accgrp!$A:$X,2+(3*(COLUMN(G1330)-6)),FALSE),"")</f>
        <v>0</v>
      </c>
      <c r="H1330" s="226">
        <f>_xlfn.IFNA(VLOOKUP($E1330,[2]_accgrp!$A:$X,2+(3*(COLUMN(H1330)-6)),FALSE),"")</f>
        <v>0</v>
      </c>
      <c r="I1330" s="226">
        <f>_xlfn.IFNA(VLOOKUP($E1330,[2]_accgrp!$A:$X,2+(3*(COLUMN(I1330)-6)),FALSE),"")</f>
        <v>0</v>
      </c>
      <c r="J1330" s="226">
        <f>_xlfn.IFNA(VLOOKUP($E1330,[2]_accgrp!$A:$X,2+(3*(COLUMN(J1330)-6)),FALSE),"")</f>
        <v>0</v>
      </c>
      <c r="K1330" s="226">
        <f>_xlfn.IFNA(VLOOKUP($E1330,[2]_accgrp!$A:$X,2+(3*(COLUMN(K1330)-6)),FALSE),"")</f>
        <v>0</v>
      </c>
      <c r="L1330" s="226">
        <f>_xlfn.IFNA(VLOOKUP($E1330,[2]_accgrp!$A:$X,2+(3*(COLUMN(L1330)-6)),FALSE),"")</f>
        <v>0</v>
      </c>
      <c r="M1330" s="226">
        <f>_xlfn.IFNA(VLOOKUP($E1330,[2]_accgrp!$A:$X,2+(3*(COLUMN(M1330)-6)),FALSE),"")</f>
        <v>0</v>
      </c>
    </row>
    <row r="1331" spans="6:13" x14ac:dyDescent="0.25">
      <c r="F1331" s="242" t="str">
        <f>IF(ISBLANK(E1331),"",VLOOKUP(E1331,[2]_accgrp!A:B,2,FALSE))</f>
        <v/>
      </c>
      <c r="G1331" s="226">
        <f>_xlfn.IFNA(VLOOKUP($E1331,[2]_accgrp!$A:$X,2+(3*(COLUMN(G1331)-6)),FALSE),"")</f>
        <v>0</v>
      </c>
      <c r="H1331" s="226">
        <f>_xlfn.IFNA(VLOOKUP($E1331,[2]_accgrp!$A:$X,2+(3*(COLUMN(H1331)-6)),FALSE),"")</f>
        <v>0</v>
      </c>
      <c r="I1331" s="226">
        <f>_xlfn.IFNA(VLOOKUP($E1331,[2]_accgrp!$A:$X,2+(3*(COLUMN(I1331)-6)),FALSE),"")</f>
        <v>0</v>
      </c>
      <c r="J1331" s="226">
        <f>_xlfn.IFNA(VLOOKUP($E1331,[2]_accgrp!$A:$X,2+(3*(COLUMN(J1331)-6)),FALSE),"")</f>
        <v>0</v>
      </c>
      <c r="K1331" s="226">
        <f>_xlfn.IFNA(VLOOKUP($E1331,[2]_accgrp!$A:$X,2+(3*(COLUMN(K1331)-6)),FALSE),"")</f>
        <v>0</v>
      </c>
      <c r="L1331" s="226">
        <f>_xlfn.IFNA(VLOOKUP($E1331,[2]_accgrp!$A:$X,2+(3*(COLUMN(L1331)-6)),FALSE),"")</f>
        <v>0</v>
      </c>
      <c r="M1331" s="226">
        <f>_xlfn.IFNA(VLOOKUP($E1331,[2]_accgrp!$A:$X,2+(3*(COLUMN(M1331)-6)),FALSE),"")</f>
        <v>0</v>
      </c>
    </row>
    <row r="1332" spans="6:13" x14ac:dyDescent="0.25">
      <c r="F1332" s="242" t="str">
        <f>IF(ISBLANK(E1332),"",VLOOKUP(E1332,[2]_accgrp!A:B,2,FALSE))</f>
        <v/>
      </c>
      <c r="G1332" s="226">
        <f>_xlfn.IFNA(VLOOKUP($E1332,[2]_accgrp!$A:$X,2+(3*(COLUMN(G1332)-6)),FALSE),"")</f>
        <v>0</v>
      </c>
      <c r="H1332" s="226">
        <f>_xlfn.IFNA(VLOOKUP($E1332,[2]_accgrp!$A:$X,2+(3*(COLUMN(H1332)-6)),FALSE),"")</f>
        <v>0</v>
      </c>
      <c r="I1332" s="226">
        <f>_xlfn.IFNA(VLOOKUP($E1332,[2]_accgrp!$A:$X,2+(3*(COLUMN(I1332)-6)),FALSE),"")</f>
        <v>0</v>
      </c>
      <c r="J1332" s="226">
        <f>_xlfn.IFNA(VLOOKUP($E1332,[2]_accgrp!$A:$X,2+(3*(COLUMN(J1332)-6)),FALSE),"")</f>
        <v>0</v>
      </c>
      <c r="K1332" s="226">
        <f>_xlfn.IFNA(VLOOKUP($E1332,[2]_accgrp!$A:$X,2+(3*(COLUMN(K1332)-6)),FALSE),"")</f>
        <v>0</v>
      </c>
      <c r="L1332" s="226">
        <f>_xlfn.IFNA(VLOOKUP($E1332,[2]_accgrp!$A:$X,2+(3*(COLUMN(L1332)-6)),FALSE),"")</f>
        <v>0</v>
      </c>
      <c r="M1332" s="226">
        <f>_xlfn.IFNA(VLOOKUP($E1332,[2]_accgrp!$A:$X,2+(3*(COLUMN(M1332)-6)),FALSE),"")</f>
        <v>0</v>
      </c>
    </row>
    <row r="1333" spans="6:13" x14ac:dyDescent="0.25">
      <c r="F1333" s="242" t="str">
        <f>IF(ISBLANK(E1333),"",VLOOKUP(E1333,[2]_accgrp!A:B,2,FALSE))</f>
        <v/>
      </c>
      <c r="G1333" s="226">
        <f>_xlfn.IFNA(VLOOKUP($E1333,[2]_accgrp!$A:$X,2+(3*(COLUMN(G1333)-6)),FALSE),"")</f>
        <v>0</v>
      </c>
      <c r="H1333" s="226">
        <f>_xlfn.IFNA(VLOOKUP($E1333,[2]_accgrp!$A:$X,2+(3*(COLUMN(H1333)-6)),FALSE),"")</f>
        <v>0</v>
      </c>
      <c r="I1333" s="226">
        <f>_xlfn.IFNA(VLOOKUP($E1333,[2]_accgrp!$A:$X,2+(3*(COLUMN(I1333)-6)),FALSE),"")</f>
        <v>0</v>
      </c>
      <c r="J1333" s="226">
        <f>_xlfn.IFNA(VLOOKUP($E1333,[2]_accgrp!$A:$X,2+(3*(COLUMN(J1333)-6)),FALSE),"")</f>
        <v>0</v>
      </c>
      <c r="K1333" s="226">
        <f>_xlfn.IFNA(VLOOKUP($E1333,[2]_accgrp!$A:$X,2+(3*(COLUMN(K1333)-6)),FALSE),"")</f>
        <v>0</v>
      </c>
      <c r="L1333" s="226">
        <f>_xlfn.IFNA(VLOOKUP($E1333,[2]_accgrp!$A:$X,2+(3*(COLUMN(L1333)-6)),FALSE),"")</f>
        <v>0</v>
      </c>
      <c r="M1333" s="226">
        <f>_xlfn.IFNA(VLOOKUP($E1333,[2]_accgrp!$A:$X,2+(3*(COLUMN(M1333)-6)),FALSE),"")</f>
        <v>0</v>
      </c>
    </row>
    <row r="1334" spans="6:13" x14ac:dyDescent="0.25">
      <c r="F1334" s="242" t="str">
        <f>IF(ISBLANK(E1334),"",VLOOKUP(E1334,[2]_accgrp!A:B,2,FALSE))</f>
        <v/>
      </c>
      <c r="G1334" s="226">
        <f>_xlfn.IFNA(VLOOKUP($E1334,[2]_accgrp!$A:$X,2+(3*(COLUMN(G1334)-6)),FALSE),"")</f>
        <v>0</v>
      </c>
      <c r="H1334" s="226">
        <f>_xlfn.IFNA(VLOOKUP($E1334,[2]_accgrp!$A:$X,2+(3*(COLUMN(H1334)-6)),FALSE),"")</f>
        <v>0</v>
      </c>
      <c r="I1334" s="226">
        <f>_xlfn.IFNA(VLOOKUP($E1334,[2]_accgrp!$A:$X,2+(3*(COLUMN(I1334)-6)),FALSE),"")</f>
        <v>0</v>
      </c>
      <c r="J1334" s="226">
        <f>_xlfn.IFNA(VLOOKUP($E1334,[2]_accgrp!$A:$X,2+(3*(COLUMN(J1334)-6)),FALSE),"")</f>
        <v>0</v>
      </c>
      <c r="K1334" s="226">
        <f>_xlfn.IFNA(VLOOKUP($E1334,[2]_accgrp!$A:$X,2+(3*(COLUMN(K1334)-6)),FALSE),"")</f>
        <v>0</v>
      </c>
      <c r="L1334" s="226">
        <f>_xlfn.IFNA(VLOOKUP($E1334,[2]_accgrp!$A:$X,2+(3*(COLUMN(L1334)-6)),FALSE),"")</f>
        <v>0</v>
      </c>
      <c r="M1334" s="226">
        <f>_xlfn.IFNA(VLOOKUP($E1334,[2]_accgrp!$A:$X,2+(3*(COLUMN(M1334)-6)),FALSE),"")</f>
        <v>0</v>
      </c>
    </row>
    <row r="1335" spans="6:13" x14ac:dyDescent="0.25">
      <c r="F1335" s="242" t="str">
        <f>IF(ISBLANK(E1335),"",VLOOKUP(E1335,[2]_accgrp!A:B,2,FALSE))</f>
        <v/>
      </c>
      <c r="G1335" s="226">
        <f>_xlfn.IFNA(VLOOKUP($E1335,[2]_accgrp!$A:$X,2+(3*(COLUMN(G1335)-6)),FALSE),"")</f>
        <v>0</v>
      </c>
      <c r="H1335" s="226">
        <f>_xlfn.IFNA(VLOOKUP($E1335,[2]_accgrp!$A:$X,2+(3*(COLUMN(H1335)-6)),FALSE),"")</f>
        <v>0</v>
      </c>
      <c r="I1335" s="226">
        <f>_xlfn.IFNA(VLOOKUP($E1335,[2]_accgrp!$A:$X,2+(3*(COLUMN(I1335)-6)),FALSE),"")</f>
        <v>0</v>
      </c>
      <c r="J1335" s="226">
        <f>_xlfn.IFNA(VLOOKUP($E1335,[2]_accgrp!$A:$X,2+(3*(COLUMN(J1335)-6)),FALSE),"")</f>
        <v>0</v>
      </c>
      <c r="K1335" s="226">
        <f>_xlfn.IFNA(VLOOKUP($E1335,[2]_accgrp!$A:$X,2+(3*(COLUMN(K1335)-6)),FALSE),"")</f>
        <v>0</v>
      </c>
      <c r="L1335" s="226">
        <f>_xlfn.IFNA(VLOOKUP($E1335,[2]_accgrp!$A:$X,2+(3*(COLUMN(L1335)-6)),FALSE),"")</f>
        <v>0</v>
      </c>
      <c r="M1335" s="226">
        <f>_xlfn.IFNA(VLOOKUP($E1335,[2]_accgrp!$A:$X,2+(3*(COLUMN(M1335)-6)),FALSE),"")</f>
        <v>0</v>
      </c>
    </row>
    <row r="1336" spans="6:13" x14ac:dyDescent="0.25">
      <c r="F1336" s="242" t="str">
        <f>IF(ISBLANK(E1336),"",VLOOKUP(E1336,[2]_accgrp!A:B,2,FALSE))</f>
        <v/>
      </c>
      <c r="G1336" s="226">
        <f>_xlfn.IFNA(VLOOKUP($E1336,[2]_accgrp!$A:$X,2+(3*(COLUMN(G1336)-6)),FALSE),"")</f>
        <v>0</v>
      </c>
      <c r="H1336" s="226">
        <f>_xlfn.IFNA(VLOOKUP($E1336,[2]_accgrp!$A:$X,2+(3*(COLUMN(H1336)-6)),FALSE),"")</f>
        <v>0</v>
      </c>
      <c r="I1336" s="226">
        <f>_xlfn.IFNA(VLOOKUP($E1336,[2]_accgrp!$A:$X,2+(3*(COLUMN(I1336)-6)),FALSE),"")</f>
        <v>0</v>
      </c>
      <c r="J1336" s="226">
        <f>_xlfn.IFNA(VLOOKUP($E1336,[2]_accgrp!$A:$X,2+(3*(COLUMN(J1336)-6)),FALSE),"")</f>
        <v>0</v>
      </c>
      <c r="K1336" s="226">
        <f>_xlfn.IFNA(VLOOKUP($E1336,[2]_accgrp!$A:$X,2+(3*(COLUMN(K1336)-6)),FALSE),"")</f>
        <v>0</v>
      </c>
      <c r="L1336" s="226">
        <f>_xlfn.IFNA(VLOOKUP($E1336,[2]_accgrp!$A:$X,2+(3*(COLUMN(L1336)-6)),FALSE),"")</f>
        <v>0</v>
      </c>
      <c r="M1336" s="226">
        <f>_xlfn.IFNA(VLOOKUP($E1336,[2]_accgrp!$A:$X,2+(3*(COLUMN(M1336)-6)),FALSE),"")</f>
        <v>0</v>
      </c>
    </row>
    <row r="1337" spans="6:13" x14ac:dyDescent="0.25">
      <c r="F1337" s="242" t="str">
        <f>IF(ISBLANK(E1337),"",VLOOKUP(E1337,[2]_accgrp!A:B,2,FALSE))</f>
        <v/>
      </c>
      <c r="G1337" s="226">
        <f>_xlfn.IFNA(VLOOKUP($E1337,[2]_accgrp!$A:$X,2+(3*(COLUMN(G1337)-6)),FALSE),"")</f>
        <v>0</v>
      </c>
      <c r="H1337" s="226">
        <f>_xlfn.IFNA(VLOOKUP($E1337,[2]_accgrp!$A:$X,2+(3*(COLUMN(H1337)-6)),FALSE),"")</f>
        <v>0</v>
      </c>
      <c r="I1337" s="226">
        <f>_xlfn.IFNA(VLOOKUP($E1337,[2]_accgrp!$A:$X,2+(3*(COLUMN(I1337)-6)),FALSE),"")</f>
        <v>0</v>
      </c>
      <c r="J1337" s="226">
        <f>_xlfn.IFNA(VLOOKUP($E1337,[2]_accgrp!$A:$X,2+(3*(COLUMN(J1337)-6)),FALSE),"")</f>
        <v>0</v>
      </c>
      <c r="K1337" s="226">
        <f>_xlfn.IFNA(VLOOKUP($E1337,[2]_accgrp!$A:$X,2+(3*(COLUMN(K1337)-6)),FALSE),"")</f>
        <v>0</v>
      </c>
      <c r="L1337" s="226">
        <f>_xlfn.IFNA(VLOOKUP($E1337,[2]_accgrp!$A:$X,2+(3*(COLUMN(L1337)-6)),FALSE),"")</f>
        <v>0</v>
      </c>
      <c r="M1337" s="226">
        <f>_xlfn.IFNA(VLOOKUP($E1337,[2]_accgrp!$A:$X,2+(3*(COLUMN(M1337)-6)),FALSE),"")</f>
        <v>0</v>
      </c>
    </row>
    <row r="1338" spans="6:13" x14ac:dyDescent="0.25">
      <c r="F1338" s="242" t="str">
        <f>IF(ISBLANK(E1338),"",VLOOKUP(E1338,[2]_accgrp!A:B,2,FALSE))</f>
        <v/>
      </c>
      <c r="G1338" s="226">
        <f>_xlfn.IFNA(VLOOKUP($E1338,[2]_accgrp!$A:$X,2+(3*(COLUMN(G1338)-6)),FALSE),"")</f>
        <v>0</v>
      </c>
      <c r="H1338" s="226">
        <f>_xlfn.IFNA(VLOOKUP($E1338,[2]_accgrp!$A:$X,2+(3*(COLUMN(H1338)-6)),FALSE),"")</f>
        <v>0</v>
      </c>
      <c r="I1338" s="226">
        <f>_xlfn.IFNA(VLOOKUP($E1338,[2]_accgrp!$A:$X,2+(3*(COLUMN(I1338)-6)),FALSE),"")</f>
        <v>0</v>
      </c>
      <c r="J1338" s="226">
        <f>_xlfn.IFNA(VLOOKUP($E1338,[2]_accgrp!$A:$X,2+(3*(COLUMN(J1338)-6)),FALSE),"")</f>
        <v>0</v>
      </c>
      <c r="K1338" s="226">
        <f>_xlfn.IFNA(VLOOKUP($E1338,[2]_accgrp!$A:$X,2+(3*(COLUMN(K1338)-6)),FALSE),"")</f>
        <v>0</v>
      </c>
      <c r="L1338" s="226">
        <f>_xlfn.IFNA(VLOOKUP($E1338,[2]_accgrp!$A:$X,2+(3*(COLUMN(L1338)-6)),FALSE),"")</f>
        <v>0</v>
      </c>
      <c r="M1338" s="226">
        <f>_xlfn.IFNA(VLOOKUP($E1338,[2]_accgrp!$A:$X,2+(3*(COLUMN(M1338)-6)),FALSE),"")</f>
        <v>0</v>
      </c>
    </row>
    <row r="1339" spans="6:13" x14ac:dyDescent="0.25">
      <c r="F1339" s="242" t="str">
        <f>IF(ISBLANK(E1339),"",VLOOKUP(E1339,[2]_accgrp!A:B,2,FALSE))</f>
        <v/>
      </c>
      <c r="G1339" s="226">
        <f>_xlfn.IFNA(VLOOKUP($E1339,[2]_accgrp!$A:$X,2+(3*(COLUMN(G1339)-6)),FALSE),"")</f>
        <v>0</v>
      </c>
      <c r="H1339" s="226">
        <f>_xlfn.IFNA(VLOOKUP($E1339,[2]_accgrp!$A:$X,2+(3*(COLUMN(H1339)-6)),FALSE),"")</f>
        <v>0</v>
      </c>
      <c r="I1339" s="226">
        <f>_xlfn.IFNA(VLOOKUP($E1339,[2]_accgrp!$A:$X,2+(3*(COLUMN(I1339)-6)),FALSE),"")</f>
        <v>0</v>
      </c>
      <c r="J1339" s="226">
        <f>_xlfn.IFNA(VLOOKUP($E1339,[2]_accgrp!$A:$X,2+(3*(COLUMN(J1339)-6)),FALSE),"")</f>
        <v>0</v>
      </c>
      <c r="K1339" s="226">
        <f>_xlfn.IFNA(VLOOKUP($E1339,[2]_accgrp!$A:$X,2+(3*(COLUMN(K1339)-6)),FALSE),"")</f>
        <v>0</v>
      </c>
      <c r="L1339" s="226">
        <f>_xlfn.IFNA(VLOOKUP($E1339,[2]_accgrp!$A:$X,2+(3*(COLUMN(L1339)-6)),FALSE),"")</f>
        <v>0</v>
      </c>
      <c r="M1339" s="226">
        <f>_xlfn.IFNA(VLOOKUP($E1339,[2]_accgrp!$A:$X,2+(3*(COLUMN(M1339)-6)),FALSE),"")</f>
        <v>0</v>
      </c>
    </row>
    <row r="1340" spans="6:13" x14ac:dyDescent="0.25">
      <c r="F1340" s="242" t="str">
        <f>IF(ISBLANK(E1340),"",VLOOKUP(E1340,[2]_accgrp!A:B,2,FALSE))</f>
        <v/>
      </c>
      <c r="G1340" s="226">
        <f>_xlfn.IFNA(VLOOKUP($E1340,[2]_accgrp!$A:$X,2+(3*(COLUMN(G1340)-6)),FALSE),"")</f>
        <v>0</v>
      </c>
      <c r="H1340" s="226">
        <f>_xlfn.IFNA(VLOOKUP($E1340,[2]_accgrp!$A:$X,2+(3*(COLUMN(H1340)-6)),FALSE),"")</f>
        <v>0</v>
      </c>
      <c r="I1340" s="226">
        <f>_xlfn.IFNA(VLOOKUP($E1340,[2]_accgrp!$A:$X,2+(3*(COLUMN(I1340)-6)),FALSE),"")</f>
        <v>0</v>
      </c>
      <c r="J1340" s="226">
        <f>_xlfn.IFNA(VLOOKUP($E1340,[2]_accgrp!$A:$X,2+(3*(COLUMN(J1340)-6)),FALSE),"")</f>
        <v>0</v>
      </c>
      <c r="K1340" s="226">
        <f>_xlfn.IFNA(VLOOKUP($E1340,[2]_accgrp!$A:$X,2+(3*(COLUMN(K1340)-6)),FALSE),"")</f>
        <v>0</v>
      </c>
      <c r="L1340" s="226">
        <f>_xlfn.IFNA(VLOOKUP($E1340,[2]_accgrp!$A:$X,2+(3*(COLUMN(L1340)-6)),FALSE),"")</f>
        <v>0</v>
      </c>
      <c r="M1340" s="226">
        <f>_xlfn.IFNA(VLOOKUP($E1340,[2]_accgrp!$A:$X,2+(3*(COLUMN(M1340)-6)),FALSE),"")</f>
        <v>0</v>
      </c>
    </row>
    <row r="1341" spans="6:13" x14ac:dyDescent="0.25">
      <c r="F1341" s="242" t="str">
        <f>IF(ISBLANK(E1341),"",VLOOKUP(E1341,[2]_accgrp!A:B,2,FALSE))</f>
        <v/>
      </c>
      <c r="G1341" s="226">
        <f>_xlfn.IFNA(VLOOKUP($E1341,[2]_accgrp!$A:$X,2+(3*(COLUMN(G1341)-6)),FALSE),"")</f>
        <v>0</v>
      </c>
      <c r="H1341" s="226">
        <f>_xlfn.IFNA(VLOOKUP($E1341,[2]_accgrp!$A:$X,2+(3*(COLUMN(H1341)-6)),FALSE),"")</f>
        <v>0</v>
      </c>
      <c r="I1341" s="226">
        <f>_xlfn.IFNA(VLOOKUP($E1341,[2]_accgrp!$A:$X,2+(3*(COLUMN(I1341)-6)),FALSE),"")</f>
        <v>0</v>
      </c>
      <c r="J1341" s="226">
        <f>_xlfn.IFNA(VLOOKUP($E1341,[2]_accgrp!$A:$X,2+(3*(COLUMN(J1341)-6)),FALSE),"")</f>
        <v>0</v>
      </c>
      <c r="K1341" s="226">
        <f>_xlfn.IFNA(VLOOKUP($E1341,[2]_accgrp!$A:$X,2+(3*(COLUMN(K1341)-6)),FALSE),"")</f>
        <v>0</v>
      </c>
      <c r="L1341" s="226">
        <f>_xlfn.IFNA(VLOOKUP($E1341,[2]_accgrp!$A:$X,2+(3*(COLUMN(L1341)-6)),FALSE),"")</f>
        <v>0</v>
      </c>
      <c r="M1341" s="226">
        <f>_xlfn.IFNA(VLOOKUP($E1341,[2]_accgrp!$A:$X,2+(3*(COLUMN(M1341)-6)),FALSE),"")</f>
        <v>0</v>
      </c>
    </row>
    <row r="1342" spans="6:13" x14ac:dyDescent="0.25">
      <c r="F1342" s="242" t="str">
        <f>IF(ISBLANK(E1342),"",VLOOKUP(E1342,[2]_accgrp!A:B,2,FALSE))</f>
        <v/>
      </c>
      <c r="G1342" s="226">
        <f>_xlfn.IFNA(VLOOKUP($E1342,[2]_accgrp!$A:$X,2+(3*(COLUMN(G1342)-6)),FALSE),"")</f>
        <v>0</v>
      </c>
      <c r="H1342" s="226">
        <f>_xlfn.IFNA(VLOOKUP($E1342,[2]_accgrp!$A:$X,2+(3*(COLUMN(H1342)-6)),FALSE),"")</f>
        <v>0</v>
      </c>
      <c r="I1342" s="226">
        <f>_xlfn.IFNA(VLOOKUP($E1342,[2]_accgrp!$A:$X,2+(3*(COLUMN(I1342)-6)),FALSE),"")</f>
        <v>0</v>
      </c>
      <c r="J1342" s="226">
        <f>_xlfn.IFNA(VLOOKUP($E1342,[2]_accgrp!$A:$X,2+(3*(COLUMN(J1342)-6)),FALSE),"")</f>
        <v>0</v>
      </c>
      <c r="K1342" s="226">
        <f>_xlfn.IFNA(VLOOKUP($E1342,[2]_accgrp!$A:$X,2+(3*(COLUMN(K1342)-6)),FALSE),"")</f>
        <v>0</v>
      </c>
      <c r="L1342" s="226">
        <f>_xlfn.IFNA(VLOOKUP($E1342,[2]_accgrp!$A:$X,2+(3*(COLUMN(L1342)-6)),FALSE),"")</f>
        <v>0</v>
      </c>
      <c r="M1342" s="226">
        <f>_xlfn.IFNA(VLOOKUP($E1342,[2]_accgrp!$A:$X,2+(3*(COLUMN(M1342)-6)),FALSE),"")</f>
        <v>0</v>
      </c>
    </row>
    <row r="1343" spans="6:13" x14ac:dyDescent="0.25">
      <c r="F1343" s="242" t="str">
        <f>IF(ISBLANK(E1343),"",VLOOKUP(E1343,[2]_accgrp!A:B,2,FALSE))</f>
        <v/>
      </c>
      <c r="G1343" s="226">
        <f>_xlfn.IFNA(VLOOKUP($E1343,[2]_accgrp!$A:$X,2+(3*(COLUMN(G1343)-6)),FALSE),"")</f>
        <v>0</v>
      </c>
      <c r="H1343" s="226">
        <f>_xlfn.IFNA(VLOOKUP($E1343,[2]_accgrp!$A:$X,2+(3*(COLUMN(H1343)-6)),FALSE),"")</f>
        <v>0</v>
      </c>
      <c r="I1343" s="226">
        <f>_xlfn.IFNA(VLOOKUP($E1343,[2]_accgrp!$A:$X,2+(3*(COLUMN(I1343)-6)),FALSE),"")</f>
        <v>0</v>
      </c>
      <c r="J1343" s="226">
        <f>_xlfn.IFNA(VLOOKUP($E1343,[2]_accgrp!$A:$X,2+(3*(COLUMN(J1343)-6)),FALSE),"")</f>
        <v>0</v>
      </c>
      <c r="K1343" s="226">
        <f>_xlfn.IFNA(VLOOKUP($E1343,[2]_accgrp!$A:$X,2+(3*(COLUMN(K1343)-6)),FALSE),"")</f>
        <v>0</v>
      </c>
      <c r="L1343" s="226">
        <f>_xlfn.IFNA(VLOOKUP($E1343,[2]_accgrp!$A:$X,2+(3*(COLUMN(L1343)-6)),FALSE),"")</f>
        <v>0</v>
      </c>
      <c r="M1343" s="226">
        <f>_xlfn.IFNA(VLOOKUP($E1343,[2]_accgrp!$A:$X,2+(3*(COLUMN(M1343)-6)),FALSE),"")</f>
        <v>0</v>
      </c>
    </row>
    <row r="1344" spans="6:13" x14ac:dyDescent="0.25">
      <c r="F1344" s="242" t="str">
        <f>IF(ISBLANK(E1344),"",VLOOKUP(E1344,[2]_accgrp!A:B,2,FALSE))</f>
        <v/>
      </c>
      <c r="G1344" s="226">
        <f>_xlfn.IFNA(VLOOKUP($E1344,[2]_accgrp!$A:$X,2+(3*(COLUMN(G1344)-6)),FALSE),"")</f>
        <v>0</v>
      </c>
      <c r="H1344" s="226">
        <f>_xlfn.IFNA(VLOOKUP($E1344,[2]_accgrp!$A:$X,2+(3*(COLUMN(H1344)-6)),FALSE),"")</f>
        <v>0</v>
      </c>
      <c r="I1344" s="226">
        <f>_xlfn.IFNA(VLOOKUP($E1344,[2]_accgrp!$A:$X,2+(3*(COLUMN(I1344)-6)),FALSE),"")</f>
        <v>0</v>
      </c>
      <c r="J1344" s="226">
        <f>_xlfn.IFNA(VLOOKUP($E1344,[2]_accgrp!$A:$X,2+(3*(COLUMN(J1344)-6)),FALSE),"")</f>
        <v>0</v>
      </c>
      <c r="K1344" s="226">
        <f>_xlfn.IFNA(VLOOKUP($E1344,[2]_accgrp!$A:$X,2+(3*(COLUMN(K1344)-6)),FALSE),"")</f>
        <v>0</v>
      </c>
      <c r="L1344" s="226">
        <f>_xlfn.IFNA(VLOOKUP($E1344,[2]_accgrp!$A:$X,2+(3*(COLUMN(L1344)-6)),FALSE),"")</f>
        <v>0</v>
      </c>
      <c r="M1344" s="226">
        <f>_xlfn.IFNA(VLOOKUP($E1344,[2]_accgrp!$A:$X,2+(3*(COLUMN(M1344)-6)),FALSE),"")</f>
        <v>0</v>
      </c>
    </row>
    <row r="1345" spans="6:13" x14ac:dyDescent="0.25">
      <c r="F1345" s="242" t="str">
        <f>IF(ISBLANK(E1345),"",VLOOKUP(E1345,[2]_accgrp!A:B,2,FALSE))</f>
        <v/>
      </c>
      <c r="G1345" s="226">
        <f>_xlfn.IFNA(VLOOKUP($E1345,[2]_accgrp!$A:$X,2+(3*(COLUMN(G1345)-6)),FALSE),"")</f>
        <v>0</v>
      </c>
      <c r="H1345" s="226">
        <f>_xlfn.IFNA(VLOOKUP($E1345,[2]_accgrp!$A:$X,2+(3*(COLUMN(H1345)-6)),FALSE),"")</f>
        <v>0</v>
      </c>
      <c r="I1345" s="226">
        <f>_xlfn.IFNA(VLOOKUP($E1345,[2]_accgrp!$A:$X,2+(3*(COLUMN(I1345)-6)),FALSE),"")</f>
        <v>0</v>
      </c>
      <c r="J1345" s="226">
        <f>_xlfn.IFNA(VLOOKUP($E1345,[2]_accgrp!$A:$X,2+(3*(COLUMN(J1345)-6)),FALSE),"")</f>
        <v>0</v>
      </c>
      <c r="K1345" s="226">
        <f>_xlfn.IFNA(VLOOKUP($E1345,[2]_accgrp!$A:$X,2+(3*(COLUMN(K1345)-6)),FALSE),"")</f>
        <v>0</v>
      </c>
      <c r="L1345" s="226">
        <f>_xlfn.IFNA(VLOOKUP($E1345,[2]_accgrp!$A:$X,2+(3*(COLUMN(L1345)-6)),FALSE),"")</f>
        <v>0</v>
      </c>
      <c r="M1345" s="226">
        <f>_xlfn.IFNA(VLOOKUP($E1345,[2]_accgrp!$A:$X,2+(3*(COLUMN(M1345)-6)),FALSE),"")</f>
        <v>0</v>
      </c>
    </row>
    <row r="1346" spans="6:13" x14ac:dyDescent="0.25">
      <c r="F1346" s="242" t="str">
        <f>IF(ISBLANK(E1346),"",VLOOKUP(E1346,[2]_accgrp!A:B,2,FALSE))</f>
        <v/>
      </c>
      <c r="G1346" s="226">
        <f>_xlfn.IFNA(VLOOKUP($E1346,[2]_accgrp!$A:$X,2+(3*(COLUMN(G1346)-6)),FALSE),"")</f>
        <v>0</v>
      </c>
      <c r="H1346" s="226">
        <f>_xlfn.IFNA(VLOOKUP($E1346,[2]_accgrp!$A:$X,2+(3*(COLUMN(H1346)-6)),FALSE),"")</f>
        <v>0</v>
      </c>
      <c r="I1346" s="226">
        <f>_xlfn.IFNA(VLOOKUP($E1346,[2]_accgrp!$A:$X,2+(3*(COLUMN(I1346)-6)),FALSE),"")</f>
        <v>0</v>
      </c>
      <c r="J1346" s="226">
        <f>_xlfn.IFNA(VLOOKUP($E1346,[2]_accgrp!$A:$X,2+(3*(COLUMN(J1346)-6)),FALSE),"")</f>
        <v>0</v>
      </c>
      <c r="K1346" s="226">
        <f>_xlfn.IFNA(VLOOKUP($E1346,[2]_accgrp!$A:$X,2+(3*(COLUMN(K1346)-6)),FALSE),"")</f>
        <v>0</v>
      </c>
      <c r="L1346" s="226">
        <f>_xlfn.IFNA(VLOOKUP($E1346,[2]_accgrp!$A:$X,2+(3*(COLUMN(L1346)-6)),FALSE),"")</f>
        <v>0</v>
      </c>
      <c r="M1346" s="226">
        <f>_xlfn.IFNA(VLOOKUP($E1346,[2]_accgrp!$A:$X,2+(3*(COLUMN(M1346)-6)),FALSE),"")</f>
        <v>0</v>
      </c>
    </row>
    <row r="1347" spans="6:13" x14ac:dyDescent="0.25">
      <c r="F1347" s="242" t="str">
        <f>IF(ISBLANK(E1347),"",VLOOKUP(E1347,[2]_accgrp!A:B,2,FALSE))</f>
        <v/>
      </c>
      <c r="G1347" s="226">
        <f>_xlfn.IFNA(VLOOKUP($E1347,[2]_accgrp!$A:$X,2+(3*(COLUMN(G1347)-6)),FALSE),"")</f>
        <v>0</v>
      </c>
      <c r="H1347" s="226">
        <f>_xlfn.IFNA(VLOOKUP($E1347,[2]_accgrp!$A:$X,2+(3*(COLUMN(H1347)-6)),FALSE),"")</f>
        <v>0</v>
      </c>
      <c r="I1347" s="226">
        <f>_xlfn.IFNA(VLOOKUP($E1347,[2]_accgrp!$A:$X,2+(3*(COLUMN(I1347)-6)),FALSE),"")</f>
        <v>0</v>
      </c>
      <c r="J1347" s="226">
        <f>_xlfn.IFNA(VLOOKUP($E1347,[2]_accgrp!$A:$X,2+(3*(COLUMN(J1347)-6)),FALSE),"")</f>
        <v>0</v>
      </c>
      <c r="K1347" s="226">
        <f>_xlfn.IFNA(VLOOKUP($E1347,[2]_accgrp!$A:$X,2+(3*(COLUMN(K1347)-6)),FALSE),"")</f>
        <v>0</v>
      </c>
      <c r="L1347" s="226">
        <f>_xlfn.IFNA(VLOOKUP($E1347,[2]_accgrp!$A:$X,2+(3*(COLUMN(L1347)-6)),FALSE),"")</f>
        <v>0</v>
      </c>
      <c r="M1347" s="226">
        <f>_xlfn.IFNA(VLOOKUP($E1347,[2]_accgrp!$A:$X,2+(3*(COLUMN(M1347)-6)),FALSE),"")</f>
        <v>0</v>
      </c>
    </row>
    <row r="1348" spans="6:13" x14ac:dyDescent="0.25">
      <c r="F1348" s="242" t="str">
        <f>IF(ISBLANK(E1348),"",VLOOKUP(E1348,[2]_accgrp!A:B,2,FALSE))</f>
        <v/>
      </c>
      <c r="G1348" s="226">
        <f>_xlfn.IFNA(VLOOKUP($E1348,[2]_accgrp!$A:$X,2+(3*(COLUMN(G1348)-6)),FALSE),"")</f>
        <v>0</v>
      </c>
      <c r="H1348" s="226">
        <f>_xlfn.IFNA(VLOOKUP($E1348,[2]_accgrp!$A:$X,2+(3*(COLUMN(H1348)-6)),FALSE),"")</f>
        <v>0</v>
      </c>
      <c r="I1348" s="226">
        <f>_xlfn.IFNA(VLOOKUP($E1348,[2]_accgrp!$A:$X,2+(3*(COLUMN(I1348)-6)),FALSE),"")</f>
        <v>0</v>
      </c>
      <c r="J1348" s="226">
        <f>_xlfn.IFNA(VLOOKUP($E1348,[2]_accgrp!$A:$X,2+(3*(COLUMN(J1348)-6)),FALSE),"")</f>
        <v>0</v>
      </c>
      <c r="K1348" s="226">
        <f>_xlfn.IFNA(VLOOKUP($E1348,[2]_accgrp!$A:$X,2+(3*(COLUMN(K1348)-6)),FALSE),"")</f>
        <v>0</v>
      </c>
      <c r="L1348" s="226">
        <f>_xlfn.IFNA(VLOOKUP($E1348,[2]_accgrp!$A:$X,2+(3*(COLUMN(L1348)-6)),FALSE),"")</f>
        <v>0</v>
      </c>
      <c r="M1348" s="226">
        <f>_xlfn.IFNA(VLOOKUP($E1348,[2]_accgrp!$A:$X,2+(3*(COLUMN(M1348)-6)),FALSE),"")</f>
        <v>0</v>
      </c>
    </row>
    <row r="1349" spans="6:13" x14ac:dyDescent="0.25">
      <c r="F1349" s="242" t="str">
        <f>IF(ISBLANK(E1349),"",VLOOKUP(E1349,[2]_accgrp!A:B,2,FALSE))</f>
        <v/>
      </c>
      <c r="G1349" s="226">
        <f>_xlfn.IFNA(VLOOKUP($E1349,[2]_accgrp!$A:$X,2+(3*(COLUMN(G1349)-6)),FALSE),"")</f>
        <v>0</v>
      </c>
      <c r="H1349" s="226">
        <f>_xlfn.IFNA(VLOOKUP($E1349,[2]_accgrp!$A:$X,2+(3*(COLUMN(H1349)-6)),FALSE),"")</f>
        <v>0</v>
      </c>
      <c r="I1349" s="226">
        <f>_xlfn.IFNA(VLOOKUP($E1349,[2]_accgrp!$A:$X,2+(3*(COLUMN(I1349)-6)),FALSE),"")</f>
        <v>0</v>
      </c>
      <c r="J1349" s="226">
        <f>_xlfn.IFNA(VLOOKUP($E1349,[2]_accgrp!$A:$X,2+(3*(COLUMN(J1349)-6)),FALSE),"")</f>
        <v>0</v>
      </c>
      <c r="K1349" s="226">
        <f>_xlfn.IFNA(VLOOKUP($E1349,[2]_accgrp!$A:$X,2+(3*(COLUMN(K1349)-6)),FALSE),"")</f>
        <v>0</v>
      </c>
      <c r="L1349" s="226">
        <f>_xlfn.IFNA(VLOOKUP($E1349,[2]_accgrp!$A:$X,2+(3*(COLUMN(L1349)-6)),FALSE),"")</f>
        <v>0</v>
      </c>
      <c r="M1349" s="226">
        <f>_xlfn.IFNA(VLOOKUP($E1349,[2]_accgrp!$A:$X,2+(3*(COLUMN(M1349)-6)),FALSE),"")</f>
        <v>0</v>
      </c>
    </row>
    <row r="1350" spans="6:13" x14ac:dyDescent="0.25">
      <c r="F1350" s="242" t="str">
        <f>IF(ISBLANK(E1350),"",VLOOKUP(E1350,[2]_accgrp!A:B,2,FALSE))</f>
        <v/>
      </c>
      <c r="G1350" s="226">
        <f>_xlfn.IFNA(VLOOKUP($E1350,[2]_accgrp!$A:$X,2+(3*(COLUMN(G1350)-6)),FALSE),"")</f>
        <v>0</v>
      </c>
      <c r="H1350" s="226">
        <f>_xlfn.IFNA(VLOOKUP($E1350,[2]_accgrp!$A:$X,2+(3*(COLUMN(H1350)-6)),FALSE),"")</f>
        <v>0</v>
      </c>
      <c r="I1350" s="226">
        <f>_xlfn.IFNA(VLOOKUP($E1350,[2]_accgrp!$A:$X,2+(3*(COLUMN(I1350)-6)),FALSE),"")</f>
        <v>0</v>
      </c>
      <c r="J1350" s="226">
        <f>_xlfn.IFNA(VLOOKUP($E1350,[2]_accgrp!$A:$X,2+(3*(COLUMN(J1350)-6)),FALSE),"")</f>
        <v>0</v>
      </c>
      <c r="K1350" s="226">
        <f>_xlfn.IFNA(VLOOKUP($E1350,[2]_accgrp!$A:$X,2+(3*(COLUMN(K1350)-6)),FALSE),"")</f>
        <v>0</v>
      </c>
      <c r="L1350" s="226">
        <f>_xlfn.IFNA(VLOOKUP($E1350,[2]_accgrp!$A:$X,2+(3*(COLUMN(L1350)-6)),FALSE),"")</f>
        <v>0</v>
      </c>
      <c r="M1350" s="226">
        <f>_xlfn.IFNA(VLOOKUP($E1350,[2]_accgrp!$A:$X,2+(3*(COLUMN(M1350)-6)),FALSE),"")</f>
        <v>0</v>
      </c>
    </row>
    <row r="1351" spans="6:13" x14ac:dyDescent="0.25">
      <c r="F1351" s="242" t="str">
        <f>IF(ISBLANK(E1351),"",VLOOKUP(E1351,[2]_accgrp!A:B,2,FALSE))</f>
        <v/>
      </c>
      <c r="G1351" s="226">
        <f>_xlfn.IFNA(VLOOKUP($E1351,[2]_accgrp!$A:$X,2+(3*(COLUMN(G1351)-6)),FALSE),"")</f>
        <v>0</v>
      </c>
      <c r="H1351" s="226">
        <f>_xlfn.IFNA(VLOOKUP($E1351,[2]_accgrp!$A:$X,2+(3*(COLUMN(H1351)-6)),FALSE),"")</f>
        <v>0</v>
      </c>
      <c r="I1351" s="226">
        <f>_xlfn.IFNA(VLOOKUP($E1351,[2]_accgrp!$A:$X,2+(3*(COLUMN(I1351)-6)),FALSE),"")</f>
        <v>0</v>
      </c>
      <c r="J1351" s="226">
        <f>_xlfn.IFNA(VLOOKUP($E1351,[2]_accgrp!$A:$X,2+(3*(COLUMN(J1351)-6)),FALSE),"")</f>
        <v>0</v>
      </c>
      <c r="K1351" s="226">
        <f>_xlfn.IFNA(VLOOKUP($E1351,[2]_accgrp!$A:$X,2+(3*(COLUMN(K1351)-6)),FALSE),"")</f>
        <v>0</v>
      </c>
      <c r="L1351" s="226">
        <f>_xlfn.IFNA(VLOOKUP($E1351,[2]_accgrp!$A:$X,2+(3*(COLUMN(L1351)-6)),FALSE),"")</f>
        <v>0</v>
      </c>
      <c r="M1351" s="226">
        <f>_xlfn.IFNA(VLOOKUP($E1351,[2]_accgrp!$A:$X,2+(3*(COLUMN(M1351)-6)),FALSE),"")</f>
        <v>0</v>
      </c>
    </row>
    <row r="1352" spans="6:13" x14ac:dyDescent="0.25">
      <c r="F1352" s="242" t="str">
        <f>IF(ISBLANK(E1352),"",VLOOKUP(E1352,[2]_accgrp!A:B,2,FALSE))</f>
        <v/>
      </c>
      <c r="G1352" s="226">
        <f>_xlfn.IFNA(VLOOKUP($E1352,[2]_accgrp!$A:$X,2+(3*(COLUMN(G1352)-6)),FALSE),"")</f>
        <v>0</v>
      </c>
      <c r="H1352" s="226">
        <f>_xlfn.IFNA(VLOOKUP($E1352,[2]_accgrp!$A:$X,2+(3*(COLUMN(H1352)-6)),FALSE),"")</f>
        <v>0</v>
      </c>
      <c r="I1352" s="226">
        <f>_xlfn.IFNA(VLOOKUP($E1352,[2]_accgrp!$A:$X,2+(3*(COLUMN(I1352)-6)),FALSE),"")</f>
        <v>0</v>
      </c>
      <c r="J1352" s="226">
        <f>_xlfn.IFNA(VLOOKUP($E1352,[2]_accgrp!$A:$X,2+(3*(COLUMN(J1352)-6)),FALSE),"")</f>
        <v>0</v>
      </c>
      <c r="K1352" s="226">
        <f>_xlfn.IFNA(VLOOKUP($E1352,[2]_accgrp!$A:$X,2+(3*(COLUMN(K1352)-6)),FALSE),"")</f>
        <v>0</v>
      </c>
      <c r="L1352" s="226">
        <f>_xlfn.IFNA(VLOOKUP($E1352,[2]_accgrp!$A:$X,2+(3*(COLUMN(L1352)-6)),FALSE),"")</f>
        <v>0</v>
      </c>
      <c r="M1352" s="226">
        <f>_xlfn.IFNA(VLOOKUP($E1352,[2]_accgrp!$A:$X,2+(3*(COLUMN(M1352)-6)),FALSE),"")</f>
        <v>0</v>
      </c>
    </row>
    <row r="1353" spans="6:13" x14ac:dyDescent="0.25">
      <c r="F1353" s="242" t="str">
        <f>IF(ISBLANK(E1353),"",VLOOKUP(E1353,[2]_accgrp!A:B,2,FALSE))</f>
        <v/>
      </c>
      <c r="G1353" s="226">
        <f>_xlfn.IFNA(VLOOKUP($E1353,[2]_accgrp!$A:$X,2+(3*(COLUMN(G1353)-6)),FALSE),"")</f>
        <v>0</v>
      </c>
      <c r="H1353" s="226">
        <f>_xlfn.IFNA(VLOOKUP($E1353,[2]_accgrp!$A:$X,2+(3*(COLUMN(H1353)-6)),FALSE),"")</f>
        <v>0</v>
      </c>
      <c r="I1353" s="226">
        <f>_xlfn.IFNA(VLOOKUP($E1353,[2]_accgrp!$A:$X,2+(3*(COLUMN(I1353)-6)),FALSE),"")</f>
        <v>0</v>
      </c>
      <c r="J1353" s="226">
        <f>_xlfn.IFNA(VLOOKUP($E1353,[2]_accgrp!$A:$X,2+(3*(COLUMN(J1353)-6)),FALSE),"")</f>
        <v>0</v>
      </c>
      <c r="K1353" s="226">
        <f>_xlfn.IFNA(VLOOKUP($E1353,[2]_accgrp!$A:$X,2+(3*(COLUMN(K1353)-6)),FALSE),"")</f>
        <v>0</v>
      </c>
      <c r="L1353" s="226">
        <f>_xlfn.IFNA(VLOOKUP($E1353,[2]_accgrp!$A:$X,2+(3*(COLUMN(L1353)-6)),FALSE),"")</f>
        <v>0</v>
      </c>
      <c r="M1353" s="226">
        <f>_xlfn.IFNA(VLOOKUP($E1353,[2]_accgrp!$A:$X,2+(3*(COLUMN(M1353)-6)),FALSE),"")</f>
        <v>0</v>
      </c>
    </row>
    <row r="1354" spans="6:13" x14ac:dyDescent="0.25">
      <c r="F1354" s="242" t="str">
        <f>IF(ISBLANK(E1354),"",VLOOKUP(E1354,[2]_accgrp!A:B,2,FALSE))</f>
        <v/>
      </c>
      <c r="G1354" s="226">
        <f>_xlfn.IFNA(VLOOKUP($E1354,[2]_accgrp!$A:$X,2+(3*(COLUMN(G1354)-6)),FALSE),"")</f>
        <v>0</v>
      </c>
      <c r="H1354" s="226">
        <f>_xlfn.IFNA(VLOOKUP($E1354,[2]_accgrp!$A:$X,2+(3*(COLUMN(H1354)-6)),FALSE),"")</f>
        <v>0</v>
      </c>
      <c r="I1354" s="226">
        <f>_xlfn.IFNA(VLOOKUP($E1354,[2]_accgrp!$A:$X,2+(3*(COLUMN(I1354)-6)),FALSE),"")</f>
        <v>0</v>
      </c>
      <c r="J1354" s="226">
        <f>_xlfn.IFNA(VLOOKUP($E1354,[2]_accgrp!$A:$X,2+(3*(COLUMN(J1354)-6)),FALSE),"")</f>
        <v>0</v>
      </c>
      <c r="K1354" s="226">
        <f>_xlfn.IFNA(VLOOKUP($E1354,[2]_accgrp!$A:$X,2+(3*(COLUMN(K1354)-6)),FALSE),"")</f>
        <v>0</v>
      </c>
      <c r="L1354" s="226">
        <f>_xlfn.IFNA(VLOOKUP($E1354,[2]_accgrp!$A:$X,2+(3*(COLUMN(L1354)-6)),FALSE),"")</f>
        <v>0</v>
      </c>
      <c r="M1354" s="226">
        <f>_xlfn.IFNA(VLOOKUP($E1354,[2]_accgrp!$A:$X,2+(3*(COLUMN(M1354)-6)),FALSE),"")</f>
        <v>0</v>
      </c>
    </row>
    <row r="1355" spans="6:13" x14ac:dyDescent="0.25">
      <c r="F1355" s="242" t="str">
        <f>IF(ISBLANK(E1355),"",VLOOKUP(E1355,[2]_accgrp!A:B,2,FALSE))</f>
        <v/>
      </c>
      <c r="G1355" s="226">
        <f>_xlfn.IFNA(VLOOKUP($E1355,[2]_accgrp!$A:$X,2+(3*(COLUMN(G1355)-6)),FALSE),"")</f>
        <v>0</v>
      </c>
      <c r="H1355" s="226">
        <f>_xlfn.IFNA(VLOOKUP($E1355,[2]_accgrp!$A:$X,2+(3*(COLUMN(H1355)-6)),FALSE),"")</f>
        <v>0</v>
      </c>
      <c r="I1355" s="226">
        <f>_xlfn.IFNA(VLOOKUP($E1355,[2]_accgrp!$A:$X,2+(3*(COLUMN(I1355)-6)),FALSE),"")</f>
        <v>0</v>
      </c>
      <c r="J1355" s="226">
        <f>_xlfn.IFNA(VLOOKUP($E1355,[2]_accgrp!$A:$X,2+(3*(COLUMN(J1355)-6)),FALSE),"")</f>
        <v>0</v>
      </c>
      <c r="K1355" s="226">
        <f>_xlfn.IFNA(VLOOKUP($E1355,[2]_accgrp!$A:$X,2+(3*(COLUMN(K1355)-6)),FALSE),"")</f>
        <v>0</v>
      </c>
      <c r="L1355" s="226">
        <f>_xlfn.IFNA(VLOOKUP($E1355,[2]_accgrp!$A:$X,2+(3*(COLUMN(L1355)-6)),FALSE),"")</f>
        <v>0</v>
      </c>
      <c r="M1355" s="226">
        <f>_xlfn.IFNA(VLOOKUP($E1355,[2]_accgrp!$A:$X,2+(3*(COLUMN(M1355)-6)),FALSE),"")</f>
        <v>0</v>
      </c>
    </row>
    <row r="1356" spans="6:13" x14ac:dyDescent="0.25">
      <c r="F1356" s="242" t="str">
        <f>IF(ISBLANK(E1356),"",VLOOKUP(E1356,[2]_accgrp!A:B,2,FALSE))</f>
        <v/>
      </c>
      <c r="G1356" s="226">
        <f>_xlfn.IFNA(VLOOKUP($E1356,[2]_accgrp!$A:$X,2+(3*(COLUMN(G1356)-6)),FALSE),"")</f>
        <v>0</v>
      </c>
      <c r="H1356" s="226">
        <f>_xlfn.IFNA(VLOOKUP($E1356,[2]_accgrp!$A:$X,2+(3*(COLUMN(H1356)-6)),FALSE),"")</f>
        <v>0</v>
      </c>
      <c r="I1356" s="226">
        <f>_xlfn.IFNA(VLOOKUP($E1356,[2]_accgrp!$A:$X,2+(3*(COLUMN(I1356)-6)),FALSE),"")</f>
        <v>0</v>
      </c>
      <c r="J1356" s="226">
        <f>_xlfn.IFNA(VLOOKUP($E1356,[2]_accgrp!$A:$X,2+(3*(COLUMN(J1356)-6)),FALSE),"")</f>
        <v>0</v>
      </c>
      <c r="K1356" s="226">
        <f>_xlfn.IFNA(VLOOKUP($E1356,[2]_accgrp!$A:$X,2+(3*(COLUMN(K1356)-6)),FALSE),"")</f>
        <v>0</v>
      </c>
      <c r="L1356" s="226">
        <f>_xlfn.IFNA(VLOOKUP($E1356,[2]_accgrp!$A:$X,2+(3*(COLUMN(L1356)-6)),FALSE),"")</f>
        <v>0</v>
      </c>
      <c r="M1356" s="226">
        <f>_xlfn.IFNA(VLOOKUP($E1356,[2]_accgrp!$A:$X,2+(3*(COLUMN(M1356)-6)),FALSE),"")</f>
        <v>0</v>
      </c>
    </row>
    <row r="1357" spans="6:13" x14ac:dyDescent="0.25">
      <c r="F1357" s="242" t="str">
        <f>IF(ISBLANK(E1357),"",VLOOKUP(E1357,[2]_accgrp!A:B,2,FALSE))</f>
        <v/>
      </c>
      <c r="G1357" s="226">
        <f>_xlfn.IFNA(VLOOKUP($E1357,[2]_accgrp!$A:$X,2+(3*(COLUMN(G1357)-6)),FALSE),"")</f>
        <v>0</v>
      </c>
      <c r="H1357" s="226">
        <f>_xlfn.IFNA(VLOOKUP($E1357,[2]_accgrp!$A:$X,2+(3*(COLUMN(H1357)-6)),FALSE),"")</f>
        <v>0</v>
      </c>
      <c r="I1357" s="226">
        <f>_xlfn.IFNA(VLOOKUP($E1357,[2]_accgrp!$A:$X,2+(3*(COLUMN(I1357)-6)),FALSE),"")</f>
        <v>0</v>
      </c>
      <c r="J1357" s="226">
        <f>_xlfn.IFNA(VLOOKUP($E1357,[2]_accgrp!$A:$X,2+(3*(COLUMN(J1357)-6)),FALSE),"")</f>
        <v>0</v>
      </c>
      <c r="K1357" s="226">
        <f>_xlfn.IFNA(VLOOKUP($E1357,[2]_accgrp!$A:$X,2+(3*(COLUMN(K1357)-6)),FALSE),"")</f>
        <v>0</v>
      </c>
      <c r="L1357" s="226">
        <f>_xlfn.IFNA(VLOOKUP($E1357,[2]_accgrp!$A:$X,2+(3*(COLUMN(L1357)-6)),FALSE),"")</f>
        <v>0</v>
      </c>
      <c r="M1357" s="226">
        <f>_xlfn.IFNA(VLOOKUP($E1357,[2]_accgrp!$A:$X,2+(3*(COLUMN(M1357)-6)),FALSE),"")</f>
        <v>0</v>
      </c>
    </row>
    <row r="1358" spans="6:13" x14ac:dyDescent="0.25">
      <c r="F1358" s="242" t="str">
        <f>IF(ISBLANK(E1358),"",VLOOKUP(E1358,[2]_accgrp!A:B,2,FALSE))</f>
        <v/>
      </c>
      <c r="G1358" s="226">
        <f>_xlfn.IFNA(VLOOKUP($E1358,[2]_accgrp!$A:$X,2+(3*(COLUMN(G1358)-6)),FALSE),"")</f>
        <v>0</v>
      </c>
      <c r="H1358" s="226">
        <f>_xlfn.IFNA(VLOOKUP($E1358,[2]_accgrp!$A:$X,2+(3*(COLUMN(H1358)-6)),FALSE),"")</f>
        <v>0</v>
      </c>
      <c r="I1358" s="226">
        <f>_xlfn.IFNA(VLOOKUP($E1358,[2]_accgrp!$A:$X,2+(3*(COLUMN(I1358)-6)),FALSE),"")</f>
        <v>0</v>
      </c>
      <c r="J1358" s="226">
        <f>_xlfn.IFNA(VLOOKUP($E1358,[2]_accgrp!$A:$X,2+(3*(COLUMN(J1358)-6)),FALSE),"")</f>
        <v>0</v>
      </c>
      <c r="K1358" s="226">
        <f>_xlfn.IFNA(VLOOKUP($E1358,[2]_accgrp!$A:$X,2+(3*(COLUMN(K1358)-6)),FALSE),"")</f>
        <v>0</v>
      </c>
      <c r="L1358" s="226">
        <f>_xlfn.IFNA(VLOOKUP($E1358,[2]_accgrp!$A:$X,2+(3*(COLUMN(L1358)-6)),FALSE),"")</f>
        <v>0</v>
      </c>
      <c r="M1358" s="226">
        <f>_xlfn.IFNA(VLOOKUP($E1358,[2]_accgrp!$A:$X,2+(3*(COLUMN(M1358)-6)),FALSE),"")</f>
        <v>0</v>
      </c>
    </row>
    <row r="1359" spans="6:13" x14ac:dyDescent="0.25">
      <c r="F1359" s="242" t="str">
        <f>IF(ISBLANK(E1359),"",VLOOKUP(E1359,[2]_accgrp!A:B,2,FALSE))</f>
        <v/>
      </c>
      <c r="G1359" s="226">
        <f>_xlfn.IFNA(VLOOKUP($E1359,[2]_accgrp!$A:$X,2+(3*(COLUMN(G1359)-6)),FALSE),"")</f>
        <v>0</v>
      </c>
      <c r="H1359" s="226">
        <f>_xlfn.IFNA(VLOOKUP($E1359,[2]_accgrp!$A:$X,2+(3*(COLUMN(H1359)-6)),FALSE),"")</f>
        <v>0</v>
      </c>
      <c r="I1359" s="226">
        <f>_xlfn.IFNA(VLOOKUP($E1359,[2]_accgrp!$A:$X,2+(3*(COLUMN(I1359)-6)),FALSE),"")</f>
        <v>0</v>
      </c>
      <c r="J1359" s="226">
        <f>_xlfn.IFNA(VLOOKUP($E1359,[2]_accgrp!$A:$X,2+(3*(COLUMN(J1359)-6)),FALSE),"")</f>
        <v>0</v>
      </c>
      <c r="K1359" s="226">
        <f>_xlfn.IFNA(VLOOKUP($E1359,[2]_accgrp!$A:$X,2+(3*(COLUMN(K1359)-6)),FALSE),"")</f>
        <v>0</v>
      </c>
      <c r="L1359" s="226">
        <f>_xlfn.IFNA(VLOOKUP($E1359,[2]_accgrp!$A:$X,2+(3*(COLUMN(L1359)-6)),FALSE),"")</f>
        <v>0</v>
      </c>
      <c r="M1359" s="226">
        <f>_xlfn.IFNA(VLOOKUP($E1359,[2]_accgrp!$A:$X,2+(3*(COLUMN(M1359)-6)),FALSE),"")</f>
        <v>0</v>
      </c>
    </row>
    <row r="1360" spans="6:13" x14ac:dyDescent="0.25">
      <c r="F1360" s="242" t="str">
        <f>IF(ISBLANK(E1360),"",VLOOKUP(E1360,[2]_accgrp!A:B,2,FALSE))</f>
        <v/>
      </c>
      <c r="G1360" s="226">
        <f>_xlfn.IFNA(VLOOKUP($E1360,[2]_accgrp!$A:$X,2+(3*(COLUMN(G1360)-6)),FALSE),"")</f>
        <v>0</v>
      </c>
      <c r="H1360" s="226">
        <f>_xlfn.IFNA(VLOOKUP($E1360,[2]_accgrp!$A:$X,2+(3*(COLUMN(H1360)-6)),FALSE),"")</f>
        <v>0</v>
      </c>
      <c r="I1360" s="226">
        <f>_xlfn.IFNA(VLOOKUP($E1360,[2]_accgrp!$A:$X,2+(3*(COLUMN(I1360)-6)),FALSE),"")</f>
        <v>0</v>
      </c>
      <c r="J1360" s="226">
        <f>_xlfn.IFNA(VLOOKUP($E1360,[2]_accgrp!$A:$X,2+(3*(COLUMN(J1360)-6)),FALSE),"")</f>
        <v>0</v>
      </c>
      <c r="K1360" s="226">
        <f>_xlfn.IFNA(VLOOKUP($E1360,[2]_accgrp!$A:$X,2+(3*(COLUMN(K1360)-6)),FALSE),"")</f>
        <v>0</v>
      </c>
      <c r="L1360" s="226">
        <f>_xlfn.IFNA(VLOOKUP($E1360,[2]_accgrp!$A:$X,2+(3*(COLUMN(L1360)-6)),FALSE),"")</f>
        <v>0</v>
      </c>
      <c r="M1360" s="226">
        <f>_xlfn.IFNA(VLOOKUP($E1360,[2]_accgrp!$A:$X,2+(3*(COLUMN(M1360)-6)),FALSE),"")</f>
        <v>0</v>
      </c>
    </row>
    <row r="1361" spans="6:13" x14ac:dyDescent="0.25">
      <c r="F1361" s="242" t="str">
        <f>IF(ISBLANK(E1361),"",VLOOKUP(E1361,[2]_accgrp!A:B,2,FALSE))</f>
        <v/>
      </c>
      <c r="G1361" s="226">
        <f>_xlfn.IFNA(VLOOKUP($E1361,[2]_accgrp!$A:$X,2+(3*(COLUMN(G1361)-6)),FALSE),"")</f>
        <v>0</v>
      </c>
      <c r="H1361" s="226">
        <f>_xlfn.IFNA(VLOOKUP($E1361,[2]_accgrp!$A:$X,2+(3*(COLUMN(H1361)-6)),FALSE),"")</f>
        <v>0</v>
      </c>
      <c r="I1361" s="226">
        <f>_xlfn.IFNA(VLOOKUP($E1361,[2]_accgrp!$A:$X,2+(3*(COLUMN(I1361)-6)),FALSE),"")</f>
        <v>0</v>
      </c>
      <c r="J1361" s="226">
        <f>_xlfn.IFNA(VLOOKUP($E1361,[2]_accgrp!$A:$X,2+(3*(COLUMN(J1361)-6)),FALSE),"")</f>
        <v>0</v>
      </c>
      <c r="K1361" s="226">
        <f>_xlfn.IFNA(VLOOKUP($E1361,[2]_accgrp!$A:$X,2+(3*(COLUMN(K1361)-6)),FALSE),"")</f>
        <v>0</v>
      </c>
      <c r="L1361" s="226">
        <f>_xlfn.IFNA(VLOOKUP($E1361,[2]_accgrp!$A:$X,2+(3*(COLUMN(L1361)-6)),FALSE),"")</f>
        <v>0</v>
      </c>
      <c r="M1361" s="226">
        <f>_xlfn.IFNA(VLOOKUP($E1361,[2]_accgrp!$A:$X,2+(3*(COLUMN(M1361)-6)),FALSE),"")</f>
        <v>0</v>
      </c>
    </row>
    <row r="1362" spans="6:13" x14ac:dyDescent="0.25">
      <c r="F1362" s="242" t="str">
        <f>IF(ISBLANK(E1362),"",VLOOKUP(E1362,[2]_accgrp!A:B,2,FALSE))</f>
        <v/>
      </c>
      <c r="G1362" s="226">
        <f>_xlfn.IFNA(VLOOKUP($E1362,[2]_accgrp!$A:$X,2+(3*(COLUMN(G1362)-6)),FALSE),"")</f>
        <v>0</v>
      </c>
      <c r="H1362" s="226">
        <f>_xlfn.IFNA(VLOOKUP($E1362,[2]_accgrp!$A:$X,2+(3*(COLUMN(H1362)-6)),FALSE),"")</f>
        <v>0</v>
      </c>
      <c r="I1362" s="226">
        <f>_xlfn.IFNA(VLOOKUP($E1362,[2]_accgrp!$A:$X,2+(3*(COLUMN(I1362)-6)),FALSE),"")</f>
        <v>0</v>
      </c>
      <c r="J1362" s="226">
        <f>_xlfn.IFNA(VLOOKUP($E1362,[2]_accgrp!$A:$X,2+(3*(COLUMN(J1362)-6)),FALSE),"")</f>
        <v>0</v>
      </c>
      <c r="K1362" s="226">
        <f>_xlfn.IFNA(VLOOKUP($E1362,[2]_accgrp!$A:$X,2+(3*(COLUMN(K1362)-6)),FALSE),"")</f>
        <v>0</v>
      </c>
      <c r="L1362" s="226">
        <f>_xlfn.IFNA(VLOOKUP($E1362,[2]_accgrp!$A:$X,2+(3*(COLUMN(L1362)-6)),FALSE),"")</f>
        <v>0</v>
      </c>
      <c r="M1362" s="226">
        <f>_xlfn.IFNA(VLOOKUP($E1362,[2]_accgrp!$A:$X,2+(3*(COLUMN(M1362)-6)),FALSE),"")</f>
        <v>0</v>
      </c>
    </row>
    <row r="1363" spans="6:13" x14ac:dyDescent="0.25">
      <c r="F1363" s="242" t="str">
        <f>IF(ISBLANK(E1363),"",VLOOKUP(E1363,[2]_accgrp!A:B,2,FALSE))</f>
        <v/>
      </c>
      <c r="G1363" s="226">
        <f>_xlfn.IFNA(VLOOKUP($E1363,[2]_accgrp!$A:$X,2+(3*(COLUMN(G1363)-6)),FALSE),"")</f>
        <v>0</v>
      </c>
      <c r="H1363" s="226">
        <f>_xlfn.IFNA(VLOOKUP($E1363,[2]_accgrp!$A:$X,2+(3*(COLUMN(H1363)-6)),FALSE),"")</f>
        <v>0</v>
      </c>
      <c r="I1363" s="226">
        <f>_xlfn.IFNA(VLOOKUP($E1363,[2]_accgrp!$A:$X,2+(3*(COLUMN(I1363)-6)),FALSE),"")</f>
        <v>0</v>
      </c>
      <c r="J1363" s="226">
        <f>_xlfn.IFNA(VLOOKUP($E1363,[2]_accgrp!$A:$X,2+(3*(COLUMN(J1363)-6)),FALSE),"")</f>
        <v>0</v>
      </c>
      <c r="K1363" s="226">
        <f>_xlfn.IFNA(VLOOKUP($E1363,[2]_accgrp!$A:$X,2+(3*(COLUMN(K1363)-6)),FALSE),"")</f>
        <v>0</v>
      </c>
      <c r="L1363" s="226">
        <f>_xlfn.IFNA(VLOOKUP($E1363,[2]_accgrp!$A:$X,2+(3*(COLUMN(L1363)-6)),FALSE),"")</f>
        <v>0</v>
      </c>
      <c r="M1363" s="226">
        <f>_xlfn.IFNA(VLOOKUP($E1363,[2]_accgrp!$A:$X,2+(3*(COLUMN(M1363)-6)),FALSE),"")</f>
        <v>0</v>
      </c>
    </row>
    <row r="1364" spans="6:13" x14ac:dyDescent="0.25">
      <c r="F1364" s="242" t="str">
        <f>IF(ISBLANK(E1364),"",VLOOKUP(E1364,[2]_accgrp!A:B,2,FALSE))</f>
        <v/>
      </c>
      <c r="G1364" s="226">
        <f>_xlfn.IFNA(VLOOKUP($E1364,[2]_accgrp!$A:$X,2+(3*(COLUMN(G1364)-6)),FALSE),"")</f>
        <v>0</v>
      </c>
      <c r="H1364" s="226">
        <f>_xlfn.IFNA(VLOOKUP($E1364,[2]_accgrp!$A:$X,2+(3*(COLUMN(H1364)-6)),FALSE),"")</f>
        <v>0</v>
      </c>
      <c r="I1364" s="226">
        <f>_xlfn.IFNA(VLOOKUP($E1364,[2]_accgrp!$A:$X,2+(3*(COLUMN(I1364)-6)),FALSE),"")</f>
        <v>0</v>
      </c>
      <c r="J1364" s="226">
        <f>_xlfn.IFNA(VLOOKUP($E1364,[2]_accgrp!$A:$X,2+(3*(COLUMN(J1364)-6)),FALSE),"")</f>
        <v>0</v>
      </c>
      <c r="K1364" s="226">
        <f>_xlfn.IFNA(VLOOKUP($E1364,[2]_accgrp!$A:$X,2+(3*(COLUMN(K1364)-6)),FALSE),"")</f>
        <v>0</v>
      </c>
      <c r="L1364" s="226">
        <f>_xlfn.IFNA(VLOOKUP($E1364,[2]_accgrp!$A:$X,2+(3*(COLUMN(L1364)-6)),FALSE),"")</f>
        <v>0</v>
      </c>
      <c r="M1364" s="226">
        <f>_xlfn.IFNA(VLOOKUP($E1364,[2]_accgrp!$A:$X,2+(3*(COLUMN(M1364)-6)),FALSE),"")</f>
        <v>0</v>
      </c>
    </row>
    <row r="1365" spans="6:13" x14ac:dyDescent="0.25">
      <c r="F1365" s="242" t="str">
        <f>IF(ISBLANK(E1365),"",VLOOKUP(E1365,[2]_accgrp!A:B,2,FALSE))</f>
        <v/>
      </c>
      <c r="G1365" s="226">
        <f>_xlfn.IFNA(VLOOKUP($E1365,[2]_accgrp!$A:$X,2+(3*(COLUMN(G1365)-6)),FALSE),"")</f>
        <v>0</v>
      </c>
      <c r="H1365" s="226">
        <f>_xlfn.IFNA(VLOOKUP($E1365,[2]_accgrp!$A:$X,2+(3*(COLUMN(H1365)-6)),FALSE),"")</f>
        <v>0</v>
      </c>
      <c r="I1365" s="226">
        <f>_xlfn.IFNA(VLOOKUP($E1365,[2]_accgrp!$A:$X,2+(3*(COLUMN(I1365)-6)),FALSE),"")</f>
        <v>0</v>
      </c>
      <c r="J1365" s="226">
        <f>_xlfn.IFNA(VLOOKUP($E1365,[2]_accgrp!$A:$X,2+(3*(COLUMN(J1365)-6)),FALSE),"")</f>
        <v>0</v>
      </c>
      <c r="K1365" s="226">
        <f>_xlfn.IFNA(VLOOKUP($E1365,[2]_accgrp!$A:$X,2+(3*(COLUMN(K1365)-6)),FALSE),"")</f>
        <v>0</v>
      </c>
      <c r="L1365" s="226">
        <f>_xlfn.IFNA(VLOOKUP($E1365,[2]_accgrp!$A:$X,2+(3*(COLUMN(L1365)-6)),FALSE),"")</f>
        <v>0</v>
      </c>
      <c r="M1365" s="226">
        <f>_xlfn.IFNA(VLOOKUP($E1365,[2]_accgrp!$A:$X,2+(3*(COLUMN(M1365)-6)),FALSE),"")</f>
        <v>0</v>
      </c>
    </row>
    <row r="1366" spans="6:13" x14ac:dyDescent="0.25">
      <c r="F1366" s="242" t="str">
        <f>IF(ISBLANK(E1366),"",VLOOKUP(E1366,[2]_accgrp!A:B,2,FALSE))</f>
        <v/>
      </c>
      <c r="G1366" s="226">
        <f>_xlfn.IFNA(VLOOKUP($E1366,[2]_accgrp!$A:$X,2+(3*(COLUMN(G1366)-6)),FALSE),"")</f>
        <v>0</v>
      </c>
      <c r="H1366" s="226">
        <f>_xlfn.IFNA(VLOOKUP($E1366,[2]_accgrp!$A:$X,2+(3*(COLUMN(H1366)-6)),FALSE),"")</f>
        <v>0</v>
      </c>
      <c r="I1366" s="226">
        <f>_xlfn.IFNA(VLOOKUP($E1366,[2]_accgrp!$A:$X,2+(3*(COLUMN(I1366)-6)),FALSE),"")</f>
        <v>0</v>
      </c>
      <c r="J1366" s="226">
        <f>_xlfn.IFNA(VLOOKUP($E1366,[2]_accgrp!$A:$X,2+(3*(COLUMN(J1366)-6)),FALSE),"")</f>
        <v>0</v>
      </c>
      <c r="K1366" s="226">
        <f>_xlfn.IFNA(VLOOKUP($E1366,[2]_accgrp!$A:$X,2+(3*(COLUMN(K1366)-6)),FALSE),"")</f>
        <v>0</v>
      </c>
      <c r="L1366" s="226">
        <f>_xlfn.IFNA(VLOOKUP($E1366,[2]_accgrp!$A:$X,2+(3*(COLUMN(L1366)-6)),FALSE),"")</f>
        <v>0</v>
      </c>
      <c r="M1366" s="226">
        <f>_xlfn.IFNA(VLOOKUP($E1366,[2]_accgrp!$A:$X,2+(3*(COLUMN(M1366)-6)),FALSE),"")</f>
        <v>0</v>
      </c>
    </row>
    <row r="1367" spans="6:13" x14ac:dyDescent="0.25">
      <c r="F1367" s="242" t="str">
        <f>IF(ISBLANK(E1367),"",VLOOKUP(E1367,[2]_accgrp!A:B,2,FALSE))</f>
        <v/>
      </c>
      <c r="G1367" s="226">
        <f>_xlfn.IFNA(VLOOKUP($E1367,[2]_accgrp!$A:$X,2+(3*(COLUMN(G1367)-6)),FALSE),"")</f>
        <v>0</v>
      </c>
      <c r="H1367" s="226">
        <f>_xlfn.IFNA(VLOOKUP($E1367,[2]_accgrp!$A:$X,2+(3*(COLUMN(H1367)-6)),FALSE),"")</f>
        <v>0</v>
      </c>
      <c r="I1367" s="226">
        <f>_xlfn.IFNA(VLOOKUP($E1367,[2]_accgrp!$A:$X,2+(3*(COLUMN(I1367)-6)),FALSE),"")</f>
        <v>0</v>
      </c>
      <c r="J1367" s="226">
        <f>_xlfn.IFNA(VLOOKUP($E1367,[2]_accgrp!$A:$X,2+(3*(COLUMN(J1367)-6)),FALSE),"")</f>
        <v>0</v>
      </c>
      <c r="K1367" s="226">
        <f>_xlfn.IFNA(VLOOKUP($E1367,[2]_accgrp!$A:$X,2+(3*(COLUMN(K1367)-6)),FALSE),"")</f>
        <v>0</v>
      </c>
      <c r="L1367" s="226">
        <f>_xlfn.IFNA(VLOOKUP($E1367,[2]_accgrp!$A:$X,2+(3*(COLUMN(L1367)-6)),FALSE),"")</f>
        <v>0</v>
      </c>
      <c r="M1367" s="226">
        <f>_xlfn.IFNA(VLOOKUP($E1367,[2]_accgrp!$A:$X,2+(3*(COLUMN(M1367)-6)),FALSE),"")</f>
        <v>0</v>
      </c>
    </row>
    <row r="1368" spans="6:13" x14ac:dyDescent="0.25">
      <c r="F1368" s="242" t="str">
        <f>IF(ISBLANK(E1368),"",VLOOKUP(E1368,[2]_accgrp!A:B,2,FALSE))</f>
        <v/>
      </c>
      <c r="G1368" s="226">
        <f>_xlfn.IFNA(VLOOKUP($E1368,[2]_accgrp!$A:$X,2+(3*(COLUMN(G1368)-6)),FALSE),"")</f>
        <v>0</v>
      </c>
      <c r="H1368" s="226">
        <f>_xlfn.IFNA(VLOOKUP($E1368,[2]_accgrp!$A:$X,2+(3*(COLUMN(H1368)-6)),FALSE),"")</f>
        <v>0</v>
      </c>
      <c r="I1368" s="226">
        <f>_xlfn.IFNA(VLOOKUP($E1368,[2]_accgrp!$A:$X,2+(3*(COLUMN(I1368)-6)),FALSE),"")</f>
        <v>0</v>
      </c>
      <c r="J1368" s="226">
        <f>_xlfn.IFNA(VLOOKUP($E1368,[2]_accgrp!$A:$X,2+(3*(COLUMN(J1368)-6)),FALSE),"")</f>
        <v>0</v>
      </c>
      <c r="K1368" s="226">
        <f>_xlfn.IFNA(VLOOKUP($E1368,[2]_accgrp!$A:$X,2+(3*(COLUMN(K1368)-6)),FALSE),"")</f>
        <v>0</v>
      </c>
      <c r="L1368" s="226">
        <f>_xlfn.IFNA(VLOOKUP($E1368,[2]_accgrp!$A:$X,2+(3*(COLUMN(L1368)-6)),FALSE),"")</f>
        <v>0</v>
      </c>
      <c r="M1368" s="226">
        <f>_xlfn.IFNA(VLOOKUP($E1368,[2]_accgrp!$A:$X,2+(3*(COLUMN(M1368)-6)),FALSE),"")</f>
        <v>0</v>
      </c>
    </row>
    <row r="1369" spans="6:13" x14ac:dyDescent="0.25">
      <c r="F1369" s="242" t="str">
        <f>IF(ISBLANK(E1369),"",VLOOKUP(E1369,[2]_accgrp!A:B,2,FALSE))</f>
        <v/>
      </c>
      <c r="G1369" s="226">
        <f>_xlfn.IFNA(VLOOKUP($E1369,[2]_accgrp!$A:$X,2+(3*(COLUMN(G1369)-6)),FALSE),"")</f>
        <v>0</v>
      </c>
      <c r="H1369" s="226">
        <f>_xlfn.IFNA(VLOOKUP($E1369,[2]_accgrp!$A:$X,2+(3*(COLUMN(H1369)-6)),FALSE),"")</f>
        <v>0</v>
      </c>
      <c r="I1369" s="226">
        <f>_xlfn.IFNA(VLOOKUP($E1369,[2]_accgrp!$A:$X,2+(3*(COLUMN(I1369)-6)),FALSE),"")</f>
        <v>0</v>
      </c>
      <c r="J1369" s="226">
        <f>_xlfn.IFNA(VLOOKUP($E1369,[2]_accgrp!$A:$X,2+(3*(COLUMN(J1369)-6)),FALSE),"")</f>
        <v>0</v>
      </c>
      <c r="K1369" s="226">
        <f>_xlfn.IFNA(VLOOKUP($E1369,[2]_accgrp!$A:$X,2+(3*(COLUMN(K1369)-6)),FALSE),"")</f>
        <v>0</v>
      </c>
      <c r="L1369" s="226">
        <f>_xlfn.IFNA(VLOOKUP($E1369,[2]_accgrp!$A:$X,2+(3*(COLUMN(L1369)-6)),FALSE),"")</f>
        <v>0</v>
      </c>
      <c r="M1369" s="226">
        <f>_xlfn.IFNA(VLOOKUP($E1369,[2]_accgrp!$A:$X,2+(3*(COLUMN(M1369)-6)),FALSE),"")</f>
        <v>0</v>
      </c>
    </row>
    <row r="1370" spans="6:13" x14ac:dyDescent="0.25">
      <c r="F1370" s="242" t="str">
        <f>IF(ISBLANK(E1370),"",VLOOKUP(E1370,[2]_accgrp!A:B,2,FALSE))</f>
        <v/>
      </c>
      <c r="G1370" s="226">
        <f>_xlfn.IFNA(VLOOKUP($E1370,[2]_accgrp!$A:$X,2+(3*(COLUMN(G1370)-6)),FALSE),"")</f>
        <v>0</v>
      </c>
      <c r="H1370" s="226">
        <f>_xlfn.IFNA(VLOOKUP($E1370,[2]_accgrp!$A:$X,2+(3*(COLUMN(H1370)-6)),FALSE),"")</f>
        <v>0</v>
      </c>
      <c r="I1370" s="226">
        <f>_xlfn.IFNA(VLOOKUP($E1370,[2]_accgrp!$A:$X,2+(3*(COLUMN(I1370)-6)),FALSE),"")</f>
        <v>0</v>
      </c>
      <c r="J1370" s="226">
        <f>_xlfn.IFNA(VLOOKUP($E1370,[2]_accgrp!$A:$X,2+(3*(COLUMN(J1370)-6)),FALSE),"")</f>
        <v>0</v>
      </c>
      <c r="K1370" s="226">
        <f>_xlfn.IFNA(VLOOKUP($E1370,[2]_accgrp!$A:$X,2+(3*(COLUMN(K1370)-6)),FALSE),"")</f>
        <v>0</v>
      </c>
      <c r="L1370" s="226">
        <f>_xlfn.IFNA(VLOOKUP($E1370,[2]_accgrp!$A:$X,2+(3*(COLUMN(L1370)-6)),FALSE),"")</f>
        <v>0</v>
      </c>
      <c r="M1370" s="226">
        <f>_xlfn.IFNA(VLOOKUP($E1370,[2]_accgrp!$A:$X,2+(3*(COLUMN(M1370)-6)),FALSE),"")</f>
        <v>0</v>
      </c>
    </row>
    <row r="1371" spans="6:13" x14ac:dyDescent="0.25">
      <c r="F1371" s="242" t="str">
        <f>IF(ISBLANK(E1371),"",VLOOKUP(E1371,[2]_accgrp!A:B,2,FALSE))</f>
        <v/>
      </c>
      <c r="G1371" s="226">
        <f>_xlfn.IFNA(VLOOKUP($E1371,[2]_accgrp!$A:$X,2+(3*(COLUMN(G1371)-6)),FALSE),"")</f>
        <v>0</v>
      </c>
      <c r="H1371" s="226">
        <f>_xlfn.IFNA(VLOOKUP($E1371,[2]_accgrp!$A:$X,2+(3*(COLUMN(H1371)-6)),FALSE),"")</f>
        <v>0</v>
      </c>
      <c r="I1371" s="226">
        <f>_xlfn.IFNA(VLOOKUP($E1371,[2]_accgrp!$A:$X,2+(3*(COLUMN(I1371)-6)),FALSE),"")</f>
        <v>0</v>
      </c>
      <c r="J1371" s="226">
        <f>_xlfn.IFNA(VLOOKUP($E1371,[2]_accgrp!$A:$X,2+(3*(COLUMN(J1371)-6)),FALSE),"")</f>
        <v>0</v>
      </c>
      <c r="K1371" s="226">
        <f>_xlfn.IFNA(VLOOKUP($E1371,[2]_accgrp!$A:$X,2+(3*(COLUMN(K1371)-6)),FALSE),"")</f>
        <v>0</v>
      </c>
      <c r="L1371" s="226">
        <f>_xlfn.IFNA(VLOOKUP($E1371,[2]_accgrp!$A:$X,2+(3*(COLUMN(L1371)-6)),FALSE),"")</f>
        <v>0</v>
      </c>
      <c r="M1371" s="226">
        <f>_xlfn.IFNA(VLOOKUP($E1371,[2]_accgrp!$A:$X,2+(3*(COLUMN(M1371)-6)),FALSE),"")</f>
        <v>0</v>
      </c>
    </row>
    <row r="1372" spans="6:13" x14ac:dyDescent="0.25">
      <c r="F1372" s="242" t="str">
        <f>IF(ISBLANK(E1372),"",VLOOKUP(E1372,[2]_accgrp!A:B,2,FALSE))</f>
        <v/>
      </c>
      <c r="G1372" s="226">
        <f>_xlfn.IFNA(VLOOKUP($E1372,[2]_accgrp!$A:$X,2+(3*(COLUMN(G1372)-6)),FALSE),"")</f>
        <v>0</v>
      </c>
      <c r="H1372" s="226">
        <f>_xlfn.IFNA(VLOOKUP($E1372,[2]_accgrp!$A:$X,2+(3*(COLUMN(H1372)-6)),FALSE),"")</f>
        <v>0</v>
      </c>
      <c r="I1372" s="226">
        <f>_xlfn.IFNA(VLOOKUP($E1372,[2]_accgrp!$A:$X,2+(3*(COLUMN(I1372)-6)),FALSE),"")</f>
        <v>0</v>
      </c>
      <c r="J1372" s="226">
        <f>_xlfn.IFNA(VLOOKUP($E1372,[2]_accgrp!$A:$X,2+(3*(COLUMN(J1372)-6)),FALSE),"")</f>
        <v>0</v>
      </c>
      <c r="K1372" s="226">
        <f>_xlfn.IFNA(VLOOKUP($E1372,[2]_accgrp!$A:$X,2+(3*(COLUMN(K1372)-6)),FALSE),"")</f>
        <v>0</v>
      </c>
      <c r="L1372" s="226">
        <f>_xlfn.IFNA(VLOOKUP($E1372,[2]_accgrp!$A:$X,2+(3*(COLUMN(L1372)-6)),FALSE),"")</f>
        <v>0</v>
      </c>
      <c r="M1372" s="226">
        <f>_xlfn.IFNA(VLOOKUP($E1372,[2]_accgrp!$A:$X,2+(3*(COLUMN(M1372)-6)),FALSE),"")</f>
        <v>0</v>
      </c>
    </row>
    <row r="1373" spans="6:13" x14ac:dyDescent="0.25">
      <c r="F1373" s="242" t="str">
        <f>IF(ISBLANK(E1373),"",VLOOKUP(E1373,[2]_accgrp!A:B,2,FALSE))</f>
        <v/>
      </c>
      <c r="G1373" s="226">
        <f>_xlfn.IFNA(VLOOKUP($E1373,[2]_accgrp!$A:$X,2+(3*(COLUMN(G1373)-6)),FALSE),"")</f>
        <v>0</v>
      </c>
      <c r="H1373" s="226">
        <f>_xlfn.IFNA(VLOOKUP($E1373,[2]_accgrp!$A:$X,2+(3*(COLUMN(H1373)-6)),FALSE),"")</f>
        <v>0</v>
      </c>
      <c r="I1373" s="226">
        <f>_xlfn.IFNA(VLOOKUP($E1373,[2]_accgrp!$A:$X,2+(3*(COLUMN(I1373)-6)),FALSE),"")</f>
        <v>0</v>
      </c>
      <c r="J1373" s="226">
        <f>_xlfn.IFNA(VLOOKUP($E1373,[2]_accgrp!$A:$X,2+(3*(COLUMN(J1373)-6)),FALSE),"")</f>
        <v>0</v>
      </c>
      <c r="K1373" s="226">
        <f>_xlfn.IFNA(VLOOKUP($E1373,[2]_accgrp!$A:$X,2+(3*(COLUMN(K1373)-6)),FALSE),"")</f>
        <v>0</v>
      </c>
      <c r="L1373" s="226">
        <f>_xlfn.IFNA(VLOOKUP($E1373,[2]_accgrp!$A:$X,2+(3*(COLUMN(L1373)-6)),FALSE),"")</f>
        <v>0</v>
      </c>
      <c r="M1373" s="226">
        <f>_xlfn.IFNA(VLOOKUP($E1373,[2]_accgrp!$A:$X,2+(3*(COLUMN(M1373)-6)),FALSE),"")</f>
        <v>0</v>
      </c>
    </row>
    <row r="1374" spans="6:13" x14ac:dyDescent="0.25">
      <c r="F1374" s="242" t="str">
        <f>IF(ISBLANK(E1374),"",VLOOKUP(E1374,[2]_accgrp!A:B,2,FALSE))</f>
        <v/>
      </c>
      <c r="G1374" s="226">
        <f>_xlfn.IFNA(VLOOKUP($E1374,[2]_accgrp!$A:$X,2+(3*(COLUMN(G1374)-6)),FALSE),"")</f>
        <v>0</v>
      </c>
      <c r="H1374" s="226">
        <f>_xlfn.IFNA(VLOOKUP($E1374,[2]_accgrp!$A:$X,2+(3*(COLUMN(H1374)-6)),FALSE),"")</f>
        <v>0</v>
      </c>
      <c r="I1374" s="226">
        <f>_xlfn.IFNA(VLOOKUP($E1374,[2]_accgrp!$A:$X,2+(3*(COLUMN(I1374)-6)),FALSE),"")</f>
        <v>0</v>
      </c>
      <c r="J1374" s="226">
        <f>_xlfn.IFNA(VLOOKUP($E1374,[2]_accgrp!$A:$X,2+(3*(COLUMN(J1374)-6)),FALSE),"")</f>
        <v>0</v>
      </c>
      <c r="K1374" s="226">
        <f>_xlfn.IFNA(VLOOKUP($E1374,[2]_accgrp!$A:$X,2+(3*(COLUMN(K1374)-6)),FALSE),"")</f>
        <v>0</v>
      </c>
      <c r="L1374" s="226">
        <f>_xlfn.IFNA(VLOOKUP($E1374,[2]_accgrp!$A:$X,2+(3*(COLUMN(L1374)-6)),FALSE),"")</f>
        <v>0</v>
      </c>
      <c r="M1374" s="226">
        <f>_xlfn.IFNA(VLOOKUP($E1374,[2]_accgrp!$A:$X,2+(3*(COLUMN(M1374)-6)),FALSE),"")</f>
        <v>0</v>
      </c>
    </row>
    <row r="1375" spans="6:13" x14ac:dyDescent="0.25">
      <c r="F1375" s="242" t="str">
        <f>IF(ISBLANK(E1375),"",VLOOKUP(E1375,[2]_accgrp!A:B,2,FALSE))</f>
        <v/>
      </c>
      <c r="G1375" s="226">
        <f>_xlfn.IFNA(VLOOKUP($E1375,[2]_accgrp!$A:$X,2+(3*(COLUMN(G1375)-6)),FALSE),"")</f>
        <v>0</v>
      </c>
      <c r="H1375" s="226">
        <f>_xlfn.IFNA(VLOOKUP($E1375,[2]_accgrp!$A:$X,2+(3*(COLUMN(H1375)-6)),FALSE),"")</f>
        <v>0</v>
      </c>
      <c r="I1375" s="226">
        <f>_xlfn.IFNA(VLOOKUP($E1375,[2]_accgrp!$A:$X,2+(3*(COLUMN(I1375)-6)),FALSE),"")</f>
        <v>0</v>
      </c>
      <c r="J1375" s="226">
        <f>_xlfn.IFNA(VLOOKUP($E1375,[2]_accgrp!$A:$X,2+(3*(COLUMN(J1375)-6)),FALSE),"")</f>
        <v>0</v>
      </c>
      <c r="K1375" s="226">
        <f>_xlfn.IFNA(VLOOKUP($E1375,[2]_accgrp!$A:$X,2+(3*(COLUMN(K1375)-6)),FALSE),"")</f>
        <v>0</v>
      </c>
      <c r="L1375" s="226">
        <f>_xlfn.IFNA(VLOOKUP($E1375,[2]_accgrp!$A:$X,2+(3*(COLUMN(L1375)-6)),FALSE),"")</f>
        <v>0</v>
      </c>
      <c r="M1375" s="226">
        <f>_xlfn.IFNA(VLOOKUP($E1375,[2]_accgrp!$A:$X,2+(3*(COLUMN(M1375)-6)),FALSE),"")</f>
        <v>0</v>
      </c>
    </row>
    <row r="1376" spans="6:13" x14ac:dyDescent="0.25">
      <c r="F1376" s="242" t="str">
        <f>IF(ISBLANK(E1376),"",VLOOKUP(E1376,[2]_accgrp!A:B,2,FALSE))</f>
        <v/>
      </c>
      <c r="G1376" s="226">
        <f>_xlfn.IFNA(VLOOKUP($E1376,[2]_accgrp!$A:$X,2+(3*(COLUMN(G1376)-6)),FALSE),"")</f>
        <v>0</v>
      </c>
      <c r="H1376" s="226">
        <f>_xlfn.IFNA(VLOOKUP($E1376,[2]_accgrp!$A:$X,2+(3*(COLUMN(H1376)-6)),FALSE),"")</f>
        <v>0</v>
      </c>
      <c r="I1376" s="226">
        <f>_xlfn.IFNA(VLOOKUP($E1376,[2]_accgrp!$A:$X,2+(3*(COLUMN(I1376)-6)),FALSE),"")</f>
        <v>0</v>
      </c>
      <c r="J1376" s="226">
        <f>_xlfn.IFNA(VLOOKUP($E1376,[2]_accgrp!$A:$X,2+(3*(COLUMN(J1376)-6)),FALSE),"")</f>
        <v>0</v>
      </c>
      <c r="K1376" s="226">
        <f>_xlfn.IFNA(VLOOKUP($E1376,[2]_accgrp!$A:$X,2+(3*(COLUMN(K1376)-6)),FALSE),"")</f>
        <v>0</v>
      </c>
      <c r="L1376" s="226">
        <f>_xlfn.IFNA(VLOOKUP($E1376,[2]_accgrp!$A:$X,2+(3*(COLUMN(L1376)-6)),FALSE),"")</f>
        <v>0</v>
      </c>
      <c r="M1376" s="226">
        <f>_xlfn.IFNA(VLOOKUP($E1376,[2]_accgrp!$A:$X,2+(3*(COLUMN(M1376)-6)),FALSE),"")</f>
        <v>0</v>
      </c>
    </row>
    <row r="1377" spans="6:13" x14ac:dyDescent="0.25">
      <c r="F1377" s="242" t="str">
        <f>IF(ISBLANK(E1377),"",VLOOKUP(E1377,[2]_accgrp!A:B,2,FALSE))</f>
        <v/>
      </c>
      <c r="G1377" s="226">
        <f>_xlfn.IFNA(VLOOKUP($E1377,[2]_accgrp!$A:$X,2+(3*(COLUMN(G1377)-6)),FALSE),"")</f>
        <v>0</v>
      </c>
      <c r="H1377" s="226">
        <f>_xlfn.IFNA(VLOOKUP($E1377,[2]_accgrp!$A:$X,2+(3*(COLUMN(H1377)-6)),FALSE),"")</f>
        <v>0</v>
      </c>
      <c r="I1377" s="226">
        <f>_xlfn.IFNA(VLOOKUP($E1377,[2]_accgrp!$A:$X,2+(3*(COLUMN(I1377)-6)),FALSE),"")</f>
        <v>0</v>
      </c>
      <c r="J1377" s="226">
        <f>_xlfn.IFNA(VLOOKUP($E1377,[2]_accgrp!$A:$X,2+(3*(COLUMN(J1377)-6)),FALSE),"")</f>
        <v>0</v>
      </c>
      <c r="K1377" s="226">
        <f>_xlfn.IFNA(VLOOKUP($E1377,[2]_accgrp!$A:$X,2+(3*(COLUMN(K1377)-6)),FALSE),"")</f>
        <v>0</v>
      </c>
      <c r="L1377" s="226">
        <f>_xlfn.IFNA(VLOOKUP($E1377,[2]_accgrp!$A:$X,2+(3*(COLUMN(L1377)-6)),FALSE),"")</f>
        <v>0</v>
      </c>
      <c r="M1377" s="226">
        <f>_xlfn.IFNA(VLOOKUP($E1377,[2]_accgrp!$A:$X,2+(3*(COLUMN(M1377)-6)),FALSE),"")</f>
        <v>0</v>
      </c>
    </row>
    <row r="1378" spans="6:13" x14ac:dyDescent="0.25">
      <c r="F1378" s="242" t="str">
        <f>IF(ISBLANK(E1378),"",VLOOKUP(E1378,[2]_accgrp!A:B,2,FALSE))</f>
        <v/>
      </c>
      <c r="G1378" s="226">
        <f>_xlfn.IFNA(VLOOKUP($E1378,[2]_accgrp!$A:$X,2+(3*(COLUMN(G1378)-6)),FALSE),"")</f>
        <v>0</v>
      </c>
      <c r="H1378" s="226">
        <f>_xlfn.IFNA(VLOOKUP($E1378,[2]_accgrp!$A:$X,2+(3*(COLUMN(H1378)-6)),FALSE),"")</f>
        <v>0</v>
      </c>
      <c r="I1378" s="226">
        <f>_xlfn.IFNA(VLOOKUP($E1378,[2]_accgrp!$A:$X,2+(3*(COLUMN(I1378)-6)),FALSE),"")</f>
        <v>0</v>
      </c>
      <c r="J1378" s="226">
        <f>_xlfn.IFNA(VLOOKUP($E1378,[2]_accgrp!$A:$X,2+(3*(COLUMN(J1378)-6)),FALSE),"")</f>
        <v>0</v>
      </c>
      <c r="K1378" s="226">
        <f>_xlfn.IFNA(VLOOKUP($E1378,[2]_accgrp!$A:$X,2+(3*(COLUMN(K1378)-6)),FALSE),"")</f>
        <v>0</v>
      </c>
      <c r="L1378" s="226">
        <f>_xlfn.IFNA(VLOOKUP($E1378,[2]_accgrp!$A:$X,2+(3*(COLUMN(L1378)-6)),FALSE),"")</f>
        <v>0</v>
      </c>
      <c r="M1378" s="226">
        <f>_xlfn.IFNA(VLOOKUP($E1378,[2]_accgrp!$A:$X,2+(3*(COLUMN(M1378)-6)),FALSE),"")</f>
        <v>0</v>
      </c>
    </row>
    <row r="1379" spans="6:13" x14ac:dyDescent="0.25">
      <c r="F1379" s="242" t="str">
        <f>IF(ISBLANK(E1379),"",VLOOKUP(E1379,[2]_accgrp!A:B,2,FALSE))</f>
        <v/>
      </c>
      <c r="G1379" s="226">
        <f>_xlfn.IFNA(VLOOKUP($E1379,[2]_accgrp!$A:$X,2+(3*(COLUMN(G1379)-6)),FALSE),"")</f>
        <v>0</v>
      </c>
      <c r="H1379" s="226">
        <f>_xlfn.IFNA(VLOOKUP($E1379,[2]_accgrp!$A:$X,2+(3*(COLUMN(H1379)-6)),FALSE),"")</f>
        <v>0</v>
      </c>
      <c r="I1379" s="226">
        <f>_xlfn.IFNA(VLOOKUP($E1379,[2]_accgrp!$A:$X,2+(3*(COLUMN(I1379)-6)),FALSE),"")</f>
        <v>0</v>
      </c>
      <c r="J1379" s="226">
        <f>_xlfn.IFNA(VLOOKUP($E1379,[2]_accgrp!$A:$X,2+(3*(COLUMN(J1379)-6)),FALSE),"")</f>
        <v>0</v>
      </c>
      <c r="K1379" s="226">
        <f>_xlfn.IFNA(VLOOKUP($E1379,[2]_accgrp!$A:$X,2+(3*(COLUMN(K1379)-6)),FALSE),"")</f>
        <v>0</v>
      </c>
      <c r="L1379" s="226">
        <f>_xlfn.IFNA(VLOOKUP($E1379,[2]_accgrp!$A:$X,2+(3*(COLUMN(L1379)-6)),FALSE),"")</f>
        <v>0</v>
      </c>
      <c r="M1379" s="226">
        <f>_xlfn.IFNA(VLOOKUP($E1379,[2]_accgrp!$A:$X,2+(3*(COLUMN(M1379)-6)),FALSE),"")</f>
        <v>0</v>
      </c>
    </row>
    <row r="1380" spans="6:13" x14ac:dyDescent="0.25">
      <c r="F1380" s="242" t="str">
        <f>IF(ISBLANK(E1380),"",VLOOKUP(E1380,[2]_accgrp!A:B,2,FALSE))</f>
        <v/>
      </c>
      <c r="G1380" s="226">
        <f>_xlfn.IFNA(VLOOKUP($E1380,[2]_accgrp!$A:$X,2+(3*(COLUMN(G1380)-6)),FALSE),"")</f>
        <v>0</v>
      </c>
      <c r="H1380" s="226">
        <f>_xlfn.IFNA(VLOOKUP($E1380,[2]_accgrp!$A:$X,2+(3*(COLUMN(H1380)-6)),FALSE),"")</f>
        <v>0</v>
      </c>
      <c r="I1380" s="226">
        <f>_xlfn.IFNA(VLOOKUP($E1380,[2]_accgrp!$A:$X,2+(3*(COLUMN(I1380)-6)),FALSE),"")</f>
        <v>0</v>
      </c>
      <c r="J1380" s="226">
        <f>_xlfn.IFNA(VLOOKUP($E1380,[2]_accgrp!$A:$X,2+(3*(COLUMN(J1380)-6)),FALSE),"")</f>
        <v>0</v>
      </c>
      <c r="K1380" s="226">
        <f>_xlfn.IFNA(VLOOKUP($E1380,[2]_accgrp!$A:$X,2+(3*(COLUMN(K1380)-6)),FALSE),"")</f>
        <v>0</v>
      </c>
      <c r="L1380" s="226">
        <f>_xlfn.IFNA(VLOOKUP($E1380,[2]_accgrp!$A:$X,2+(3*(COLUMN(L1380)-6)),FALSE),"")</f>
        <v>0</v>
      </c>
      <c r="M1380" s="226">
        <f>_xlfn.IFNA(VLOOKUP($E1380,[2]_accgrp!$A:$X,2+(3*(COLUMN(M1380)-6)),FALSE),"")</f>
        <v>0</v>
      </c>
    </row>
    <row r="1381" spans="6:13" x14ac:dyDescent="0.25">
      <c r="F1381" s="242" t="str">
        <f>IF(ISBLANK(E1381),"",VLOOKUP(E1381,[2]_accgrp!A:B,2,FALSE))</f>
        <v/>
      </c>
      <c r="G1381" s="226">
        <f>_xlfn.IFNA(VLOOKUP($E1381,[2]_accgrp!$A:$X,2+(3*(COLUMN(G1381)-6)),FALSE),"")</f>
        <v>0</v>
      </c>
      <c r="H1381" s="226">
        <f>_xlfn.IFNA(VLOOKUP($E1381,[2]_accgrp!$A:$X,2+(3*(COLUMN(H1381)-6)),FALSE),"")</f>
        <v>0</v>
      </c>
      <c r="I1381" s="226">
        <f>_xlfn.IFNA(VLOOKUP($E1381,[2]_accgrp!$A:$X,2+(3*(COLUMN(I1381)-6)),FALSE),"")</f>
        <v>0</v>
      </c>
      <c r="J1381" s="226">
        <f>_xlfn.IFNA(VLOOKUP($E1381,[2]_accgrp!$A:$X,2+(3*(COLUMN(J1381)-6)),FALSE),"")</f>
        <v>0</v>
      </c>
      <c r="K1381" s="226">
        <f>_xlfn.IFNA(VLOOKUP($E1381,[2]_accgrp!$A:$X,2+(3*(COLUMN(K1381)-6)),FALSE),"")</f>
        <v>0</v>
      </c>
      <c r="L1381" s="226">
        <f>_xlfn.IFNA(VLOOKUP($E1381,[2]_accgrp!$A:$X,2+(3*(COLUMN(L1381)-6)),FALSE),"")</f>
        <v>0</v>
      </c>
      <c r="M1381" s="226">
        <f>_xlfn.IFNA(VLOOKUP($E1381,[2]_accgrp!$A:$X,2+(3*(COLUMN(M1381)-6)),FALSE),"")</f>
        <v>0</v>
      </c>
    </row>
    <row r="1382" spans="6:13" x14ac:dyDescent="0.25">
      <c r="F1382" s="242" t="str">
        <f>IF(ISBLANK(E1382),"",VLOOKUP(E1382,[2]_accgrp!A:B,2,FALSE))</f>
        <v/>
      </c>
      <c r="G1382" s="226">
        <f>_xlfn.IFNA(VLOOKUP($E1382,[2]_accgrp!$A:$X,2+(3*(COLUMN(G1382)-6)),FALSE),"")</f>
        <v>0</v>
      </c>
      <c r="H1382" s="226">
        <f>_xlfn.IFNA(VLOOKUP($E1382,[2]_accgrp!$A:$X,2+(3*(COLUMN(H1382)-6)),FALSE),"")</f>
        <v>0</v>
      </c>
      <c r="I1382" s="226">
        <f>_xlfn.IFNA(VLOOKUP($E1382,[2]_accgrp!$A:$X,2+(3*(COLUMN(I1382)-6)),FALSE),"")</f>
        <v>0</v>
      </c>
      <c r="J1382" s="226">
        <f>_xlfn.IFNA(VLOOKUP($E1382,[2]_accgrp!$A:$X,2+(3*(COLUMN(J1382)-6)),FALSE),"")</f>
        <v>0</v>
      </c>
      <c r="K1382" s="226">
        <f>_xlfn.IFNA(VLOOKUP($E1382,[2]_accgrp!$A:$X,2+(3*(COLUMN(K1382)-6)),FALSE),"")</f>
        <v>0</v>
      </c>
      <c r="L1382" s="226">
        <f>_xlfn.IFNA(VLOOKUP($E1382,[2]_accgrp!$A:$X,2+(3*(COLUMN(L1382)-6)),FALSE),"")</f>
        <v>0</v>
      </c>
      <c r="M1382" s="226">
        <f>_xlfn.IFNA(VLOOKUP($E1382,[2]_accgrp!$A:$X,2+(3*(COLUMN(M1382)-6)),FALSE),"")</f>
        <v>0</v>
      </c>
    </row>
    <row r="1383" spans="6:13" x14ac:dyDescent="0.25">
      <c r="F1383" s="242" t="str">
        <f>IF(ISBLANK(E1383),"",VLOOKUP(E1383,[2]_accgrp!A:B,2,FALSE))</f>
        <v/>
      </c>
      <c r="G1383" s="226">
        <f>_xlfn.IFNA(VLOOKUP($E1383,[2]_accgrp!$A:$X,2+(3*(COLUMN(G1383)-6)),FALSE),"")</f>
        <v>0</v>
      </c>
      <c r="H1383" s="226">
        <f>_xlfn.IFNA(VLOOKUP($E1383,[2]_accgrp!$A:$X,2+(3*(COLUMN(H1383)-6)),FALSE),"")</f>
        <v>0</v>
      </c>
      <c r="I1383" s="226">
        <f>_xlfn.IFNA(VLOOKUP($E1383,[2]_accgrp!$A:$X,2+(3*(COLUMN(I1383)-6)),FALSE),"")</f>
        <v>0</v>
      </c>
      <c r="J1383" s="226">
        <f>_xlfn.IFNA(VLOOKUP($E1383,[2]_accgrp!$A:$X,2+(3*(COLUMN(J1383)-6)),FALSE),"")</f>
        <v>0</v>
      </c>
      <c r="K1383" s="226">
        <f>_xlfn.IFNA(VLOOKUP($E1383,[2]_accgrp!$A:$X,2+(3*(COLUMN(K1383)-6)),FALSE),"")</f>
        <v>0</v>
      </c>
      <c r="L1383" s="226">
        <f>_xlfn.IFNA(VLOOKUP($E1383,[2]_accgrp!$A:$X,2+(3*(COLUMN(L1383)-6)),FALSE),"")</f>
        <v>0</v>
      </c>
      <c r="M1383" s="226">
        <f>_xlfn.IFNA(VLOOKUP($E1383,[2]_accgrp!$A:$X,2+(3*(COLUMN(M1383)-6)),FALSE),"")</f>
        <v>0</v>
      </c>
    </row>
    <row r="1384" spans="6:13" x14ac:dyDescent="0.25">
      <c r="F1384" s="242" t="str">
        <f>IF(ISBLANK(E1384),"",VLOOKUP(E1384,[2]_accgrp!A:B,2,FALSE))</f>
        <v/>
      </c>
      <c r="G1384" s="226">
        <f>_xlfn.IFNA(VLOOKUP($E1384,[2]_accgrp!$A:$X,2+(3*(COLUMN(G1384)-6)),FALSE),"")</f>
        <v>0</v>
      </c>
      <c r="H1384" s="226">
        <f>_xlfn.IFNA(VLOOKUP($E1384,[2]_accgrp!$A:$X,2+(3*(COLUMN(H1384)-6)),FALSE),"")</f>
        <v>0</v>
      </c>
      <c r="I1384" s="226">
        <f>_xlfn.IFNA(VLOOKUP($E1384,[2]_accgrp!$A:$X,2+(3*(COLUMN(I1384)-6)),FALSE),"")</f>
        <v>0</v>
      </c>
      <c r="J1384" s="226">
        <f>_xlfn.IFNA(VLOOKUP($E1384,[2]_accgrp!$A:$X,2+(3*(COLUMN(J1384)-6)),FALSE),"")</f>
        <v>0</v>
      </c>
      <c r="K1384" s="226">
        <f>_xlfn.IFNA(VLOOKUP($E1384,[2]_accgrp!$A:$X,2+(3*(COLUMN(K1384)-6)),FALSE),"")</f>
        <v>0</v>
      </c>
      <c r="L1384" s="226">
        <f>_xlfn.IFNA(VLOOKUP($E1384,[2]_accgrp!$A:$X,2+(3*(COLUMN(L1384)-6)),FALSE),"")</f>
        <v>0</v>
      </c>
      <c r="M1384" s="226">
        <f>_xlfn.IFNA(VLOOKUP($E1384,[2]_accgrp!$A:$X,2+(3*(COLUMN(M1384)-6)),FALSE),"")</f>
        <v>0</v>
      </c>
    </row>
    <row r="1385" spans="6:13" x14ac:dyDescent="0.25">
      <c r="F1385" s="242" t="str">
        <f>IF(ISBLANK(E1385),"",VLOOKUP(E1385,[2]_accgrp!A:B,2,FALSE))</f>
        <v/>
      </c>
      <c r="G1385" s="226">
        <f>_xlfn.IFNA(VLOOKUP($E1385,[2]_accgrp!$A:$X,2+(3*(COLUMN(G1385)-6)),FALSE),"")</f>
        <v>0</v>
      </c>
      <c r="H1385" s="226">
        <f>_xlfn.IFNA(VLOOKUP($E1385,[2]_accgrp!$A:$X,2+(3*(COLUMN(H1385)-6)),FALSE),"")</f>
        <v>0</v>
      </c>
      <c r="I1385" s="226">
        <f>_xlfn.IFNA(VLOOKUP($E1385,[2]_accgrp!$A:$X,2+(3*(COLUMN(I1385)-6)),FALSE),"")</f>
        <v>0</v>
      </c>
      <c r="J1385" s="226">
        <f>_xlfn.IFNA(VLOOKUP($E1385,[2]_accgrp!$A:$X,2+(3*(COLUMN(J1385)-6)),FALSE),"")</f>
        <v>0</v>
      </c>
      <c r="K1385" s="226">
        <f>_xlfn.IFNA(VLOOKUP($E1385,[2]_accgrp!$A:$X,2+(3*(COLUMN(K1385)-6)),FALSE),"")</f>
        <v>0</v>
      </c>
      <c r="L1385" s="226">
        <f>_xlfn.IFNA(VLOOKUP($E1385,[2]_accgrp!$A:$X,2+(3*(COLUMN(L1385)-6)),FALSE),"")</f>
        <v>0</v>
      </c>
      <c r="M1385" s="226">
        <f>_xlfn.IFNA(VLOOKUP($E1385,[2]_accgrp!$A:$X,2+(3*(COLUMN(M1385)-6)),FALSE),"")</f>
        <v>0</v>
      </c>
    </row>
    <row r="1386" spans="6:13" x14ac:dyDescent="0.25">
      <c r="F1386" s="242" t="str">
        <f>IF(ISBLANK(E1386),"",VLOOKUP(E1386,[2]_accgrp!A:B,2,FALSE))</f>
        <v/>
      </c>
      <c r="G1386" s="226">
        <f>_xlfn.IFNA(VLOOKUP($E1386,[2]_accgrp!$A:$X,2+(3*(COLUMN(G1386)-6)),FALSE),"")</f>
        <v>0</v>
      </c>
      <c r="H1386" s="226">
        <f>_xlfn.IFNA(VLOOKUP($E1386,[2]_accgrp!$A:$X,2+(3*(COLUMN(H1386)-6)),FALSE),"")</f>
        <v>0</v>
      </c>
      <c r="I1386" s="226">
        <f>_xlfn.IFNA(VLOOKUP($E1386,[2]_accgrp!$A:$X,2+(3*(COLUMN(I1386)-6)),FALSE),"")</f>
        <v>0</v>
      </c>
      <c r="J1386" s="226">
        <f>_xlfn.IFNA(VLOOKUP($E1386,[2]_accgrp!$A:$X,2+(3*(COLUMN(J1386)-6)),FALSE),"")</f>
        <v>0</v>
      </c>
      <c r="K1386" s="226">
        <f>_xlfn.IFNA(VLOOKUP($E1386,[2]_accgrp!$A:$X,2+(3*(COLUMN(K1386)-6)),FALSE),"")</f>
        <v>0</v>
      </c>
      <c r="L1386" s="226">
        <f>_xlfn.IFNA(VLOOKUP($E1386,[2]_accgrp!$A:$X,2+(3*(COLUMN(L1386)-6)),FALSE),"")</f>
        <v>0</v>
      </c>
      <c r="M1386" s="226">
        <f>_xlfn.IFNA(VLOOKUP($E1386,[2]_accgrp!$A:$X,2+(3*(COLUMN(M1386)-6)),FALSE),"")</f>
        <v>0</v>
      </c>
    </row>
    <row r="1387" spans="6:13" x14ac:dyDescent="0.25">
      <c r="F1387" s="242" t="str">
        <f>IF(ISBLANK(E1387),"",VLOOKUP(E1387,[2]_accgrp!A:B,2,FALSE))</f>
        <v/>
      </c>
      <c r="G1387" s="226">
        <f>_xlfn.IFNA(VLOOKUP($E1387,[2]_accgrp!$A:$X,2+(3*(COLUMN(G1387)-6)),FALSE),"")</f>
        <v>0</v>
      </c>
      <c r="H1387" s="226">
        <f>_xlfn.IFNA(VLOOKUP($E1387,[2]_accgrp!$A:$X,2+(3*(COLUMN(H1387)-6)),FALSE),"")</f>
        <v>0</v>
      </c>
      <c r="I1387" s="226">
        <f>_xlfn.IFNA(VLOOKUP($E1387,[2]_accgrp!$A:$X,2+(3*(COLUMN(I1387)-6)),FALSE),"")</f>
        <v>0</v>
      </c>
      <c r="J1387" s="226">
        <f>_xlfn.IFNA(VLOOKUP($E1387,[2]_accgrp!$A:$X,2+(3*(COLUMN(J1387)-6)),FALSE),"")</f>
        <v>0</v>
      </c>
      <c r="K1387" s="226">
        <f>_xlfn.IFNA(VLOOKUP($E1387,[2]_accgrp!$A:$X,2+(3*(COLUMN(K1387)-6)),FALSE),"")</f>
        <v>0</v>
      </c>
      <c r="L1387" s="226">
        <f>_xlfn.IFNA(VLOOKUP($E1387,[2]_accgrp!$A:$X,2+(3*(COLUMN(L1387)-6)),FALSE),"")</f>
        <v>0</v>
      </c>
      <c r="M1387" s="226">
        <f>_xlfn.IFNA(VLOOKUP($E1387,[2]_accgrp!$A:$X,2+(3*(COLUMN(M1387)-6)),FALSE),"")</f>
        <v>0</v>
      </c>
    </row>
    <row r="1388" spans="6:13" x14ac:dyDescent="0.25">
      <c r="F1388" s="242" t="str">
        <f>IF(ISBLANK(E1388),"",VLOOKUP(E1388,[2]_accgrp!A:B,2,FALSE))</f>
        <v/>
      </c>
      <c r="G1388" s="226">
        <f>_xlfn.IFNA(VLOOKUP($E1388,[2]_accgrp!$A:$X,2+(3*(COLUMN(G1388)-6)),FALSE),"")</f>
        <v>0</v>
      </c>
      <c r="H1388" s="226">
        <f>_xlfn.IFNA(VLOOKUP($E1388,[2]_accgrp!$A:$X,2+(3*(COLUMN(H1388)-6)),FALSE),"")</f>
        <v>0</v>
      </c>
      <c r="I1388" s="226">
        <f>_xlfn.IFNA(VLOOKUP($E1388,[2]_accgrp!$A:$X,2+(3*(COLUMN(I1388)-6)),FALSE),"")</f>
        <v>0</v>
      </c>
      <c r="J1388" s="226">
        <f>_xlfn.IFNA(VLOOKUP($E1388,[2]_accgrp!$A:$X,2+(3*(COLUMN(J1388)-6)),FALSE),"")</f>
        <v>0</v>
      </c>
      <c r="K1388" s="226">
        <f>_xlfn.IFNA(VLOOKUP($E1388,[2]_accgrp!$A:$X,2+(3*(COLUMN(K1388)-6)),FALSE),"")</f>
        <v>0</v>
      </c>
      <c r="L1388" s="226">
        <f>_xlfn.IFNA(VLOOKUP($E1388,[2]_accgrp!$A:$X,2+(3*(COLUMN(L1388)-6)),FALSE),"")</f>
        <v>0</v>
      </c>
      <c r="M1388" s="226">
        <f>_xlfn.IFNA(VLOOKUP($E1388,[2]_accgrp!$A:$X,2+(3*(COLUMN(M1388)-6)),FALSE),"")</f>
        <v>0</v>
      </c>
    </row>
    <row r="1389" spans="6:13" x14ac:dyDescent="0.25">
      <c r="F1389" s="242" t="str">
        <f>IF(ISBLANK(E1389),"",VLOOKUP(E1389,[2]_accgrp!A:B,2,FALSE))</f>
        <v/>
      </c>
      <c r="G1389" s="226">
        <f>_xlfn.IFNA(VLOOKUP($E1389,[2]_accgrp!$A:$X,2+(3*(COLUMN(G1389)-6)),FALSE),"")</f>
        <v>0</v>
      </c>
      <c r="H1389" s="226">
        <f>_xlfn.IFNA(VLOOKUP($E1389,[2]_accgrp!$A:$X,2+(3*(COLUMN(H1389)-6)),FALSE),"")</f>
        <v>0</v>
      </c>
      <c r="I1389" s="226">
        <f>_xlfn.IFNA(VLOOKUP($E1389,[2]_accgrp!$A:$X,2+(3*(COLUMN(I1389)-6)),FALSE),"")</f>
        <v>0</v>
      </c>
      <c r="J1389" s="226">
        <f>_xlfn.IFNA(VLOOKUP($E1389,[2]_accgrp!$A:$X,2+(3*(COLUMN(J1389)-6)),FALSE),"")</f>
        <v>0</v>
      </c>
      <c r="K1389" s="226">
        <f>_xlfn.IFNA(VLOOKUP($E1389,[2]_accgrp!$A:$X,2+(3*(COLUMN(K1389)-6)),FALSE),"")</f>
        <v>0</v>
      </c>
      <c r="L1389" s="226">
        <f>_xlfn.IFNA(VLOOKUP($E1389,[2]_accgrp!$A:$X,2+(3*(COLUMN(L1389)-6)),FALSE),"")</f>
        <v>0</v>
      </c>
      <c r="M1389" s="226">
        <f>_xlfn.IFNA(VLOOKUP($E1389,[2]_accgrp!$A:$X,2+(3*(COLUMN(M1389)-6)),FALSE),"")</f>
        <v>0</v>
      </c>
    </row>
    <row r="1390" spans="6:13" x14ac:dyDescent="0.25">
      <c r="F1390" s="242" t="str">
        <f>IF(ISBLANK(E1390),"",VLOOKUP(E1390,[2]_accgrp!A:B,2,FALSE))</f>
        <v/>
      </c>
      <c r="G1390" s="226">
        <f>_xlfn.IFNA(VLOOKUP($E1390,[2]_accgrp!$A:$X,2+(3*(COLUMN(G1390)-6)),FALSE),"")</f>
        <v>0</v>
      </c>
      <c r="H1390" s="226">
        <f>_xlfn.IFNA(VLOOKUP($E1390,[2]_accgrp!$A:$X,2+(3*(COLUMN(H1390)-6)),FALSE),"")</f>
        <v>0</v>
      </c>
      <c r="I1390" s="226">
        <f>_xlfn.IFNA(VLOOKUP($E1390,[2]_accgrp!$A:$X,2+(3*(COLUMN(I1390)-6)),FALSE),"")</f>
        <v>0</v>
      </c>
      <c r="J1390" s="226">
        <f>_xlfn.IFNA(VLOOKUP($E1390,[2]_accgrp!$A:$X,2+(3*(COLUMN(J1390)-6)),FALSE),"")</f>
        <v>0</v>
      </c>
      <c r="K1390" s="226">
        <f>_xlfn.IFNA(VLOOKUP($E1390,[2]_accgrp!$A:$X,2+(3*(COLUMN(K1390)-6)),FALSE),"")</f>
        <v>0</v>
      </c>
      <c r="L1390" s="226">
        <f>_xlfn.IFNA(VLOOKUP($E1390,[2]_accgrp!$A:$X,2+(3*(COLUMN(L1390)-6)),FALSE),"")</f>
        <v>0</v>
      </c>
      <c r="M1390" s="226">
        <f>_xlfn.IFNA(VLOOKUP($E1390,[2]_accgrp!$A:$X,2+(3*(COLUMN(M1390)-6)),FALSE),"")</f>
        <v>0</v>
      </c>
    </row>
    <row r="1391" spans="6:13" x14ac:dyDescent="0.25">
      <c r="F1391" s="242" t="str">
        <f>IF(ISBLANK(E1391),"",VLOOKUP(E1391,[2]_accgrp!A:B,2,FALSE))</f>
        <v/>
      </c>
      <c r="G1391" s="226">
        <f>_xlfn.IFNA(VLOOKUP($E1391,[2]_accgrp!$A:$X,2+(3*(COLUMN(G1391)-6)),FALSE),"")</f>
        <v>0</v>
      </c>
      <c r="H1391" s="226">
        <f>_xlfn.IFNA(VLOOKUP($E1391,[2]_accgrp!$A:$X,2+(3*(COLUMN(H1391)-6)),FALSE),"")</f>
        <v>0</v>
      </c>
      <c r="I1391" s="226">
        <f>_xlfn.IFNA(VLOOKUP($E1391,[2]_accgrp!$A:$X,2+(3*(COLUMN(I1391)-6)),FALSE),"")</f>
        <v>0</v>
      </c>
      <c r="J1391" s="226">
        <f>_xlfn.IFNA(VLOOKUP($E1391,[2]_accgrp!$A:$X,2+(3*(COLUMN(J1391)-6)),FALSE),"")</f>
        <v>0</v>
      </c>
      <c r="K1391" s="226">
        <f>_xlfn.IFNA(VLOOKUP($E1391,[2]_accgrp!$A:$X,2+(3*(COLUMN(K1391)-6)),FALSE),"")</f>
        <v>0</v>
      </c>
      <c r="L1391" s="226">
        <f>_xlfn.IFNA(VLOOKUP($E1391,[2]_accgrp!$A:$X,2+(3*(COLUMN(L1391)-6)),FALSE),"")</f>
        <v>0</v>
      </c>
      <c r="M1391" s="226">
        <f>_xlfn.IFNA(VLOOKUP($E1391,[2]_accgrp!$A:$X,2+(3*(COLUMN(M1391)-6)),FALSE),"")</f>
        <v>0</v>
      </c>
    </row>
    <row r="1392" spans="6:13" x14ac:dyDescent="0.25">
      <c r="F1392" s="242" t="str">
        <f>IF(ISBLANK(E1392),"",VLOOKUP(E1392,[2]_accgrp!A:B,2,FALSE))</f>
        <v/>
      </c>
      <c r="G1392" s="226">
        <f>_xlfn.IFNA(VLOOKUP($E1392,[2]_accgrp!$A:$X,2+(3*(COLUMN(G1392)-6)),FALSE),"")</f>
        <v>0</v>
      </c>
      <c r="H1392" s="226">
        <f>_xlfn.IFNA(VLOOKUP($E1392,[2]_accgrp!$A:$X,2+(3*(COLUMN(H1392)-6)),FALSE),"")</f>
        <v>0</v>
      </c>
      <c r="I1392" s="226">
        <f>_xlfn.IFNA(VLOOKUP($E1392,[2]_accgrp!$A:$X,2+(3*(COLUMN(I1392)-6)),FALSE),"")</f>
        <v>0</v>
      </c>
      <c r="J1392" s="226">
        <f>_xlfn.IFNA(VLOOKUP($E1392,[2]_accgrp!$A:$X,2+(3*(COLUMN(J1392)-6)),FALSE),"")</f>
        <v>0</v>
      </c>
      <c r="K1392" s="226">
        <f>_xlfn.IFNA(VLOOKUP($E1392,[2]_accgrp!$A:$X,2+(3*(COLUMN(K1392)-6)),FALSE),"")</f>
        <v>0</v>
      </c>
      <c r="L1392" s="226">
        <f>_xlfn.IFNA(VLOOKUP($E1392,[2]_accgrp!$A:$X,2+(3*(COLUMN(L1392)-6)),FALSE),"")</f>
        <v>0</v>
      </c>
      <c r="M1392" s="226">
        <f>_xlfn.IFNA(VLOOKUP($E1392,[2]_accgrp!$A:$X,2+(3*(COLUMN(M1392)-6)),FALSE),"")</f>
        <v>0</v>
      </c>
    </row>
    <row r="1393" spans="6:13" x14ac:dyDescent="0.25">
      <c r="F1393" s="242" t="str">
        <f>IF(ISBLANK(E1393),"",VLOOKUP(E1393,[2]_accgrp!A:B,2,FALSE))</f>
        <v/>
      </c>
      <c r="G1393" s="226">
        <f>_xlfn.IFNA(VLOOKUP($E1393,[2]_accgrp!$A:$X,2+(3*(COLUMN(G1393)-6)),FALSE),"")</f>
        <v>0</v>
      </c>
      <c r="H1393" s="226">
        <f>_xlfn.IFNA(VLOOKUP($E1393,[2]_accgrp!$A:$X,2+(3*(COLUMN(H1393)-6)),FALSE),"")</f>
        <v>0</v>
      </c>
      <c r="I1393" s="226">
        <f>_xlfn.IFNA(VLOOKUP($E1393,[2]_accgrp!$A:$X,2+(3*(COLUMN(I1393)-6)),FALSE),"")</f>
        <v>0</v>
      </c>
      <c r="J1393" s="226">
        <f>_xlfn.IFNA(VLOOKUP($E1393,[2]_accgrp!$A:$X,2+(3*(COLUMN(J1393)-6)),FALSE),"")</f>
        <v>0</v>
      </c>
      <c r="K1393" s="226">
        <f>_xlfn.IFNA(VLOOKUP($E1393,[2]_accgrp!$A:$X,2+(3*(COLUMN(K1393)-6)),FALSE),"")</f>
        <v>0</v>
      </c>
      <c r="L1393" s="226">
        <f>_xlfn.IFNA(VLOOKUP($E1393,[2]_accgrp!$A:$X,2+(3*(COLUMN(L1393)-6)),FALSE),"")</f>
        <v>0</v>
      </c>
      <c r="M1393" s="226">
        <f>_xlfn.IFNA(VLOOKUP($E1393,[2]_accgrp!$A:$X,2+(3*(COLUMN(M1393)-6)),FALSE),"")</f>
        <v>0</v>
      </c>
    </row>
    <row r="1394" spans="6:13" x14ac:dyDescent="0.25">
      <c r="F1394" s="242" t="str">
        <f>IF(ISBLANK(E1394),"",VLOOKUP(E1394,[2]_accgrp!A:B,2,FALSE))</f>
        <v/>
      </c>
      <c r="G1394" s="226">
        <f>_xlfn.IFNA(VLOOKUP($E1394,[2]_accgrp!$A:$X,2+(3*(COLUMN(G1394)-6)),FALSE),"")</f>
        <v>0</v>
      </c>
      <c r="H1394" s="226">
        <f>_xlfn.IFNA(VLOOKUP($E1394,[2]_accgrp!$A:$X,2+(3*(COLUMN(H1394)-6)),FALSE),"")</f>
        <v>0</v>
      </c>
      <c r="I1394" s="226">
        <f>_xlfn.IFNA(VLOOKUP($E1394,[2]_accgrp!$A:$X,2+(3*(COLUMN(I1394)-6)),FALSE),"")</f>
        <v>0</v>
      </c>
      <c r="J1394" s="226">
        <f>_xlfn.IFNA(VLOOKUP($E1394,[2]_accgrp!$A:$X,2+(3*(COLUMN(J1394)-6)),FALSE),"")</f>
        <v>0</v>
      </c>
      <c r="K1394" s="226">
        <f>_xlfn.IFNA(VLOOKUP($E1394,[2]_accgrp!$A:$X,2+(3*(COLUMN(K1394)-6)),FALSE),"")</f>
        <v>0</v>
      </c>
      <c r="L1394" s="226">
        <f>_xlfn.IFNA(VLOOKUP($E1394,[2]_accgrp!$A:$X,2+(3*(COLUMN(L1394)-6)),FALSE),"")</f>
        <v>0</v>
      </c>
      <c r="M1394" s="226">
        <f>_xlfn.IFNA(VLOOKUP($E1394,[2]_accgrp!$A:$X,2+(3*(COLUMN(M1394)-6)),FALSE),"")</f>
        <v>0</v>
      </c>
    </row>
    <row r="1395" spans="6:13" x14ac:dyDescent="0.25">
      <c r="F1395" s="242" t="str">
        <f>IF(ISBLANK(E1395),"",VLOOKUP(E1395,[2]_accgrp!A:B,2,FALSE))</f>
        <v/>
      </c>
      <c r="G1395" s="226">
        <f>_xlfn.IFNA(VLOOKUP($E1395,[2]_accgrp!$A:$X,2+(3*(COLUMN(G1395)-6)),FALSE),"")</f>
        <v>0</v>
      </c>
      <c r="H1395" s="226">
        <f>_xlfn.IFNA(VLOOKUP($E1395,[2]_accgrp!$A:$X,2+(3*(COLUMN(H1395)-6)),FALSE),"")</f>
        <v>0</v>
      </c>
      <c r="I1395" s="226">
        <f>_xlfn.IFNA(VLOOKUP($E1395,[2]_accgrp!$A:$X,2+(3*(COLUMN(I1395)-6)),FALSE),"")</f>
        <v>0</v>
      </c>
      <c r="J1395" s="226">
        <f>_xlfn.IFNA(VLOOKUP($E1395,[2]_accgrp!$A:$X,2+(3*(COLUMN(J1395)-6)),FALSE),"")</f>
        <v>0</v>
      </c>
      <c r="K1395" s="226">
        <f>_xlfn.IFNA(VLOOKUP($E1395,[2]_accgrp!$A:$X,2+(3*(COLUMN(K1395)-6)),FALSE),"")</f>
        <v>0</v>
      </c>
      <c r="L1395" s="226">
        <f>_xlfn.IFNA(VLOOKUP($E1395,[2]_accgrp!$A:$X,2+(3*(COLUMN(L1395)-6)),FALSE),"")</f>
        <v>0</v>
      </c>
      <c r="M1395" s="226">
        <f>_xlfn.IFNA(VLOOKUP($E1395,[2]_accgrp!$A:$X,2+(3*(COLUMN(M1395)-6)),FALSE),"")</f>
        <v>0</v>
      </c>
    </row>
    <row r="1396" spans="6:13" x14ac:dyDescent="0.25">
      <c r="F1396" s="242" t="str">
        <f>IF(ISBLANK(E1396),"",VLOOKUP(E1396,[2]_accgrp!A:B,2,FALSE))</f>
        <v/>
      </c>
      <c r="G1396" s="226">
        <f>_xlfn.IFNA(VLOOKUP($E1396,[2]_accgrp!$A:$X,2+(3*(COLUMN(G1396)-6)),FALSE),"")</f>
        <v>0</v>
      </c>
      <c r="H1396" s="226">
        <f>_xlfn.IFNA(VLOOKUP($E1396,[2]_accgrp!$A:$X,2+(3*(COLUMN(H1396)-6)),FALSE),"")</f>
        <v>0</v>
      </c>
      <c r="I1396" s="226">
        <f>_xlfn.IFNA(VLOOKUP($E1396,[2]_accgrp!$A:$X,2+(3*(COLUMN(I1396)-6)),FALSE),"")</f>
        <v>0</v>
      </c>
      <c r="J1396" s="226">
        <f>_xlfn.IFNA(VLOOKUP($E1396,[2]_accgrp!$A:$X,2+(3*(COLUMN(J1396)-6)),FALSE),"")</f>
        <v>0</v>
      </c>
      <c r="K1396" s="226">
        <f>_xlfn.IFNA(VLOOKUP($E1396,[2]_accgrp!$A:$X,2+(3*(COLUMN(K1396)-6)),FALSE),"")</f>
        <v>0</v>
      </c>
      <c r="L1396" s="226">
        <f>_xlfn.IFNA(VLOOKUP($E1396,[2]_accgrp!$A:$X,2+(3*(COLUMN(L1396)-6)),FALSE),"")</f>
        <v>0</v>
      </c>
      <c r="M1396" s="226">
        <f>_xlfn.IFNA(VLOOKUP($E1396,[2]_accgrp!$A:$X,2+(3*(COLUMN(M1396)-6)),FALSE),"")</f>
        <v>0</v>
      </c>
    </row>
    <row r="1397" spans="6:13" x14ac:dyDescent="0.25">
      <c r="F1397" s="242" t="str">
        <f>IF(ISBLANK(E1397),"",VLOOKUP(E1397,[2]_accgrp!A:B,2,FALSE))</f>
        <v/>
      </c>
      <c r="G1397" s="226">
        <f>_xlfn.IFNA(VLOOKUP($E1397,[2]_accgrp!$A:$X,2+(3*(COLUMN(G1397)-6)),FALSE),"")</f>
        <v>0</v>
      </c>
      <c r="H1397" s="226">
        <f>_xlfn.IFNA(VLOOKUP($E1397,[2]_accgrp!$A:$X,2+(3*(COLUMN(H1397)-6)),FALSE),"")</f>
        <v>0</v>
      </c>
      <c r="I1397" s="226">
        <f>_xlfn.IFNA(VLOOKUP($E1397,[2]_accgrp!$A:$X,2+(3*(COLUMN(I1397)-6)),FALSE),"")</f>
        <v>0</v>
      </c>
      <c r="J1397" s="226">
        <f>_xlfn.IFNA(VLOOKUP($E1397,[2]_accgrp!$A:$X,2+(3*(COLUMN(J1397)-6)),FALSE),"")</f>
        <v>0</v>
      </c>
      <c r="K1397" s="226">
        <f>_xlfn.IFNA(VLOOKUP($E1397,[2]_accgrp!$A:$X,2+(3*(COLUMN(K1397)-6)),FALSE),"")</f>
        <v>0</v>
      </c>
      <c r="L1397" s="226">
        <f>_xlfn.IFNA(VLOOKUP($E1397,[2]_accgrp!$A:$X,2+(3*(COLUMN(L1397)-6)),FALSE),"")</f>
        <v>0</v>
      </c>
      <c r="M1397" s="226">
        <f>_xlfn.IFNA(VLOOKUP($E1397,[2]_accgrp!$A:$X,2+(3*(COLUMN(M1397)-6)),FALSE),"")</f>
        <v>0</v>
      </c>
    </row>
    <row r="1398" spans="6:13" x14ac:dyDescent="0.25">
      <c r="F1398" s="242" t="str">
        <f>IF(ISBLANK(E1398),"",VLOOKUP(E1398,[2]_accgrp!A:B,2,FALSE))</f>
        <v/>
      </c>
      <c r="G1398" s="226">
        <f>_xlfn.IFNA(VLOOKUP($E1398,[2]_accgrp!$A:$X,2+(3*(COLUMN(G1398)-6)),FALSE),"")</f>
        <v>0</v>
      </c>
      <c r="H1398" s="226">
        <f>_xlfn.IFNA(VLOOKUP($E1398,[2]_accgrp!$A:$X,2+(3*(COLUMN(H1398)-6)),FALSE),"")</f>
        <v>0</v>
      </c>
      <c r="I1398" s="226">
        <f>_xlfn.IFNA(VLOOKUP($E1398,[2]_accgrp!$A:$X,2+(3*(COLUMN(I1398)-6)),FALSE),"")</f>
        <v>0</v>
      </c>
      <c r="J1398" s="226">
        <f>_xlfn.IFNA(VLOOKUP($E1398,[2]_accgrp!$A:$X,2+(3*(COLUMN(J1398)-6)),FALSE),"")</f>
        <v>0</v>
      </c>
      <c r="K1398" s="226">
        <f>_xlfn.IFNA(VLOOKUP($E1398,[2]_accgrp!$A:$X,2+(3*(COLUMN(K1398)-6)),FALSE),"")</f>
        <v>0</v>
      </c>
      <c r="L1398" s="226">
        <f>_xlfn.IFNA(VLOOKUP($E1398,[2]_accgrp!$A:$X,2+(3*(COLUMN(L1398)-6)),FALSE),"")</f>
        <v>0</v>
      </c>
      <c r="M1398" s="226">
        <f>_xlfn.IFNA(VLOOKUP($E1398,[2]_accgrp!$A:$X,2+(3*(COLUMN(M1398)-6)),FALSE),"")</f>
        <v>0</v>
      </c>
    </row>
    <row r="1399" spans="6:13" x14ac:dyDescent="0.25">
      <c r="F1399" s="242" t="str">
        <f>IF(ISBLANK(E1399),"",VLOOKUP(E1399,[2]_accgrp!A:B,2,FALSE))</f>
        <v/>
      </c>
      <c r="G1399" s="226">
        <f>_xlfn.IFNA(VLOOKUP($E1399,[2]_accgrp!$A:$X,2+(3*(COLUMN(G1399)-6)),FALSE),"")</f>
        <v>0</v>
      </c>
      <c r="H1399" s="226">
        <f>_xlfn.IFNA(VLOOKUP($E1399,[2]_accgrp!$A:$X,2+(3*(COLUMN(H1399)-6)),FALSE),"")</f>
        <v>0</v>
      </c>
      <c r="I1399" s="226">
        <f>_xlfn.IFNA(VLOOKUP($E1399,[2]_accgrp!$A:$X,2+(3*(COLUMN(I1399)-6)),FALSE),"")</f>
        <v>0</v>
      </c>
      <c r="J1399" s="226">
        <f>_xlfn.IFNA(VLOOKUP($E1399,[2]_accgrp!$A:$X,2+(3*(COLUMN(J1399)-6)),FALSE),"")</f>
        <v>0</v>
      </c>
      <c r="K1399" s="226">
        <f>_xlfn.IFNA(VLOOKUP($E1399,[2]_accgrp!$A:$X,2+(3*(COLUMN(K1399)-6)),FALSE),"")</f>
        <v>0</v>
      </c>
      <c r="L1399" s="226">
        <f>_xlfn.IFNA(VLOOKUP($E1399,[2]_accgrp!$A:$X,2+(3*(COLUMN(L1399)-6)),FALSE),"")</f>
        <v>0</v>
      </c>
      <c r="M1399" s="226">
        <f>_xlfn.IFNA(VLOOKUP($E1399,[2]_accgrp!$A:$X,2+(3*(COLUMN(M1399)-6)),FALSE),"")</f>
        <v>0</v>
      </c>
    </row>
    <row r="1400" spans="6:13" x14ac:dyDescent="0.25">
      <c r="F1400" s="242" t="str">
        <f>IF(ISBLANK(E1400),"",VLOOKUP(E1400,[2]_accgrp!A:B,2,FALSE))</f>
        <v/>
      </c>
      <c r="G1400" s="226">
        <f>_xlfn.IFNA(VLOOKUP($E1400,[2]_accgrp!$A:$X,2+(3*(COLUMN(G1400)-6)),FALSE),"")</f>
        <v>0</v>
      </c>
      <c r="H1400" s="226">
        <f>_xlfn.IFNA(VLOOKUP($E1400,[2]_accgrp!$A:$X,2+(3*(COLUMN(H1400)-6)),FALSE),"")</f>
        <v>0</v>
      </c>
      <c r="I1400" s="226">
        <f>_xlfn.IFNA(VLOOKUP($E1400,[2]_accgrp!$A:$X,2+(3*(COLUMN(I1400)-6)),FALSE),"")</f>
        <v>0</v>
      </c>
      <c r="J1400" s="226">
        <f>_xlfn.IFNA(VLOOKUP($E1400,[2]_accgrp!$A:$X,2+(3*(COLUMN(J1400)-6)),FALSE),"")</f>
        <v>0</v>
      </c>
      <c r="K1400" s="226">
        <f>_xlfn.IFNA(VLOOKUP($E1400,[2]_accgrp!$A:$X,2+(3*(COLUMN(K1400)-6)),FALSE),"")</f>
        <v>0</v>
      </c>
      <c r="L1400" s="226">
        <f>_xlfn.IFNA(VLOOKUP($E1400,[2]_accgrp!$A:$X,2+(3*(COLUMN(L1400)-6)),FALSE),"")</f>
        <v>0</v>
      </c>
      <c r="M1400" s="226">
        <f>_xlfn.IFNA(VLOOKUP($E1400,[2]_accgrp!$A:$X,2+(3*(COLUMN(M1400)-6)),FALSE),"")</f>
        <v>0</v>
      </c>
    </row>
    <row r="1401" spans="6:13" x14ac:dyDescent="0.25">
      <c r="F1401" s="242" t="str">
        <f>IF(ISBLANK(E1401),"",VLOOKUP(E1401,[2]_accgrp!A:B,2,FALSE))</f>
        <v/>
      </c>
      <c r="G1401" s="226">
        <f>_xlfn.IFNA(VLOOKUP($E1401,[2]_accgrp!$A:$X,2+(3*(COLUMN(G1401)-6)),FALSE),"")</f>
        <v>0</v>
      </c>
      <c r="H1401" s="226">
        <f>_xlfn.IFNA(VLOOKUP($E1401,[2]_accgrp!$A:$X,2+(3*(COLUMN(H1401)-6)),FALSE),"")</f>
        <v>0</v>
      </c>
      <c r="I1401" s="226">
        <f>_xlfn.IFNA(VLOOKUP($E1401,[2]_accgrp!$A:$X,2+(3*(COLUMN(I1401)-6)),FALSE),"")</f>
        <v>0</v>
      </c>
      <c r="J1401" s="226">
        <f>_xlfn.IFNA(VLOOKUP($E1401,[2]_accgrp!$A:$X,2+(3*(COLUMN(J1401)-6)),FALSE),"")</f>
        <v>0</v>
      </c>
      <c r="K1401" s="226">
        <f>_xlfn.IFNA(VLOOKUP($E1401,[2]_accgrp!$A:$X,2+(3*(COLUMN(K1401)-6)),FALSE),"")</f>
        <v>0</v>
      </c>
      <c r="L1401" s="226">
        <f>_xlfn.IFNA(VLOOKUP($E1401,[2]_accgrp!$A:$X,2+(3*(COLUMN(L1401)-6)),FALSE),"")</f>
        <v>0</v>
      </c>
      <c r="M1401" s="226">
        <f>_xlfn.IFNA(VLOOKUP($E1401,[2]_accgrp!$A:$X,2+(3*(COLUMN(M1401)-6)),FALSE),"")</f>
        <v>0</v>
      </c>
    </row>
    <row r="1402" spans="6:13" x14ac:dyDescent="0.25">
      <c r="F1402" s="242" t="str">
        <f>IF(ISBLANK(E1402),"",VLOOKUP(E1402,[2]_accgrp!A:B,2,FALSE))</f>
        <v/>
      </c>
      <c r="G1402" s="226">
        <f>_xlfn.IFNA(VLOOKUP($E1402,[2]_accgrp!$A:$X,2+(3*(COLUMN(G1402)-6)),FALSE),"")</f>
        <v>0</v>
      </c>
      <c r="H1402" s="226">
        <f>_xlfn.IFNA(VLOOKUP($E1402,[2]_accgrp!$A:$X,2+(3*(COLUMN(H1402)-6)),FALSE),"")</f>
        <v>0</v>
      </c>
      <c r="I1402" s="226">
        <f>_xlfn.IFNA(VLOOKUP($E1402,[2]_accgrp!$A:$X,2+(3*(COLUMN(I1402)-6)),FALSE),"")</f>
        <v>0</v>
      </c>
      <c r="J1402" s="226">
        <f>_xlfn.IFNA(VLOOKUP($E1402,[2]_accgrp!$A:$X,2+(3*(COLUMN(J1402)-6)),FALSE),"")</f>
        <v>0</v>
      </c>
      <c r="K1402" s="226">
        <f>_xlfn.IFNA(VLOOKUP($E1402,[2]_accgrp!$A:$X,2+(3*(COLUMN(K1402)-6)),FALSE),"")</f>
        <v>0</v>
      </c>
      <c r="L1402" s="226">
        <f>_xlfn.IFNA(VLOOKUP($E1402,[2]_accgrp!$A:$X,2+(3*(COLUMN(L1402)-6)),FALSE),"")</f>
        <v>0</v>
      </c>
      <c r="M1402" s="226">
        <f>_xlfn.IFNA(VLOOKUP($E1402,[2]_accgrp!$A:$X,2+(3*(COLUMN(M1402)-6)),FALSE),"")</f>
        <v>0</v>
      </c>
    </row>
    <row r="1403" spans="6:13" x14ac:dyDescent="0.25">
      <c r="F1403" s="242" t="str">
        <f>IF(ISBLANK(E1403),"",VLOOKUP(E1403,[2]_accgrp!A:B,2,FALSE))</f>
        <v/>
      </c>
      <c r="G1403" s="226">
        <f>_xlfn.IFNA(VLOOKUP($E1403,[2]_accgrp!$A:$X,2+(3*(COLUMN(G1403)-6)),FALSE),"")</f>
        <v>0</v>
      </c>
      <c r="H1403" s="226">
        <f>_xlfn.IFNA(VLOOKUP($E1403,[2]_accgrp!$A:$X,2+(3*(COLUMN(H1403)-6)),FALSE),"")</f>
        <v>0</v>
      </c>
      <c r="I1403" s="226">
        <f>_xlfn.IFNA(VLOOKUP($E1403,[2]_accgrp!$A:$X,2+(3*(COLUMN(I1403)-6)),FALSE),"")</f>
        <v>0</v>
      </c>
      <c r="J1403" s="226">
        <f>_xlfn.IFNA(VLOOKUP($E1403,[2]_accgrp!$A:$X,2+(3*(COLUMN(J1403)-6)),FALSE),"")</f>
        <v>0</v>
      </c>
      <c r="K1403" s="226">
        <f>_xlfn.IFNA(VLOOKUP($E1403,[2]_accgrp!$A:$X,2+(3*(COLUMN(K1403)-6)),FALSE),"")</f>
        <v>0</v>
      </c>
      <c r="L1403" s="226">
        <f>_xlfn.IFNA(VLOOKUP($E1403,[2]_accgrp!$A:$X,2+(3*(COLUMN(L1403)-6)),FALSE),"")</f>
        <v>0</v>
      </c>
      <c r="M1403" s="226">
        <f>_xlfn.IFNA(VLOOKUP($E1403,[2]_accgrp!$A:$X,2+(3*(COLUMN(M1403)-6)),FALSE),"")</f>
        <v>0</v>
      </c>
    </row>
    <row r="1404" spans="6:13" x14ac:dyDescent="0.25">
      <c r="F1404" s="242" t="str">
        <f>IF(ISBLANK(E1404),"",VLOOKUP(E1404,[2]_accgrp!A:B,2,FALSE))</f>
        <v/>
      </c>
      <c r="G1404" s="226">
        <f>_xlfn.IFNA(VLOOKUP($E1404,[2]_accgrp!$A:$X,2+(3*(COLUMN(G1404)-6)),FALSE),"")</f>
        <v>0</v>
      </c>
      <c r="H1404" s="226">
        <f>_xlfn.IFNA(VLOOKUP($E1404,[2]_accgrp!$A:$X,2+(3*(COLUMN(H1404)-6)),FALSE),"")</f>
        <v>0</v>
      </c>
      <c r="I1404" s="226">
        <f>_xlfn.IFNA(VLOOKUP($E1404,[2]_accgrp!$A:$X,2+(3*(COLUMN(I1404)-6)),FALSE),"")</f>
        <v>0</v>
      </c>
      <c r="J1404" s="226">
        <f>_xlfn.IFNA(VLOOKUP($E1404,[2]_accgrp!$A:$X,2+(3*(COLUMN(J1404)-6)),FALSE),"")</f>
        <v>0</v>
      </c>
      <c r="K1404" s="226">
        <f>_xlfn.IFNA(VLOOKUP($E1404,[2]_accgrp!$A:$X,2+(3*(COLUMN(K1404)-6)),FALSE),"")</f>
        <v>0</v>
      </c>
      <c r="L1404" s="226">
        <f>_xlfn.IFNA(VLOOKUP($E1404,[2]_accgrp!$A:$X,2+(3*(COLUMN(L1404)-6)),FALSE),"")</f>
        <v>0</v>
      </c>
      <c r="M1404" s="226">
        <f>_xlfn.IFNA(VLOOKUP($E1404,[2]_accgrp!$A:$X,2+(3*(COLUMN(M1404)-6)),FALSE),"")</f>
        <v>0</v>
      </c>
    </row>
    <row r="1405" spans="6:13" x14ac:dyDescent="0.25">
      <c r="F1405" s="242" t="str">
        <f>IF(ISBLANK(E1405),"",VLOOKUP(E1405,[2]_accgrp!A:B,2,FALSE))</f>
        <v/>
      </c>
      <c r="G1405" s="226">
        <f>_xlfn.IFNA(VLOOKUP($E1405,[2]_accgrp!$A:$X,2+(3*(COLUMN(G1405)-6)),FALSE),"")</f>
        <v>0</v>
      </c>
      <c r="H1405" s="226">
        <f>_xlfn.IFNA(VLOOKUP($E1405,[2]_accgrp!$A:$X,2+(3*(COLUMN(H1405)-6)),FALSE),"")</f>
        <v>0</v>
      </c>
      <c r="I1405" s="226">
        <f>_xlfn.IFNA(VLOOKUP($E1405,[2]_accgrp!$A:$X,2+(3*(COLUMN(I1405)-6)),FALSE),"")</f>
        <v>0</v>
      </c>
      <c r="J1405" s="226">
        <f>_xlfn.IFNA(VLOOKUP($E1405,[2]_accgrp!$A:$X,2+(3*(COLUMN(J1405)-6)),FALSE),"")</f>
        <v>0</v>
      </c>
      <c r="K1405" s="226">
        <f>_xlfn.IFNA(VLOOKUP($E1405,[2]_accgrp!$A:$X,2+(3*(COLUMN(K1405)-6)),FALSE),"")</f>
        <v>0</v>
      </c>
      <c r="L1405" s="226">
        <f>_xlfn.IFNA(VLOOKUP($E1405,[2]_accgrp!$A:$X,2+(3*(COLUMN(L1405)-6)),FALSE),"")</f>
        <v>0</v>
      </c>
      <c r="M1405" s="226">
        <f>_xlfn.IFNA(VLOOKUP($E1405,[2]_accgrp!$A:$X,2+(3*(COLUMN(M1405)-6)),FALSE),"")</f>
        <v>0</v>
      </c>
    </row>
    <row r="1406" spans="6:13" x14ac:dyDescent="0.25">
      <c r="F1406" s="242" t="str">
        <f>IF(ISBLANK(E1406),"",VLOOKUP(E1406,[2]_accgrp!A:B,2,FALSE))</f>
        <v/>
      </c>
      <c r="G1406" s="226">
        <f>_xlfn.IFNA(VLOOKUP($E1406,[2]_accgrp!$A:$X,2+(3*(COLUMN(G1406)-6)),FALSE),"")</f>
        <v>0</v>
      </c>
      <c r="H1406" s="226">
        <f>_xlfn.IFNA(VLOOKUP($E1406,[2]_accgrp!$A:$X,2+(3*(COLUMN(H1406)-6)),FALSE),"")</f>
        <v>0</v>
      </c>
      <c r="I1406" s="226">
        <f>_xlfn.IFNA(VLOOKUP($E1406,[2]_accgrp!$A:$X,2+(3*(COLUMN(I1406)-6)),FALSE),"")</f>
        <v>0</v>
      </c>
      <c r="J1406" s="226">
        <f>_xlfn.IFNA(VLOOKUP($E1406,[2]_accgrp!$A:$X,2+(3*(COLUMN(J1406)-6)),FALSE),"")</f>
        <v>0</v>
      </c>
      <c r="K1406" s="226">
        <f>_xlfn.IFNA(VLOOKUP($E1406,[2]_accgrp!$A:$X,2+(3*(COLUMN(K1406)-6)),FALSE),"")</f>
        <v>0</v>
      </c>
      <c r="L1406" s="226">
        <f>_xlfn.IFNA(VLOOKUP($E1406,[2]_accgrp!$A:$X,2+(3*(COLUMN(L1406)-6)),FALSE),"")</f>
        <v>0</v>
      </c>
      <c r="M1406" s="226">
        <f>_xlfn.IFNA(VLOOKUP($E1406,[2]_accgrp!$A:$X,2+(3*(COLUMN(M1406)-6)),FALSE),"")</f>
        <v>0</v>
      </c>
    </row>
    <row r="1407" spans="6:13" x14ac:dyDescent="0.25">
      <c r="F1407" s="242" t="str">
        <f>IF(ISBLANK(E1407),"",VLOOKUP(E1407,[2]_accgrp!A:B,2,FALSE))</f>
        <v/>
      </c>
      <c r="G1407" s="226">
        <f>_xlfn.IFNA(VLOOKUP($E1407,[2]_accgrp!$A:$X,2+(3*(COLUMN(G1407)-6)),FALSE),"")</f>
        <v>0</v>
      </c>
      <c r="H1407" s="226">
        <f>_xlfn.IFNA(VLOOKUP($E1407,[2]_accgrp!$A:$X,2+(3*(COLUMN(H1407)-6)),FALSE),"")</f>
        <v>0</v>
      </c>
      <c r="I1407" s="226">
        <f>_xlfn.IFNA(VLOOKUP($E1407,[2]_accgrp!$A:$X,2+(3*(COLUMN(I1407)-6)),FALSE),"")</f>
        <v>0</v>
      </c>
      <c r="J1407" s="226">
        <f>_xlfn.IFNA(VLOOKUP($E1407,[2]_accgrp!$A:$X,2+(3*(COLUMN(J1407)-6)),FALSE),"")</f>
        <v>0</v>
      </c>
      <c r="K1407" s="226">
        <f>_xlfn.IFNA(VLOOKUP($E1407,[2]_accgrp!$A:$X,2+(3*(COLUMN(K1407)-6)),FALSE),"")</f>
        <v>0</v>
      </c>
      <c r="L1407" s="226">
        <f>_xlfn.IFNA(VLOOKUP($E1407,[2]_accgrp!$A:$X,2+(3*(COLUMN(L1407)-6)),FALSE),"")</f>
        <v>0</v>
      </c>
      <c r="M1407" s="226">
        <f>_xlfn.IFNA(VLOOKUP($E1407,[2]_accgrp!$A:$X,2+(3*(COLUMN(M1407)-6)),FALSE),"")</f>
        <v>0</v>
      </c>
    </row>
    <row r="1408" spans="6:13" x14ac:dyDescent="0.25">
      <c r="F1408" s="242" t="str">
        <f>IF(ISBLANK(E1408),"",VLOOKUP(E1408,[2]_accgrp!A:B,2,FALSE))</f>
        <v/>
      </c>
      <c r="G1408" s="226">
        <f>_xlfn.IFNA(VLOOKUP($E1408,[2]_accgrp!$A:$X,2+(3*(COLUMN(G1408)-6)),FALSE),"")</f>
        <v>0</v>
      </c>
      <c r="H1408" s="226">
        <f>_xlfn.IFNA(VLOOKUP($E1408,[2]_accgrp!$A:$X,2+(3*(COLUMN(H1408)-6)),FALSE),"")</f>
        <v>0</v>
      </c>
      <c r="I1408" s="226">
        <f>_xlfn.IFNA(VLOOKUP($E1408,[2]_accgrp!$A:$X,2+(3*(COLUMN(I1408)-6)),FALSE),"")</f>
        <v>0</v>
      </c>
      <c r="J1408" s="226">
        <f>_xlfn.IFNA(VLOOKUP($E1408,[2]_accgrp!$A:$X,2+(3*(COLUMN(J1408)-6)),FALSE),"")</f>
        <v>0</v>
      </c>
      <c r="K1408" s="226">
        <f>_xlfn.IFNA(VLOOKUP($E1408,[2]_accgrp!$A:$X,2+(3*(COLUMN(K1408)-6)),FALSE),"")</f>
        <v>0</v>
      </c>
      <c r="L1408" s="226">
        <f>_xlfn.IFNA(VLOOKUP($E1408,[2]_accgrp!$A:$X,2+(3*(COLUMN(L1408)-6)),FALSE),"")</f>
        <v>0</v>
      </c>
      <c r="M1408" s="226">
        <f>_xlfn.IFNA(VLOOKUP($E1408,[2]_accgrp!$A:$X,2+(3*(COLUMN(M1408)-6)),FALSE),"")</f>
        <v>0</v>
      </c>
    </row>
    <row r="1409" spans="6:13" x14ac:dyDescent="0.25">
      <c r="F1409" s="242" t="str">
        <f>IF(ISBLANK(E1409),"",VLOOKUP(E1409,[2]_accgrp!A:B,2,FALSE))</f>
        <v/>
      </c>
      <c r="G1409" s="226">
        <f>_xlfn.IFNA(VLOOKUP($E1409,[2]_accgrp!$A:$X,2+(3*(COLUMN(G1409)-6)),FALSE),"")</f>
        <v>0</v>
      </c>
      <c r="H1409" s="226">
        <f>_xlfn.IFNA(VLOOKUP($E1409,[2]_accgrp!$A:$X,2+(3*(COLUMN(H1409)-6)),FALSE),"")</f>
        <v>0</v>
      </c>
      <c r="I1409" s="226">
        <f>_xlfn.IFNA(VLOOKUP($E1409,[2]_accgrp!$A:$X,2+(3*(COLUMN(I1409)-6)),FALSE),"")</f>
        <v>0</v>
      </c>
      <c r="J1409" s="226">
        <f>_xlfn.IFNA(VLOOKUP($E1409,[2]_accgrp!$A:$X,2+(3*(COLUMN(J1409)-6)),FALSE),"")</f>
        <v>0</v>
      </c>
      <c r="K1409" s="226">
        <f>_xlfn.IFNA(VLOOKUP($E1409,[2]_accgrp!$A:$X,2+(3*(COLUMN(K1409)-6)),FALSE),"")</f>
        <v>0</v>
      </c>
      <c r="L1409" s="226">
        <f>_xlfn.IFNA(VLOOKUP($E1409,[2]_accgrp!$A:$X,2+(3*(COLUMN(L1409)-6)),FALSE),"")</f>
        <v>0</v>
      </c>
      <c r="M1409" s="226">
        <f>_xlfn.IFNA(VLOOKUP($E1409,[2]_accgrp!$A:$X,2+(3*(COLUMN(M1409)-6)),FALSE),"")</f>
        <v>0</v>
      </c>
    </row>
    <row r="1410" spans="6:13" x14ac:dyDescent="0.25">
      <c r="F1410" s="242" t="str">
        <f>IF(ISBLANK(E1410),"",VLOOKUP(E1410,[2]_accgrp!A:B,2,FALSE))</f>
        <v/>
      </c>
      <c r="G1410" s="226">
        <f>_xlfn.IFNA(VLOOKUP($E1410,[2]_accgrp!$A:$X,2+(3*(COLUMN(G1410)-6)),FALSE),"")</f>
        <v>0</v>
      </c>
      <c r="H1410" s="226">
        <f>_xlfn.IFNA(VLOOKUP($E1410,[2]_accgrp!$A:$X,2+(3*(COLUMN(H1410)-6)),FALSE),"")</f>
        <v>0</v>
      </c>
      <c r="I1410" s="226">
        <f>_xlfn.IFNA(VLOOKUP($E1410,[2]_accgrp!$A:$X,2+(3*(COLUMN(I1410)-6)),FALSE),"")</f>
        <v>0</v>
      </c>
      <c r="J1410" s="226">
        <f>_xlfn.IFNA(VLOOKUP($E1410,[2]_accgrp!$A:$X,2+(3*(COLUMN(J1410)-6)),FALSE),"")</f>
        <v>0</v>
      </c>
      <c r="K1410" s="226">
        <f>_xlfn.IFNA(VLOOKUP($E1410,[2]_accgrp!$A:$X,2+(3*(COLUMN(K1410)-6)),FALSE),"")</f>
        <v>0</v>
      </c>
      <c r="L1410" s="226">
        <f>_xlfn.IFNA(VLOOKUP($E1410,[2]_accgrp!$A:$X,2+(3*(COLUMN(L1410)-6)),FALSE),"")</f>
        <v>0</v>
      </c>
      <c r="M1410" s="226">
        <f>_xlfn.IFNA(VLOOKUP($E1410,[2]_accgrp!$A:$X,2+(3*(COLUMN(M1410)-6)),FALSE),"")</f>
        <v>0</v>
      </c>
    </row>
    <row r="1411" spans="6:13" x14ac:dyDescent="0.25">
      <c r="F1411" s="242" t="str">
        <f>IF(ISBLANK(E1411),"",VLOOKUP(E1411,[2]_accgrp!A:B,2,FALSE))</f>
        <v/>
      </c>
      <c r="G1411" s="226">
        <f>_xlfn.IFNA(VLOOKUP($E1411,[2]_accgrp!$A:$X,2+(3*(COLUMN(G1411)-6)),FALSE),"")</f>
        <v>0</v>
      </c>
      <c r="H1411" s="226">
        <f>_xlfn.IFNA(VLOOKUP($E1411,[2]_accgrp!$A:$X,2+(3*(COLUMN(H1411)-6)),FALSE),"")</f>
        <v>0</v>
      </c>
      <c r="I1411" s="226">
        <f>_xlfn.IFNA(VLOOKUP($E1411,[2]_accgrp!$A:$X,2+(3*(COLUMN(I1411)-6)),FALSE),"")</f>
        <v>0</v>
      </c>
      <c r="J1411" s="226">
        <f>_xlfn.IFNA(VLOOKUP($E1411,[2]_accgrp!$A:$X,2+(3*(COLUMN(J1411)-6)),FALSE),"")</f>
        <v>0</v>
      </c>
      <c r="K1411" s="226">
        <f>_xlfn.IFNA(VLOOKUP($E1411,[2]_accgrp!$A:$X,2+(3*(COLUMN(K1411)-6)),FALSE),"")</f>
        <v>0</v>
      </c>
      <c r="L1411" s="226">
        <f>_xlfn.IFNA(VLOOKUP($E1411,[2]_accgrp!$A:$X,2+(3*(COLUMN(L1411)-6)),FALSE),"")</f>
        <v>0</v>
      </c>
      <c r="M1411" s="226">
        <f>_xlfn.IFNA(VLOOKUP($E1411,[2]_accgrp!$A:$X,2+(3*(COLUMN(M1411)-6)),FALSE),"")</f>
        <v>0</v>
      </c>
    </row>
    <row r="1412" spans="6:13" x14ac:dyDescent="0.25">
      <c r="F1412" s="242" t="str">
        <f>IF(ISBLANK(E1412),"",VLOOKUP(E1412,[2]_accgrp!A:B,2,FALSE))</f>
        <v/>
      </c>
      <c r="G1412" s="226">
        <f>_xlfn.IFNA(VLOOKUP($E1412,[2]_accgrp!$A:$X,2+(3*(COLUMN(G1412)-6)),FALSE),"")</f>
        <v>0</v>
      </c>
      <c r="H1412" s="226">
        <f>_xlfn.IFNA(VLOOKUP($E1412,[2]_accgrp!$A:$X,2+(3*(COLUMN(H1412)-6)),FALSE),"")</f>
        <v>0</v>
      </c>
      <c r="I1412" s="226">
        <f>_xlfn.IFNA(VLOOKUP($E1412,[2]_accgrp!$A:$X,2+(3*(COLUMN(I1412)-6)),FALSE),"")</f>
        <v>0</v>
      </c>
      <c r="J1412" s="226">
        <f>_xlfn.IFNA(VLOOKUP($E1412,[2]_accgrp!$A:$X,2+(3*(COLUMN(J1412)-6)),FALSE),"")</f>
        <v>0</v>
      </c>
      <c r="K1412" s="226">
        <f>_xlfn.IFNA(VLOOKUP($E1412,[2]_accgrp!$A:$X,2+(3*(COLUMN(K1412)-6)),FALSE),"")</f>
        <v>0</v>
      </c>
      <c r="L1412" s="226">
        <f>_xlfn.IFNA(VLOOKUP($E1412,[2]_accgrp!$A:$X,2+(3*(COLUMN(L1412)-6)),FALSE),"")</f>
        <v>0</v>
      </c>
      <c r="M1412" s="226">
        <f>_xlfn.IFNA(VLOOKUP($E1412,[2]_accgrp!$A:$X,2+(3*(COLUMN(M1412)-6)),FALSE),"")</f>
        <v>0</v>
      </c>
    </row>
    <row r="1413" spans="6:13" x14ac:dyDescent="0.25">
      <c r="F1413" s="242" t="str">
        <f>IF(ISBLANK(E1413),"",VLOOKUP(E1413,[2]_accgrp!A:B,2,FALSE))</f>
        <v/>
      </c>
      <c r="G1413" s="226">
        <f>_xlfn.IFNA(VLOOKUP($E1413,[2]_accgrp!$A:$X,2+(3*(COLUMN(G1413)-6)),FALSE),"")</f>
        <v>0</v>
      </c>
      <c r="H1413" s="226">
        <f>_xlfn.IFNA(VLOOKUP($E1413,[2]_accgrp!$A:$X,2+(3*(COLUMN(H1413)-6)),FALSE),"")</f>
        <v>0</v>
      </c>
      <c r="I1413" s="226">
        <f>_xlfn.IFNA(VLOOKUP($E1413,[2]_accgrp!$A:$X,2+(3*(COLUMN(I1413)-6)),FALSE),"")</f>
        <v>0</v>
      </c>
      <c r="J1413" s="226">
        <f>_xlfn.IFNA(VLOOKUP($E1413,[2]_accgrp!$A:$X,2+(3*(COLUMN(J1413)-6)),FALSE),"")</f>
        <v>0</v>
      </c>
      <c r="K1413" s="226">
        <f>_xlfn.IFNA(VLOOKUP($E1413,[2]_accgrp!$A:$X,2+(3*(COLUMN(K1413)-6)),FALSE),"")</f>
        <v>0</v>
      </c>
      <c r="L1413" s="226">
        <f>_xlfn.IFNA(VLOOKUP($E1413,[2]_accgrp!$A:$X,2+(3*(COLUMN(L1413)-6)),FALSE),"")</f>
        <v>0</v>
      </c>
      <c r="M1413" s="226">
        <f>_xlfn.IFNA(VLOOKUP($E1413,[2]_accgrp!$A:$X,2+(3*(COLUMN(M1413)-6)),FALSE),"")</f>
        <v>0</v>
      </c>
    </row>
    <row r="1414" spans="6:13" x14ac:dyDescent="0.25">
      <c r="F1414" s="242" t="str">
        <f>IF(ISBLANK(E1414),"",VLOOKUP(E1414,[2]_accgrp!A:B,2,FALSE))</f>
        <v/>
      </c>
      <c r="G1414" s="226">
        <f>_xlfn.IFNA(VLOOKUP($E1414,[2]_accgrp!$A:$X,2+(3*(COLUMN(G1414)-6)),FALSE),"")</f>
        <v>0</v>
      </c>
      <c r="H1414" s="226">
        <f>_xlfn.IFNA(VLOOKUP($E1414,[2]_accgrp!$A:$X,2+(3*(COLUMN(H1414)-6)),FALSE),"")</f>
        <v>0</v>
      </c>
      <c r="I1414" s="226">
        <f>_xlfn.IFNA(VLOOKUP($E1414,[2]_accgrp!$A:$X,2+(3*(COLUMN(I1414)-6)),FALSE),"")</f>
        <v>0</v>
      </c>
      <c r="J1414" s="226">
        <f>_xlfn.IFNA(VLOOKUP($E1414,[2]_accgrp!$A:$X,2+(3*(COLUMN(J1414)-6)),FALSE),"")</f>
        <v>0</v>
      </c>
      <c r="K1414" s="226">
        <f>_xlfn.IFNA(VLOOKUP($E1414,[2]_accgrp!$A:$X,2+(3*(COLUMN(K1414)-6)),FALSE),"")</f>
        <v>0</v>
      </c>
      <c r="L1414" s="226">
        <f>_xlfn.IFNA(VLOOKUP($E1414,[2]_accgrp!$A:$X,2+(3*(COLUMN(L1414)-6)),FALSE),"")</f>
        <v>0</v>
      </c>
      <c r="M1414" s="226">
        <f>_xlfn.IFNA(VLOOKUP($E1414,[2]_accgrp!$A:$X,2+(3*(COLUMN(M1414)-6)),FALSE),"")</f>
        <v>0</v>
      </c>
    </row>
    <row r="1415" spans="6:13" x14ac:dyDescent="0.25">
      <c r="F1415" s="242" t="str">
        <f>IF(ISBLANK(E1415),"",VLOOKUP(E1415,[2]_accgrp!A:B,2,FALSE))</f>
        <v/>
      </c>
      <c r="G1415" s="226">
        <f>_xlfn.IFNA(VLOOKUP($E1415,[2]_accgrp!$A:$X,2+(3*(COLUMN(G1415)-6)),FALSE),"")</f>
        <v>0</v>
      </c>
      <c r="H1415" s="226">
        <f>_xlfn.IFNA(VLOOKUP($E1415,[2]_accgrp!$A:$X,2+(3*(COLUMN(H1415)-6)),FALSE),"")</f>
        <v>0</v>
      </c>
      <c r="I1415" s="226">
        <f>_xlfn.IFNA(VLOOKUP($E1415,[2]_accgrp!$A:$X,2+(3*(COLUMN(I1415)-6)),FALSE),"")</f>
        <v>0</v>
      </c>
      <c r="J1415" s="226">
        <f>_xlfn.IFNA(VLOOKUP($E1415,[2]_accgrp!$A:$X,2+(3*(COLUMN(J1415)-6)),FALSE),"")</f>
        <v>0</v>
      </c>
      <c r="K1415" s="226">
        <f>_xlfn.IFNA(VLOOKUP($E1415,[2]_accgrp!$A:$X,2+(3*(COLUMN(K1415)-6)),FALSE),"")</f>
        <v>0</v>
      </c>
      <c r="L1415" s="226">
        <f>_xlfn.IFNA(VLOOKUP($E1415,[2]_accgrp!$A:$X,2+(3*(COLUMN(L1415)-6)),FALSE),"")</f>
        <v>0</v>
      </c>
      <c r="M1415" s="226">
        <f>_xlfn.IFNA(VLOOKUP($E1415,[2]_accgrp!$A:$X,2+(3*(COLUMN(M1415)-6)),FALSE),"")</f>
        <v>0</v>
      </c>
    </row>
    <row r="1416" spans="6:13" x14ac:dyDescent="0.25">
      <c r="F1416" s="242" t="str">
        <f>IF(ISBLANK(E1416),"",VLOOKUP(E1416,[2]_accgrp!A:B,2,FALSE))</f>
        <v/>
      </c>
      <c r="G1416" s="226">
        <f>_xlfn.IFNA(VLOOKUP($E1416,[2]_accgrp!$A:$X,2+(3*(COLUMN(G1416)-6)),FALSE),"")</f>
        <v>0</v>
      </c>
      <c r="H1416" s="226">
        <f>_xlfn.IFNA(VLOOKUP($E1416,[2]_accgrp!$A:$X,2+(3*(COLUMN(H1416)-6)),FALSE),"")</f>
        <v>0</v>
      </c>
      <c r="I1416" s="226">
        <f>_xlfn.IFNA(VLOOKUP($E1416,[2]_accgrp!$A:$X,2+(3*(COLUMN(I1416)-6)),FALSE),"")</f>
        <v>0</v>
      </c>
      <c r="J1416" s="226">
        <f>_xlfn.IFNA(VLOOKUP($E1416,[2]_accgrp!$A:$X,2+(3*(COLUMN(J1416)-6)),FALSE),"")</f>
        <v>0</v>
      </c>
      <c r="K1416" s="226">
        <f>_xlfn.IFNA(VLOOKUP($E1416,[2]_accgrp!$A:$X,2+(3*(COLUMN(K1416)-6)),FALSE),"")</f>
        <v>0</v>
      </c>
      <c r="L1416" s="226">
        <f>_xlfn.IFNA(VLOOKUP($E1416,[2]_accgrp!$A:$X,2+(3*(COLUMN(L1416)-6)),FALSE),"")</f>
        <v>0</v>
      </c>
      <c r="M1416" s="226">
        <f>_xlfn.IFNA(VLOOKUP($E1416,[2]_accgrp!$A:$X,2+(3*(COLUMN(M1416)-6)),FALSE),"")</f>
        <v>0</v>
      </c>
    </row>
    <row r="1417" spans="6:13" x14ac:dyDescent="0.25">
      <c r="F1417" s="242" t="str">
        <f>IF(ISBLANK(E1417),"",VLOOKUP(E1417,[2]_accgrp!A:B,2,FALSE))</f>
        <v/>
      </c>
      <c r="G1417" s="226">
        <f>_xlfn.IFNA(VLOOKUP($E1417,[2]_accgrp!$A:$X,2+(3*(COLUMN(G1417)-6)),FALSE),"")</f>
        <v>0</v>
      </c>
      <c r="H1417" s="226">
        <f>_xlfn.IFNA(VLOOKUP($E1417,[2]_accgrp!$A:$X,2+(3*(COLUMN(H1417)-6)),FALSE),"")</f>
        <v>0</v>
      </c>
      <c r="I1417" s="226">
        <f>_xlfn.IFNA(VLOOKUP($E1417,[2]_accgrp!$A:$X,2+(3*(COLUMN(I1417)-6)),FALSE),"")</f>
        <v>0</v>
      </c>
      <c r="J1417" s="226">
        <f>_xlfn.IFNA(VLOOKUP($E1417,[2]_accgrp!$A:$X,2+(3*(COLUMN(J1417)-6)),FALSE),"")</f>
        <v>0</v>
      </c>
      <c r="K1417" s="226">
        <f>_xlfn.IFNA(VLOOKUP($E1417,[2]_accgrp!$A:$X,2+(3*(COLUMN(K1417)-6)),FALSE),"")</f>
        <v>0</v>
      </c>
      <c r="L1417" s="226">
        <f>_xlfn.IFNA(VLOOKUP($E1417,[2]_accgrp!$A:$X,2+(3*(COLUMN(L1417)-6)),FALSE),"")</f>
        <v>0</v>
      </c>
      <c r="M1417" s="226">
        <f>_xlfn.IFNA(VLOOKUP($E1417,[2]_accgrp!$A:$X,2+(3*(COLUMN(M1417)-6)),FALSE),"")</f>
        <v>0</v>
      </c>
    </row>
    <row r="1418" spans="6:13" x14ac:dyDescent="0.25">
      <c r="F1418" s="242" t="str">
        <f>IF(ISBLANK(E1418),"",VLOOKUP(E1418,[2]_accgrp!A:B,2,FALSE))</f>
        <v/>
      </c>
      <c r="G1418" s="226">
        <f>_xlfn.IFNA(VLOOKUP($E1418,[2]_accgrp!$A:$X,2+(3*(COLUMN(G1418)-6)),FALSE),"")</f>
        <v>0</v>
      </c>
      <c r="H1418" s="226">
        <f>_xlfn.IFNA(VLOOKUP($E1418,[2]_accgrp!$A:$X,2+(3*(COLUMN(H1418)-6)),FALSE),"")</f>
        <v>0</v>
      </c>
      <c r="I1418" s="226">
        <f>_xlfn.IFNA(VLOOKUP($E1418,[2]_accgrp!$A:$X,2+(3*(COLUMN(I1418)-6)),FALSE),"")</f>
        <v>0</v>
      </c>
      <c r="J1418" s="226">
        <f>_xlfn.IFNA(VLOOKUP($E1418,[2]_accgrp!$A:$X,2+(3*(COLUMN(J1418)-6)),FALSE),"")</f>
        <v>0</v>
      </c>
      <c r="K1418" s="226">
        <f>_xlfn.IFNA(VLOOKUP($E1418,[2]_accgrp!$A:$X,2+(3*(COLUMN(K1418)-6)),FALSE),"")</f>
        <v>0</v>
      </c>
      <c r="L1418" s="226">
        <f>_xlfn.IFNA(VLOOKUP($E1418,[2]_accgrp!$A:$X,2+(3*(COLUMN(L1418)-6)),FALSE),"")</f>
        <v>0</v>
      </c>
      <c r="M1418" s="226">
        <f>_xlfn.IFNA(VLOOKUP($E1418,[2]_accgrp!$A:$X,2+(3*(COLUMN(M1418)-6)),FALSE),"")</f>
        <v>0</v>
      </c>
    </row>
    <row r="1419" spans="6:13" x14ac:dyDescent="0.25">
      <c r="F1419" s="242" t="str">
        <f>IF(ISBLANK(E1419),"",VLOOKUP(E1419,[2]_accgrp!A:B,2,FALSE))</f>
        <v/>
      </c>
      <c r="G1419" s="226">
        <f>_xlfn.IFNA(VLOOKUP($E1419,[2]_accgrp!$A:$X,2+(3*(COLUMN(G1419)-6)),FALSE),"")</f>
        <v>0</v>
      </c>
      <c r="H1419" s="226">
        <f>_xlfn.IFNA(VLOOKUP($E1419,[2]_accgrp!$A:$X,2+(3*(COLUMN(H1419)-6)),FALSE),"")</f>
        <v>0</v>
      </c>
      <c r="I1419" s="226">
        <f>_xlfn.IFNA(VLOOKUP($E1419,[2]_accgrp!$A:$X,2+(3*(COLUMN(I1419)-6)),FALSE),"")</f>
        <v>0</v>
      </c>
      <c r="J1419" s="226">
        <f>_xlfn.IFNA(VLOOKUP($E1419,[2]_accgrp!$A:$X,2+(3*(COLUMN(J1419)-6)),FALSE),"")</f>
        <v>0</v>
      </c>
      <c r="K1419" s="226">
        <f>_xlfn.IFNA(VLOOKUP($E1419,[2]_accgrp!$A:$X,2+(3*(COLUMN(K1419)-6)),FALSE),"")</f>
        <v>0</v>
      </c>
      <c r="L1419" s="226">
        <f>_xlfn.IFNA(VLOOKUP($E1419,[2]_accgrp!$A:$X,2+(3*(COLUMN(L1419)-6)),FALSE),"")</f>
        <v>0</v>
      </c>
      <c r="M1419" s="226">
        <f>_xlfn.IFNA(VLOOKUP($E1419,[2]_accgrp!$A:$X,2+(3*(COLUMN(M1419)-6)),FALSE),"")</f>
        <v>0</v>
      </c>
    </row>
    <row r="1420" spans="6:13" x14ac:dyDescent="0.25">
      <c r="F1420" s="242" t="str">
        <f>IF(ISBLANK(E1420),"",VLOOKUP(E1420,[2]_accgrp!A:B,2,FALSE))</f>
        <v/>
      </c>
      <c r="G1420" s="226">
        <f>_xlfn.IFNA(VLOOKUP($E1420,[2]_accgrp!$A:$X,2+(3*(COLUMN(G1420)-6)),FALSE),"")</f>
        <v>0</v>
      </c>
      <c r="H1420" s="226">
        <f>_xlfn.IFNA(VLOOKUP($E1420,[2]_accgrp!$A:$X,2+(3*(COLUMN(H1420)-6)),FALSE),"")</f>
        <v>0</v>
      </c>
      <c r="I1420" s="226">
        <f>_xlfn.IFNA(VLOOKUP($E1420,[2]_accgrp!$A:$X,2+(3*(COLUMN(I1420)-6)),FALSE),"")</f>
        <v>0</v>
      </c>
      <c r="J1420" s="226">
        <f>_xlfn.IFNA(VLOOKUP($E1420,[2]_accgrp!$A:$X,2+(3*(COLUMN(J1420)-6)),FALSE),"")</f>
        <v>0</v>
      </c>
      <c r="K1420" s="226">
        <f>_xlfn.IFNA(VLOOKUP($E1420,[2]_accgrp!$A:$X,2+(3*(COLUMN(K1420)-6)),FALSE),"")</f>
        <v>0</v>
      </c>
      <c r="L1420" s="226">
        <f>_xlfn.IFNA(VLOOKUP($E1420,[2]_accgrp!$A:$X,2+(3*(COLUMN(L1420)-6)),FALSE),"")</f>
        <v>0</v>
      </c>
      <c r="M1420" s="226">
        <f>_xlfn.IFNA(VLOOKUP($E1420,[2]_accgrp!$A:$X,2+(3*(COLUMN(M1420)-6)),FALSE),"")</f>
        <v>0</v>
      </c>
    </row>
    <row r="1421" spans="6:13" x14ac:dyDescent="0.25">
      <c r="F1421" s="242" t="str">
        <f>IF(ISBLANK(E1421),"",VLOOKUP(E1421,[2]_accgrp!A:B,2,FALSE))</f>
        <v/>
      </c>
      <c r="G1421" s="226">
        <f>_xlfn.IFNA(VLOOKUP($E1421,[2]_accgrp!$A:$X,2+(3*(COLUMN(G1421)-6)),FALSE),"")</f>
        <v>0</v>
      </c>
      <c r="H1421" s="226">
        <f>_xlfn.IFNA(VLOOKUP($E1421,[2]_accgrp!$A:$X,2+(3*(COLUMN(H1421)-6)),FALSE),"")</f>
        <v>0</v>
      </c>
      <c r="I1421" s="226">
        <f>_xlfn.IFNA(VLOOKUP($E1421,[2]_accgrp!$A:$X,2+(3*(COLUMN(I1421)-6)),FALSE),"")</f>
        <v>0</v>
      </c>
      <c r="J1421" s="226">
        <f>_xlfn.IFNA(VLOOKUP($E1421,[2]_accgrp!$A:$X,2+(3*(COLUMN(J1421)-6)),FALSE),"")</f>
        <v>0</v>
      </c>
      <c r="K1421" s="226">
        <f>_xlfn.IFNA(VLOOKUP($E1421,[2]_accgrp!$A:$X,2+(3*(COLUMN(K1421)-6)),FALSE),"")</f>
        <v>0</v>
      </c>
      <c r="L1421" s="226">
        <f>_xlfn.IFNA(VLOOKUP($E1421,[2]_accgrp!$A:$X,2+(3*(COLUMN(L1421)-6)),FALSE),"")</f>
        <v>0</v>
      </c>
      <c r="M1421" s="226">
        <f>_xlfn.IFNA(VLOOKUP($E1421,[2]_accgrp!$A:$X,2+(3*(COLUMN(M1421)-6)),FALSE),"")</f>
        <v>0</v>
      </c>
    </row>
    <row r="1422" spans="6:13" x14ac:dyDescent="0.25">
      <c r="F1422" s="242" t="str">
        <f>IF(ISBLANK(E1422),"",VLOOKUP(E1422,[2]_accgrp!A:B,2,FALSE))</f>
        <v/>
      </c>
      <c r="G1422" s="226">
        <f>_xlfn.IFNA(VLOOKUP($E1422,[2]_accgrp!$A:$X,2+(3*(COLUMN(G1422)-6)),FALSE),"")</f>
        <v>0</v>
      </c>
      <c r="H1422" s="226">
        <f>_xlfn.IFNA(VLOOKUP($E1422,[2]_accgrp!$A:$X,2+(3*(COLUMN(H1422)-6)),FALSE),"")</f>
        <v>0</v>
      </c>
      <c r="I1422" s="226">
        <f>_xlfn.IFNA(VLOOKUP($E1422,[2]_accgrp!$A:$X,2+(3*(COLUMN(I1422)-6)),FALSE),"")</f>
        <v>0</v>
      </c>
      <c r="J1422" s="226">
        <f>_xlfn.IFNA(VLOOKUP($E1422,[2]_accgrp!$A:$X,2+(3*(COLUMN(J1422)-6)),FALSE),"")</f>
        <v>0</v>
      </c>
      <c r="K1422" s="226">
        <f>_xlfn.IFNA(VLOOKUP($E1422,[2]_accgrp!$A:$X,2+(3*(COLUMN(K1422)-6)),FALSE),"")</f>
        <v>0</v>
      </c>
      <c r="L1422" s="226">
        <f>_xlfn.IFNA(VLOOKUP($E1422,[2]_accgrp!$A:$X,2+(3*(COLUMN(L1422)-6)),FALSE),"")</f>
        <v>0</v>
      </c>
      <c r="M1422" s="226">
        <f>_xlfn.IFNA(VLOOKUP($E1422,[2]_accgrp!$A:$X,2+(3*(COLUMN(M1422)-6)),FALSE),"")</f>
        <v>0</v>
      </c>
    </row>
    <row r="1423" spans="6:13" x14ac:dyDescent="0.25">
      <c r="F1423" s="242" t="str">
        <f>IF(ISBLANK(E1423),"",VLOOKUP(E1423,[2]_accgrp!A:B,2,FALSE))</f>
        <v/>
      </c>
      <c r="G1423" s="226">
        <f>_xlfn.IFNA(VLOOKUP($E1423,[2]_accgrp!$A:$X,2+(3*(COLUMN(G1423)-6)),FALSE),"")</f>
        <v>0</v>
      </c>
      <c r="H1423" s="226">
        <f>_xlfn.IFNA(VLOOKUP($E1423,[2]_accgrp!$A:$X,2+(3*(COLUMN(H1423)-6)),FALSE),"")</f>
        <v>0</v>
      </c>
      <c r="I1423" s="226">
        <f>_xlfn.IFNA(VLOOKUP($E1423,[2]_accgrp!$A:$X,2+(3*(COLUMN(I1423)-6)),FALSE),"")</f>
        <v>0</v>
      </c>
      <c r="J1423" s="226">
        <f>_xlfn.IFNA(VLOOKUP($E1423,[2]_accgrp!$A:$X,2+(3*(COLUMN(J1423)-6)),FALSE),"")</f>
        <v>0</v>
      </c>
      <c r="K1423" s="226">
        <f>_xlfn.IFNA(VLOOKUP($E1423,[2]_accgrp!$A:$X,2+(3*(COLUMN(K1423)-6)),FALSE),"")</f>
        <v>0</v>
      </c>
      <c r="L1423" s="226">
        <f>_xlfn.IFNA(VLOOKUP($E1423,[2]_accgrp!$A:$X,2+(3*(COLUMN(L1423)-6)),FALSE),"")</f>
        <v>0</v>
      </c>
      <c r="M1423" s="226">
        <f>_xlfn.IFNA(VLOOKUP($E1423,[2]_accgrp!$A:$X,2+(3*(COLUMN(M1423)-6)),FALSE),"")</f>
        <v>0</v>
      </c>
    </row>
    <row r="1424" spans="6:13" x14ac:dyDescent="0.25">
      <c r="F1424" s="242" t="str">
        <f>IF(ISBLANK(E1424),"",VLOOKUP(E1424,[2]_accgrp!A:B,2,FALSE))</f>
        <v/>
      </c>
      <c r="G1424" s="226">
        <f>_xlfn.IFNA(VLOOKUP($E1424,[2]_accgrp!$A:$X,2+(3*(COLUMN(G1424)-6)),FALSE),"")</f>
        <v>0</v>
      </c>
      <c r="H1424" s="226">
        <f>_xlfn.IFNA(VLOOKUP($E1424,[2]_accgrp!$A:$X,2+(3*(COLUMN(H1424)-6)),FALSE),"")</f>
        <v>0</v>
      </c>
      <c r="I1424" s="226">
        <f>_xlfn.IFNA(VLOOKUP($E1424,[2]_accgrp!$A:$X,2+(3*(COLUMN(I1424)-6)),FALSE),"")</f>
        <v>0</v>
      </c>
      <c r="J1424" s="226">
        <f>_xlfn.IFNA(VLOOKUP($E1424,[2]_accgrp!$A:$X,2+(3*(COLUMN(J1424)-6)),FALSE),"")</f>
        <v>0</v>
      </c>
      <c r="K1424" s="226">
        <f>_xlfn.IFNA(VLOOKUP($E1424,[2]_accgrp!$A:$X,2+(3*(COLUMN(K1424)-6)),FALSE),"")</f>
        <v>0</v>
      </c>
      <c r="L1424" s="226">
        <f>_xlfn.IFNA(VLOOKUP($E1424,[2]_accgrp!$A:$X,2+(3*(COLUMN(L1424)-6)),FALSE),"")</f>
        <v>0</v>
      </c>
      <c r="M1424" s="226">
        <f>_xlfn.IFNA(VLOOKUP($E1424,[2]_accgrp!$A:$X,2+(3*(COLUMN(M1424)-6)),FALSE),"")</f>
        <v>0</v>
      </c>
    </row>
    <row r="1425" spans="6:13" x14ac:dyDescent="0.25">
      <c r="F1425" s="242" t="str">
        <f>IF(ISBLANK(E1425),"",VLOOKUP(E1425,[2]_accgrp!A:B,2,FALSE))</f>
        <v/>
      </c>
      <c r="G1425" s="226">
        <f>_xlfn.IFNA(VLOOKUP($E1425,[2]_accgrp!$A:$X,2+(3*(COLUMN(G1425)-6)),FALSE),"")</f>
        <v>0</v>
      </c>
      <c r="H1425" s="226">
        <f>_xlfn.IFNA(VLOOKUP($E1425,[2]_accgrp!$A:$X,2+(3*(COLUMN(H1425)-6)),FALSE),"")</f>
        <v>0</v>
      </c>
      <c r="I1425" s="226">
        <f>_xlfn.IFNA(VLOOKUP($E1425,[2]_accgrp!$A:$X,2+(3*(COLUMN(I1425)-6)),FALSE),"")</f>
        <v>0</v>
      </c>
      <c r="J1425" s="226">
        <f>_xlfn.IFNA(VLOOKUP($E1425,[2]_accgrp!$A:$X,2+(3*(COLUMN(J1425)-6)),FALSE),"")</f>
        <v>0</v>
      </c>
      <c r="K1425" s="226">
        <f>_xlfn.IFNA(VLOOKUP($E1425,[2]_accgrp!$A:$X,2+(3*(COLUMN(K1425)-6)),FALSE),"")</f>
        <v>0</v>
      </c>
      <c r="L1425" s="226">
        <f>_xlfn.IFNA(VLOOKUP($E1425,[2]_accgrp!$A:$X,2+(3*(COLUMN(L1425)-6)),FALSE),"")</f>
        <v>0</v>
      </c>
      <c r="M1425" s="226">
        <f>_xlfn.IFNA(VLOOKUP($E1425,[2]_accgrp!$A:$X,2+(3*(COLUMN(M1425)-6)),FALSE),"")</f>
        <v>0</v>
      </c>
    </row>
    <row r="1426" spans="6:13" x14ac:dyDescent="0.25">
      <c r="F1426" s="242" t="str">
        <f>IF(ISBLANK(E1426),"",VLOOKUP(E1426,[2]_accgrp!A:B,2,FALSE))</f>
        <v/>
      </c>
      <c r="G1426" s="226">
        <f>_xlfn.IFNA(VLOOKUP($E1426,[2]_accgrp!$A:$X,2+(3*(COLUMN(G1426)-6)),FALSE),"")</f>
        <v>0</v>
      </c>
      <c r="H1426" s="226">
        <f>_xlfn.IFNA(VLOOKUP($E1426,[2]_accgrp!$A:$X,2+(3*(COLUMN(H1426)-6)),FALSE),"")</f>
        <v>0</v>
      </c>
      <c r="I1426" s="226">
        <f>_xlfn.IFNA(VLOOKUP($E1426,[2]_accgrp!$A:$X,2+(3*(COLUMN(I1426)-6)),FALSE),"")</f>
        <v>0</v>
      </c>
      <c r="J1426" s="226">
        <f>_xlfn.IFNA(VLOOKUP($E1426,[2]_accgrp!$A:$X,2+(3*(COLUMN(J1426)-6)),FALSE),"")</f>
        <v>0</v>
      </c>
      <c r="K1426" s="226">
        <f>_xlfn.IFNA(VLOOKUP($E1426,[2]_accgrp!$A:$X,2+(3*(COLUMN(K1426)-6)),FALSE),"")</f>
        <v>0</v>
      </c>
      <c r="L1426" s="226">
        <f>_xlfn.IFNA(VLOOKUP($E1426,[2]_accgrp!$A:$X,2+(3*(COLUMN(L1426)-6)),FALSE),"")</f>
        <v>0</v>
      </c>
      <c r="M1426" s="226">
        <f>_xlfn.IFNA(VLOOKUP($E1426,[2]_accgrp!$A:$X,2+(3*(COLUMN(M1426)-6)),FALSE),"")</f>
        <v>0</v>
      </c>
    </row>
    <row r="1427" spans="6:13" x14ac:dyDescent="0.25">
      <c r="F1427" s="242" t="str">
        <f>IF(ISBLANK(E1427),"",VLOOKUP(E1427,[2]_accgrp!A:B,2,FALSE))</f>
        <v/>
      </c>
      <c r="G1427" s="226">
        <f>_xlfn.IFNA(VLOOKUP($E1427,[2]_accgrp!$A:$X,2+(3*(COLUMN(G1427)-6)),FALSE),"")</f>
        <v>0</v>
      </c>
      <c r="H1427" s="226">
        <f>_xlfn.IFNA(VLOOKUP($E1427,[2]_accgrp!$A:$X,2+(3*(COLUMN(H1427)-6)),FALSE),"")</f>
        <v>0</v>
      </c>
      <c r="I1427" s="226">
        <f>_xlfn.IFNA(VLOOKUP($E1427,[2]_accgrp!$A:$X,2+(3*(COLUMN(I1427)-6)),FALSE),"")</f>
        <v>0</v>
      </c>
      <c r="J1427" s="226">
        <f>_xlfn.IFNA(VLOOKUP($E1427,[2]_accgrp!$A:$X,2+(3*(COLUMN(J1427)-6)),FALSE),"")</f>
        <v>0</v>
      </c>
      <c r="K1427" s="226">
        <f>_xlfn.IFNA(VLOOKUP($E1427,[2]_accgrp!$A:$X,2+(3*(COLUMN(K1427)-6)),FALSE),"")</f>
        <v>0</v>
      </c>
      <c r="L1427" s="226">
        <f>_xlfn.IFNA(VLOOKUP($E1427,[2]_accgrp!$A:$X,2+(3*(COLUMN(L1427)-6)),FALSE),"")</f>
        <v>0</v>
      </c>
      <c r="M1427" s="226">
        <f>_xlfn.IFNA(VLOOKUP($E1427,[2]_accgrp!$A:$X,2+(3*(COLUMN(M1427)-6)),FALSE),"")</f>
        <v>0</v>
      </c>
    </row>
    <row r="1428" spans="6:13" x14ac:dyDescent="0.25">
      <c r="F1428" s="242" t="str">
        <f>IF(ISBLANK(E1428),"",VLOOKUP(E1428,[2]_accgrp!A:B,2,FALSE))</f>
        <v/>
      </c>
      <c r="G1428" s="226">
        <f>_xlfn.IFNA(VLOOKUP($E1428,[2]_accgrp!$A:$X,2+(3*(COLUMN(G1428)-6)),FALSE),"")</f>
        <v>0</v>
      </c>
      <c r="H1428" s="226">
        <f>_xlfn.IFNA(VLOOKUP($E1428,[2]_accgrp!$A:$X,2+(3*(COLUMN(H1428)-6)),FALSE),"")</f>
        <v>0</v>
      </c>
      <c r="I1428" s="226">
        <f>_xlfn.IFNA(VLOOKUP($E1428,[2]_accgrp!$A:$X,2+(3*(COLUMN(I1428)-6)),FALSE),"")</f>
        <v>0</v>
      </c>
      <c r="J1428" s="226">
        <f>_xlfn.IFNA(VLOOKUP($E1428,[2]_accgrp!$A:$X,2+(3*(COLUMN(J1428)-6)),FALSE),"")</f>
        <v>0</v>
      </c>
      <c r="K1428" s="226">
        <f>_xlfn.IFNA(VLOOKUP($E1428,[2]_accgrp!$A:$X,2+(3*(COLUMN(K1428)-6)),FALSE),"")</f>
        <v>0</v>
      </c>
      <c r="L1428" s="226">
        <f>_xlfn.IFNA(VLOOKUP($E1428,[2]_accgrp!$A:$X,2+(3*(COLUMN(L1428)-6)),FALSE),"")</f>
        <v>0</v>
      </c>
      <c r="M1428" s="226">
        <f>_xlfn.IFNA(VLOOKUP($E1428,[2]_accgrp!$A:$X,2+(3*(COLUMN(M1428)-6)),FALSE),"")</f>
        <v>0</v>
      </c>
    </row>
    <row r="1429" spans="6:13" x14ac:dyDescent="0.25">
      <c r="F1429" s="242" t="str">
        <f>IF(ISBLANK(E1429),"",VLOOKUP(E1429,[2]_accgrp!A:B,2,FALSE))</f>
        <v/>
      </c>
      <c r="G1429" s="226">
        <f>_xlfn.IFNA(VLOOKUP($E1429,[2]_accgrp!$A:$X,2+(3*(COLUMN(G1429)-6)),FALSE),"")</f>
        <v>0</v>
      </c>
      <c r="H1429" s="226">
        <f>_xlfn.IFNA(VLOOKUP($E1429,[2]_accgrp!$A:$X,2+(3*(COLUMN(H1429)-6)),FALSE),"")</f>
        <v>0</v>
      </c>
      <c r="I1429" s="226">
        <f>_xlfn.IFNA(VLOOKUP($E1429,[2]_accgrp!$A:$X,2+(3*(COLUMN(I1429)-6)),FALSE),"")</f>
        <v>0</v>
      </c>
      <c r="J1429" s="226">
        <f>_xlfn.IFNA(VLOOKUP($E1429,[2]_accgrp!$A:$X,2+(3*(COLUMN(J1429)-6)),FALSE),"")</f>
        <v>0</v>
      </c>
      <c r="K1429" s="226">
        <f>_xlfn.IFNA(VLOOKUP($E1429,[2]_accgrp!$A:$X,2+(3*(COLUMN(K1429)-6)),FALSE),"")</f>
        <v>0</v>
      </c>
      <c r="L1429" s="226">
        <f>_xlfn.IFNA(VLOOKUP($E1429,[2]_accgrp!$A:$X,2+(3*(COLUMN(L1429)-6)),FALSE),"")</f>
        <v>0</v>
      </c>
      <c r="M1429" s="226">
        <f>_xlfn.IFNA(VLOOKUP($E1429,[2]_accgrp!$A:$X,2+(3*(COLUMN(M1429)-6)),FALSE),"")</f>
        <v>0</v>
      </c>
    </row>
    <row r="1430" spans="6:13" x14ac:dyDescent="0.25">
      <c r="F1430" s="242" t="str">
        <f>IF(ISBLANK(E1430),"",VLOOKUP(E1430,[2]_accgrp!A:B,2,FALSE))</f>
        <v/>
      </c>
      <c r="G1430" s="226">
        <f>_xlfn.IFNA(VLOOKUP($E1430,[2]_accgrp!$A:$X,2+(3*(COLUMN(G1430)-6)),FALSE),"")</f>
        <v>0</v>
      </c>
      <c r="H1430" s="226">
        <f>_xlfn.IFNA(VLOOKUP($E1430,[2]_accgrp!$A:$X,2+(3*(COLUMN(H1430)-6)),FALSE),"")</f>
        <v>0</v>
      </c>
      <c r="I1430" s="226">
        <f>_xlfn.IFNA(VLOOKUP($E1430,[2]_accgrp!$A:$X,2+(3*(COLUMN(I1430)-6)),FALSE),"")</f>
        <v>0</v>
      </c>
      <c r="J1430" s="226">
        <f>_xlfn.IFNA(VLOOKUP($E1430,[2]_accgrp!$A:$X,2+(3*(COLUMN(J1430)-6)),FALSE),"")</f>
        <v>0</v>
      </c>
      <c r="K1430" s="226">
        <f>_xlfn.IFNA(VLOOKUP($E1430,[2]_accgrp!$A:$X,2+(3*(COLUMN(K1430)-6)),FALSE),"")</f>
        <v>0</v>
      </c>
      <c r="L1430" s="226">
        <f>_xlfn.IFNA(VLOOKUP($E1430,[2]_accgrp!$A:$X,2+(3*(COLUMN(L1430)-6)),FALSE),"")</f>
        <v>0</v>
      </c>
      <c r="M1430" s="226">
        <f>_xlfn.IFNA(VLOOKUP($E1430,[2]_accgrp!$A:$X,2+(3*(COLUMN(M1430)-6)),FALSE),"")</f>
        <v>0</v>
      </c>
    </row>
    <row r="1431" spans="6:13" x14ac:dyDescent="0.25">
      <c r="F1431" s="242" t="str">
        <f>IF(ISBLANK(E1431),"",VLOOKUP(E1431,[2]_accgrp!A:B,2,FALSE))</f>
        <v/>
      </c>
      <c r="G1431" s="226">
        <f>_xlfn.IFNA(VLOOKUP($E1431,[2]_accgrp!$A:$X,2+(3*(COLUMN(G1431)-6)),FALSE),"")</f>
        <v>0</v>
      </c>
      <c r="H1431" s="226">
        <f>_xlfn.IFNA(VLOOKUP($E1431,[2]_accgrp!$A:$X,2+(3*(COLUMN(H1431)-6)),FALSE),"")</f>
        <v>0</v>
      </c>
      <c r="I1431" s="226">
        <f>_xlfn.IFNA(VLOOKUP($E1431,[2]_accgrp!$A:$X,2+(3*(COLUMN(I1431)-6)),FALSE),"")</f>
        <v>0</v>
      </c>
      <c r="J1431" s="226">
        <f>_xlfn.IFNA(VLOOKUP($E1431,[2]_accgrp!$A:$X,2+(3*(COLUMN(J1431)-6)),FALSE),"")</f>
        <v>0</v>
      </c>
      <c r="K1431" s="226">
        <f>_xlfn.IFNA(VLOOKUP($E1431,[2]_accgrp!$A:$X,2+(3*(COLUMN(K1431)-6)),FALSE),"")</f>
        <v>0</v>
      </c>
      <c r="L1431" s="226">
        <f>_xlfn.IFNA(VLOOKUP($E1431,[2]_accgrp!$A:$X,2+(3*(COLUMN(L1431)-6)),FALSE),"")</f>
        <v>0</v>
      </c>
      <c r="M1431" s="226">
        <f>_xlfn.IFNA(VLOOKUP($E1431,[2]_accgrp!$A:$X,2+(3*(COLUMN(M1431)-6)),FALSE),"")</f>
        <v>0</v>
      </c>
    </row>
    <row r="1432" spans="6:13" x14ac:dyDescent="0.25">
      <c r="F1432" s="242" t="str">
        <f>IF(ISBLANK(E1432),"",VLOOKUP(E1432,[2]_accgrp!A:B,2,FALSE))</f>
        <v/>
      </c>
      <c r="G1432" s="226">
        <f>_xlfn.IFNA(VLOOKUP($E1432,[2]_accgrp!$A:$X,2+(3*(COLUMN(G1432)-6)),FALSE),"")</f>
        <v>0</v>
      </c>
      <c r="H1432" s="226">
        <f>_xlfn.IFNA(VLOOKUP($E1432,[2]_accgrp!$A:$X,2+(3*(COLUMN(H1432)-6)),FALSE),"")</f>
        <v>0</v>
      </c>
      <c r="I1432" s="226">
        <f>_xlfn.IFNA(VLOOKUP($E1432,[2]_accgrp!$A:$X,2+(3*(COLUMN(I1432)-6)),FALSE),"")</f>
        <v>0</v>
      </c>
      <c r="J1432" s="226">
        <f>_xlfn.IFNA(VLOOKUP($E1432,[2]_accgrp!$A:$X,2+(3*(COLUMN(J1432)-6)),FALSE),"")</f>
        <v>0</v>
      </c>
      <c r="K1432" s="226">
        <f>_xlfn.IFNA(VLOOKUP($E1432,[2]_accgrp!$A:$X,2+(3*(COLUMN(K1432)-6)),FALSE),"")</f>
        <v>0</v>
      </c>
      <c r="L1432" s="226">
        <f>_xlfn.IFNA(VLOOKUP($E1432,[2]_accgrp!$A:$X,2+(3*(COLUMN(L1432)-6)),FALSE),"")</f>
        <v>0</v>
      </c>
      <c r="M1432" s="226">
        <f>_xlfn.IFNA(VLOOKUP($E1432,[2]_accgrp!$A:$X,2+(3*(COLUMN(M1432)-6)),FALSE),"")</f>
        <v>0</v>
      </c>
    </row>
    <row r="1433" spans="6:13" x14ac:dyDescent="0.25">
      <c r="F1433" s="242" t="str">
        <f>IF(ISBLANK(E1433),"",VLOOKUP(E1433,[2]_accgrp!A:B,2,FALSE))</f>
        <v/>
      </c>
      <c r="G1433" s="226">
        <f>_xlfn.IFNA(VLOOKUP($E1433,[2]_accgrp!$A:$X,2+(3*(COLUMN(G1433)-6)),FALSE),"")</f>
        <v>0</v>
      </c>
      <c r="H1433" s="226">
        <f>_xlfn.IFNA(VLOOKUP($E1433,[2]_accgrp!$A:$X,2+(3*(COLUMN(H1433)-6)),FALSE),"")</f>
        <v>0</v>
      </c>
      <c r="I1433" s="226">
        <f>_xlfn.IFNA(VLOOKUP($E1433,[2]_accgrp!$A:$X,2+(3*(COLUMN(I1433)-6)),FALSE),"")</f>
        <v>0</v>
      </c>
      <c r="J1433" s="226">
        <f>_xlfn.IFNA(VLOOKUP($E1433,[2]_accgrp!$A:$X,2+(3*(COLUMN(J1433)-6)),FALSE),"")</f>
        <v>0</v>
      </c>
      <c r="K1433" s="226">
        <f>_xlfn.IFNA(VLOOKUP($E1433,[2]_accgrp!$A:$X,2+(3*(COLUMN(K1433)-6)),FALSE),"")</f>
        <v>0</v>
      </c>
      <c r="L1433" s="226">
        <f>_xlfn.IFNA(VLOOKUP($E1433,[2]_accgrp!$A:$X,2+(3*(COLUMN(L1433)-6)),FALSE),"")</f>
        <v>0</v>
      </c>
      <c r="M1433" s="226">
        <f>_xlfn.IFNA(VLOOKUP($E1433,[2]_accgrp!$A:$X,2+(3*(COLUMN(M1433)-6)),FALSE),"")</f>
        <v>0</v>
      </c>
    </row>
    <row r="1434" spans="6:13" x14ac:dyDescent="0.25">
      <c r="F1434" s="242" t="str">
        <f>IF(ISBLANK(E1434),"",VLOOKUP(E1434,[2]_accgrp!A:B,2,FALSE))</f>
        <v/>
      </c>
      <c r="G1434" s="226">
        <f>_xlfn.IFNA(VLOOKUP($E1434,[2]_accgrp!$A:$X,2+(3*(COLUMN(G1434)-6)),FALSE),"")</f>
        <v>0</v>
      </c>
      <c r="H1434" s="226">
        <f>_xlfn.IFNA(VLOOKUP($E1434,[2]_accgrp!$A:$X,2+(3*(COLUMN(H1434)-6)),FALSE),"")</f>
        <v>0</v>
      </c>
      <c r="I1434" s="226">
        <f>_xlfn.IFNA(VLOOKUP($E1434,[2]_accgrp!$A:$X,2+(3*(COLUMN(I1434)-6)),FALSE),"")</f>
        <v>0</v>
      </c>
      <c r="J1434" s="226">
        <f>_xlfn.IFNA(VLOOKUP($E1434,[2]_accgrp!$A:$X,2+(3*(COLUMN(J1434)-6)),FALSE),"")</f>
        <v>0</v>
      </c>
      <c r="K1434" s="226">
        <f>_xlfn.IFNA(VLOOKUP($E1434,[2]_accgrp!$A:$X,2+(3*(COLUMN(K1434)-6)),FALSE),"")</f>
        <v>0</v>
      </c>
      <c r="L1434" s="226">
        <f>_xlfn.IFNA(VLOOKUP($E1434,[2]_accgrp!$A:$X,2+(3*(COLUMN(L1434)-6)),FALSE),"")</f>
        <v>0</v>
      </c>
      <c r="M1434" s="226">
        <f>_xlfn.IFNA(VLOOKUP($E1434,[2]_accgrp!$A:$X,2+(3*(COLUMN(M1434)-6)),FALSE),"")</f>
        <v>0</v>
      </c>
    </row>
    <row r="1435" spans="6:13" x14ac:dyDescent="0.25">
      <c r="F1435" s="242" t="str">
        <f>IF(ISBLANK(E1435),"",VLOOKUP(E1435,[2]_accgrp!A:B,2,FALSE))</f>
        <v/>
      </c>
      <c r="G1435" s="226">
        <f>_xlfn.IFNA(VLOOKUP($E1435,[2]_accgrp!$A:$X,2+(3*(COLUMN(G1435)-6)),FALSE),"")</f>
        <v>0</v>
      </c>
      <c r="H1435" s="226">
        <f>_xlfn.IFNA(VLOOKUP($E1435,[2]_accgrp!$A:$X,2+(3*(COLUMN(H1435)-6)),FALSE),"")</f>
        <v>0</v>
      </c>
      <c r="I1435" s="226">
        <f>_xlfn.IFNA(VLOOKUP($E1435,[2]_accgrp!$A:$X,2+(3*(COLUMN(I1435)-6)),FALSE),"")</f>
        <v>0</v>
      </c>
      <c r="J1435" s="226">
        <f>_xlfn.IFNA(VLOOKUP($E1435,[2]_accgrp!$A:$X,2+(3*(COLUMN(J1435)-6)),FALSE),"")</f>
        <v>0</v>
      </c>
      <c r="K1435" s="226">
        <f>_xlfn.IFNA(VLOOKUP($E1435,[2]_accgrp!$A:$X,2+(3*(COLUMN(K1435)-6)),FALSE),"")</f>
        <v>0</v>
      </c>
      <c r="L1435" s="226">
        <f>_xlfn.IFNA(VLOOKUP($E1435,[2]_accgrp!$A:$X,2+(3*(COLUMN(L1435)-6)),FALSE),"")</f>
        <v>0</v>
      </c>
      <c r="M1435" s="226">
        <f>_xlfn.IFNA(VLOOKUP($E1435,[2]_accgrp!$A:$X,2+(3*(COLUMN(M1435)-6)),FALSE),"")</f>
        <v>0</v>
      </c>
    </row>
    <row r="1436" spans="6:13" x14ac:dyDescent="0.25">
      <c r="F1436" s="242" t="str">
        <f>IF(ISBLANK(E1436),"",VLOOKUP(E1436,[2]_accgrp!A:B,2,FALSE))</f>
        <v/>
      </c>
      <c r="G1436" s="226">
        <f>_xlfn.IFNA(VLOOKUP($E1436,[2]_accgrp!$A:$X,2+(3*(COLUMN(G1436)-6)),FALSE),"")</f>
        <v>0</v>
      </c>
      <c r="H1436" s="226">
        <f>_xlfn.IFNA(VLOOKUP($E1436,[2]_accgrp!$A:$X,2+(3*(COLUMN(H1436)-6)),FALSE),"")</f>
        <v>0</v>
      </c>
      <c r="I1436" s="226">
        <f>_xlfn.IFNA(VLOOKUP($E1436,[2]_accgrp!$A:$X,2+(3*(COLUMN(I1436)-6)),FALSE),"")</f>
        <v>0</v>
      </c>
      <c r="J1436" s="226">
        <f>_xlfn.IFNA(VLOOKUP($E1436,[2]_accgrp!$A:$X,2+(3*(COLUMN(J1436)-6)),FALSE),"")</f>
        <v>0</v>
      </c>
      <c r="K1436" s="226">
        <f>_xlfn.IFNA(VLOOKUP($E1436,[2]_accgrp!$A:$X,2+(3*(COLUMN(K1436)-6)),FALSE),"")</f>
        <v>0</v>
      </c>
      <c r="L1436" s="226">
        <f>_xlfn.IFNA(VLOOKUP($E1436,[2]_accgrp!$A:$X,2+(3*(COLUMN(L1436)-6)),FALSE),"")</f>
        <v>0</v>
      </c>
      <c r="M1436" s="226">
        <f>_xlfn.IFNA(VLOOKUP($E1436,[2]_accgrp!$A:$X,2+(3*(COLUMN(M1436)-6)),FALSE),"")</f>
        <v>0</v>
      </c>
    </row>
    <row r="1437" spans="6:13" x14ac:dyDescent="0.25">
      <c r="F1437" s="242" t="str">
        <f>IF(ISBLANK(E1437),"",VLOOKUP(E1437,[2]_accgrp!A:B,2,FALSE))</f>
        <v/>
      </c>
      <c r="G1437" s="226">
        <f>_xlfn.IFNA(VLOOKUP($E1437,[2]_accgrp!$A:$X,2+(3*(COLUMN(G1437)-6)),FALSE),"")</f>
        <v>0</v>
      </c>
      <c r="H1437" s="226">
        <f>_xlfn.IFNA(VLOOKUP($E1437,[2]_accgrp!$A:$X,2+(3*(COLUMN(H1437)-6)),FALSE),"")</f>
        <v>0</v>
      </c>
      <c r="I1437" s="226">
        <f>_xlfn.IFNA(VLOOKUP($E1437,[2]_accgrp!$A:$X,2+(3*(COLUMN(I1437)-6)),FALSE),"")</f>
        <v>0</v>
      </c>
      <c r="J1437" s="226">
        <f>_xlfn.IFNA(VLOOKUP($E1437,[2]_accgrp!$A:$X,2+(3*(COLUMN(J1437)-6)),FALSE),"")</f>
        <v>0</v>
      </c>
      <c r="K1437" s="226">
        <f>_xlfn.IFNA(VLOOKUP($E1437,[2]_accgrp!$A:$X,2+(3*(COLUMN(K1437)-6)),FALSE),"")</f>
        <v>0</v>
      </c>
      <c r="L1437" s="226">
        <f>_xlfn.IFNA(VLOOKUP($E1437,[2]_accgrp!$A:$X,2+(3*(COLUMN(L1437)-6)),FALSE),"")</f>
        <v>0</v>
      </c>
      <c r="M1437" s="226">
        <f>_xlfn.IFNA(VLOOKUP($E1437,[2]_accgrp!$A:$X,2+(3*(COLUMN(M1437)-6)),FALSE),"")</f>
        <v>0</v>
      </c>
    </row>
    <row r="1438" spans="6:13" x14ac:dyDescent="0.25">
      <c r="F1438" s="242" t="str">
        <f>IF(ISBLANK(E1438),"",VLOOKUP(E1438,[2]_accgrp!A:B,2,FALSE))</f>
        <v/>
      </c>
      <c r="G1438" s="226">
        <f>_xlfn.IFNA(VLOOKUP($E1438,[2]_accgrp!$A:$X,2+(3*(COLUMN(G1438)-6)),FALSE),"")</f>
        <v>0</v>
      </c>
      <c r="H1438" s="226">
        <f>_xlfn.IFNA(VLOOKUP($E1438,[2]_accgrp!$A:$X,2+(3*(COLUMN(H1438)-6)),FALSE),"")</f>
        <v>0</v>
      </c>
      <c r="I1438" s="226">
        <f>_xlfn.IFNA(VLOOKUP($E1438,[2]_accgrp!$A:$X,2+(3*(COLUMN(I1438)-6)),FALSE),"")</f>
        <v>0</v>
      </c>
      <c r="J1438" s="226">
        <f>_xlfn.IFNA(VLOOKUP($E1438,[2]_accgrp!$A:$X,2+(3*(COLUMN(J1438)-6)),FALSE),"")</f>
        <v>0</v>
      </c>
      <c r="K1438" s="226">
        <f>_xlfn.IFNA(VLOOKUP($E1438,[2]_accgrp!$A:$X,2+(3*(COLUMN(K1438)-6)),FALSE),"")</f>
        <v>0</v>
      </c>
      <c r="L1438" s="226">
        <f>_xlfn.IFNA(VLOOKUP($E1438,[2]_accgrp!$A:$X,2+(3*(COLUMN(L1438)-6)),FALSE),"")</f>
        <v>0</v>
      </c>
      <c r="M1438" s="226">
        <f>_xlfn.IFNA(VLOOKUP($E1438,[2]_accgrp!$A:$X,2+(3*(COLUMN(M1438)-6)),FALSE),"")</f>
        <v>0</v>
      </c>
    </row>
    <row r="1439" spans="6:13" x14ac:dyDescent="0.25">
      <c r="F1439" s="242" t="str">
        <f>IF(ISBLANK(E1439),"",VLOOKUP(E1439,[2]_accgrp!A:B,2,FALSE))</f>
        <v/>
      </c>
      <c r="G1439" s="226">
        <f>_xlfn.IFNA(VLOOKUP($E1439,[2]_accgrp!$A:$X,2+(3*(COLUMN(G1439)-6)),FALSE),"")</f>
        <v>0</v>
      </c>
      <c r="H1439" s="226">
        <f>_xlfn.IFNA(VLOOKUP($E1439,[2]_accgrp!$A:$X,2+(3*(COLUMN(H1439)-6)),FALSE),"")</f>
        <v>0</v>
      </c>
      <c r="I1439" s="226">
        <f>_xlfn.IFNA(VLOOKUP($E1439,[2]_accgrp!$A:$X,2+(3*(COLUMN(I1439)-6)),FALSE),"")</f>
        <v>0</v>
      </c>
      <c r="J1439" s="226">
        <f>_xlfn.IFNA(VLOOKUP($E1439,[2]_accgrp!$A:$X,2+(3*(COLUMN(J1439)-6)),FALSE),"")</f>
        <v>0</v>
      </c>
      <c r="K1439" s="226">
        <f>_xlfn.IFNA(VLOOKUP($E1439,[2]_accgrp!$A:$X,2+(3*(COLUMN(K1439)-6)),FALSE),"")</f>
        <v>0</v>
      </c>
      <c r="L1439" s="226">
        <f>_xlfn.IFNA(VLOOKUP($E1439,[2]_accgrp!$A:$X,2+(3*(COLUMN(L1439)-6)),FALSE),"")</f>
        <v>0</v>
      </c>
      <c r="M1439" s="226">
        <f>_xlfn.IFNA(VLOOKUP($E1439,[2]_accgrp!$A:$X,2+(3*(COLUMN(M1439)-6)),FALSE),"")</f>
        <v>0</v>
      </c>
    </row>
    <row r="1440" spans="6:13" x14ac:dyDescent="0.25">
      <c r="F1440" s="242" t="str">
        <f>IF(ISBLANK(E1440),"",VLOOKUP(E1440,[2]_accgrp!A:B,2,FALSE))</f>
        <v/>
      </c>
      <c r="G1440" s="226">
        <f>_xlfn.IFNA(VLOOKUP($E1440,[2]_accgrp!$A:$X,2+(3*(COLUMN(G1440)-6)),FALSE),"")</f>
        <v>0</v>
      </c>
      <c r="H1440" s="226">
        <f>_xlfn.IFNA(VLOOKUP($E1440,[2]_accgrp!$A:$X,2+(3*(COLUMN(H1440)-6)),FALSE),"")</f>
        <v>0</v>
      </c>
      <c r="I1440" s="226">
        <f>_xlfn.IFNA(VLOOKUP($E1440,[2]_accgrp!$A:$X,2+(3*(COLUMN(I1440)-6)),FALSE),"")</f>
        <v>0</v>
      </c>
      <c r="J1440" s="226">
        <f>_xlfn.IFNA(VLOOKUP($E1440,[2]_accgrp!$A:$X,2+(3*(COLUMN(J1440)-6)),FALSE),"")</f>
        <v>0</v>
      </c>
      <c r="K1440" s="226">
        <f>_xlfn.IFNA(VLOOKUP($E1440,[2]_accgrp!$A:$X,2+(3*(COLUMN(K1440)-6)),FALSE),"")</f>
        <v>0</v>
      </c>
      <c r="L1440" s="226">
        <f>_xlfn.IFNA(VLOOKUP($E1440,[2]_accgrp!$A:$X,2+(3*(COLUMN(L1440)-6)),FALSE),"")</f>
        <v>0</v>
      </c>
      <c r="M1440" s="226">
        <f>_xlfn.IFNA(VLOOKUP($E1440,[2]_accgrp!$A:$X,2+(3*(COLUMN(M1440)-6)),FALSE),"")</f>
        <v>0</v>
      </c>
    </row>
    <row r="1441" spans="6:13" x14ac:dyDescent="0.25">
      <c r="F1441" s="242" t="str">
        <f>IF(ISBLANK(E1441),"",VLOOKUP(E1441,[2]_accgrp!A:B,2,FALSE))</f>
        <v/>
      </c>
      <c r="G1441" s="226">
        <f>_xlfn.IFNA(VLOOKUP($E1441,[2]_accgrp!$A:$X,2+(3*(COLUMN(G1441)-6)),FALSE),"")</f>
        <v>0</v>
      </c>
      <c r="H1441" s="226">
        <f>_xlfn.IFNA(VLOOKUP($E1441,[2]_accgrp!$A:$X,2+(3*(COLUMN(H1441)-6)),FALSE),"")</f>
        <v>0</v>
      </c>
      <c r="I1441" s="226">
        <f>_xlfn.IFNA(VLOOKUP($E1441,[2]_accgrp!$A:$X,2+(3*(COLUMN(I1441)-6)),FALSE),"")</f>
        <v>0</v>
      </c>
      <c r="J1441" s="226">
        <f>_xlfn.IFNA(VLOOKUP($E1441,[2]_accgrp!$A:$X,2+(3*(COLUMN(J1441)-6)),FALSE),"")</f>
        <v>0</v>
      </c>
      <c r="K1441" s="226">
        <f>_xlfn.IFNA(VLOOKUP($E1441,[2]_accgrp!$A:$X,2+(3*(COLUMN(K1441)-6)),FALSE),"")</f>
        <v>0</v>
      </c>
      <c r="L1441" s="226">
        <f>_xlfn.IFNA(VLOOKUP($E1441,[2]_accgrp!$A:$X,2+(3*(COLUMN(L1441)-6)),FALSE),"")</f>
        <v>0</v>
      </c>
      <c r="M1441" s="226">
        <f>_xlfn.IFNA(VLOOKUP($E1441,[2]_accgrp!$A:$X,2+(3*(COLUMN(M1441)-6)),FALSE),"")</f>
        <v>0</v>
      </c>
    </row>
    <row r="1442" spans="6:13" x14ac:dyDescent="0.25">
      <c r="F1442" s="242" t="str">
        <f>IF(ISBLANK(E1442),"",VLOOKUP(E1442,[2]_accgrp!A:B,2,FALSE))</f>
        <v/>
      </c>
      <c r="G1442" s="226">
        <f>_xlfn.IFNA(VLOOKUP($E1442,[2]_accgrp!$A:$X,2+(3*(COLUMN(G1442)-6)),FALSE),"")</f>
        <v>0</v>
      </c>
      <c r="H1442" s="226">
        <f>_xlfn.IFNA(VLOOKUP($E1442,[2]_accgrp!$A:$X,2+(3*(COLUMN(H1442)-6)),FALSE),"")</f>
        <v>0</v>
      </c>
      <c r="I1442" s="226">
        <f>_xlfn.IFNA(VLOOKUP($E1442,[2]_accgrp!$A:$X,2+(3*(COLUMN(I1442)-6)),FALSE),"")</f>
        <v>0</v>
      </c>
      <c r="J1442" s="226">
        <f>_xlfn.IFNA(VLOOKUP($E1442,[2]_accgrp!$A:$X,2+(3*(COLUMN(J1442)-6)),FALSE),"")</f>
        <v>0</v>
      </c>
      <c r="K1442" s="226">
        <f>_xlfn.IFNA(VLOOKUP($E1442,[2]_accgrp!$A:$X,2+(3*(COLUMN(K1442)-6)),FALSE),"")</f>
        <v>0</v>
      </c>
      <c r="L1442" s="226">
        <f>_xlfn.IFNA(VLOOKUP($E1442,[2]_accgrp!$A:$X,2+(3*(COLUMN(L1442)-6)),FALSE),"")</f>
        <v>0</v>
      </c>
      <c r="M1442" s="226">
        <f>_xlfn.IFNA(VLOOKUP($E1442,[2]_accgrp!$A:$X,2+(3*(COLUMN(M1442)-6)),FALSE),"")</f>
        <v>0</v>
      </c>
    </row>
    <row r="1443" spans="6:13" x14ac:dyDescent="0.25">
      <c r="F1443" s="242" t="str">
        <f>IF(ISBLANK(E1443),"",VLOOKUP(E1443,[2]_accgrp!A:B,2,FALSE))</f>
        <v/>
      </c>
      <c r="G1443" s="226">
        <f>_xlfn.IFNA(VLOOKUP($E1443,[2]_accgrp!$A:$X,2+(3*(COLUMN(G1443)-6)),FALSE),"")</f>
        <v>0</v>
      </c>
      <c r="H1443" s="226">
        <f>_xlfn.IFNA(VLOOKUP($E1443,[2]_accgrp!$A:$X,2+(3*(COLUMN(H1443)-6)),FALSE),"")</f>
        <v>0</v>
      </c>
      <c r="I1443" s="226">
        <f>_xlfn.IFNA(VLOOKUP($E1443,[2]_accgrp!$A:$X,2+(3*(COLUMN(I1443)-6)),FALSE),"")</f>
        <v>0</v>
      </c>
      <c r="J1443" s="226">
        <f>_xlfn.IFNA(VLOOKUP($E1443,[2]_accgrp!$A:$X,2+(3*(COLUMN(J1443)-6)),FALSE),"")</f>
        <v>0</v>
      </c>
      <c r="K1443" s="226">
        <f>_xlfn.IFNA(VLOOKUP($E1443,[2]_accgrp!$A:$X,2+(3*(COLUMN(K1443)-6)),FALSE),"")</f>
        <v>0</v>
      </c>
      <c r="L1443" s="226">
        <f>_xlfn.IFNA(VLOOKUP($E1443,[2]_accgrp!$A:$X,2+(3*(COLUMN(L1443)-6)),FALSE),"")</f>
        <v>0</v>
      </c>
      <c r="M1443" s="226">
        <f>_xlfn.IFNA(VLOOKUP($E1443,[2]_accgrp!$A:$X,2+(3*(COLUMN(M1443)-6)),FALSE),"")</f>
        <v>0</v>
      </c>
    </row>
    <row r="1444" spans="6:13" x14ac:dyDescent="0.25">
      <c r="F1444" s="242" t="str">
        <f>IF(ISBLANK(E1444),"",VLOOKUP(E1444,[2]_accgrp!A:B,2,FALSE))</f>
        <v/>
      </c>
      <c r="G1444" s="226">
        <f>_xlfn.IFNA(VLOOKUP($E1444,[2]_accgrp!$A:$X,2+(3*(COLUMN(G1444)-6)),FALSE),"")</f>
        <v>0</v>
      </c>
      <c r="H1444" s="226">
        <f>_xlfn.IFNA(VLOOKUP($E1444,[2]_accgrp!$A:$X,2+(3*(COLUMN(H1444)-6)),FALSE),"")</f>
        <v>0</v>
      </c>
      <c r="I1444" s="226">
        <f>_xlfn.IFNA(VLOOKUP($E1444,[2]_accgrp!$A:$X,2+(3*(COLUMN(I1444)-6)),FALSE),"")</f>
        <v>0</v>
      </c>
      <c r="J1444" s="226">
        <f>_xlfn.IFNA(VLOOKUP($E1444,[2]_accgrp!$A:$X,2+(3*(COLUMN(J1444)-6)),FALSE),"")</f>
        <v>0</v>
      </c>
      <c r="K1444" s="226">
        <f>_xlfn.IFNA(VLOOKUP($E1444,[2]_accgrp!$A:$X,2+(3*(COLUMN(K1444)-6)),FALSE),"")</f>
        <v>0</v>
      </c>
      <c r="L1444" s="226">
        <f>_xlfn.IFNA(VLOOKUP($E1444,[2]_accgrp!$A:$X,2+(3*(COLUMN(L1444)-6)),FALSE),"")</f>
        <v>0</v>
      </c>
      <c r="M1444" s="226">
        <f>_xlfn.IFNA(VLOOKUP($E1444,[2]_accgrp!$A:$X,2+(3*(COLUMN(M1444)-6)),FALSE),"")</f>
        <v>0</v>
      </c>
    </row>
    <row r="1445" spans="6:13" x14ac:dyDescent="0.25">
      <c r="F1445" s="242" t="str">
        <f>IF(ISBLANK(E1445),"",VLOOKUP(E1445,[2]_accgrp!A:B,2,FALSE))</f>
        <v/>
      </c>
      <c r="G1445" s="226">
        <f>_xlfn.IFNA(VLOOKUP($E1445,[2]_accgrp!$A:$X,2+(3*(COLUMN(G1445)-6)),FALSE),"")</f>
        <v>0</v>
      </c>
      <c r="H1445" s="226">
        <f>_xlfn.IFNA(VLOOKUP($E1445,[2]_accgrp!$A:$X,2+(3*(COLUMN(H1445)-6)),FALSE),"")</f>
        <v>0</v>
      </c>
      <c r="I1445" s="226">
        <f>_xlfn.IFNA(VLOOKUP($E1445,[2]_accgrp!$A:$X,2+(3*(COLUMN(I1445)-6)),FALSE),"")</f>
        <v>0</v>
      </c>
      <c r="J1445" s="226">
        <f>_xlfn.IFNA(VLOOKUP($E1445,[2]_accgrp!$A:$X,2+(3*(COLUMN(J1445)-6)),FALSE),"")</f>
        <v>0</v>
      </c>
      <c r="K1445" s="226">
        <f>_xlfn.IFNA(VLOOKUP($E1445,[2]_accgrp!$A:$X,2+(3*(COLUMN(K1445)-6)),FALSE),"")</f>
        <v>0</v>
      </c>
      <c r="L1445" s="226">
        <f>_xlfn.IFNA(VLOOKUP($E1445,[2]_accgrp!$A:$X,2+(3*(COLUMN(L1445)-6)),FALSE),"")</f>
        <v>0</v>
      </c>
      <c r="M1445" s="226">
        <f>_xlfn.IFNA(VLOOKUP($E1445,[2]_accgrp!$A:$X,2+(3*(COLUMN(M1445)-6)),FALSE),"")</f>
        <v>0</v>
      </c>
    </row>
    <row r="1446" spans="6:13" x14ac:dyDescent="0.25">
      <c r="F1446" s="242" t="str">
        <f>IF(ISBLANK(E1446),"",VLOOKUP(E1446,[2]_accgrp!A:B,2,FALSE))</f>
        <v/>
      </c>
      <c r="G1446" s="226">
        <f>_xlfn.IFNA(VLOOKUP($E1446,[2]_accgrp!$A:$X,2+(3*(COLUMN(G1446)-6)),FALSE),"")</f>
        <v>0</v>
      </c>
      <c r="H1446" s="226">
        <f>_xlfn.IFNA(VLOOKUP($E1446,[2]_accgrp!$A:$X,2+(3*(COLUMN(H1446)-6)),FALSE),"")</f>
        <v>0</v>
      </c>
      <c r="I1446" s="226">
        <f>_xlfn.IFNA(VLOOKUP($E1446,[2]_accgrp!$A:$X,2+(3*(COLUMN(I1446)-6)),FALSE),"")</f>
        <v>0</v>
      </c>
      <c r="J1446" s="226">
        <f>_xlfn.IFNA(VLOOKUP($E1446,[2]_accgrp!$A:$X,2+(3*(COLUMN(J1446)-6)),FALSE),"")</f>
        <v>0</v>
      </c>
      <c r="K1446" s="226">
        <f>_xlfn.IFNA(VLOOKUP($E1446,[2]_accgrp!$A:$X,2+(3*(COLUMN(K1446)-6)),FALSE),"")</f>
        <v>0</v>
      </c>
      <c r="L1446" s="226">
        <f>_xlfn.IFNA(VLOOKUP($E1446,[2]_accgrp!$A:$X,2+(3*(COLUMN(L1446)-6)),FALSE),"")</f>
        <v>0</v>
      </c>
      <c r="M1446" s="226">
        <f>_xlfn.IFNA(VLOOKUP($E1446,[2]_accgrp!$A:$X,2+(3*(COLUMN(M1446)-6)),FALSE),"")</f>
        <v>0</v>
      </c>
    </row>
    <row r="1447" spans="6:13" x14ac:dyDescent="0.25">
      <c r="F1447" s="242" t="str">
        <f>IF(ISBLANK(E1447),"",VLOOKUP(E1447,[2]_accgrp!A:B,2,FALSE))</f>
        <v/>
      </c>
      <c r="G1447" s="226">
        <f>_xlfn.IFNA(VLOOKUP($E1447,[2]_accgrp!$A:$X,2+(3*(COLUMN(G1447)-6)),FALSE),"")</f>
        <v>0</v>
      </c>
      <c r="H1447" s="226">
        <f>_xlfn.IFNA(VLOOKUP($E1447,[2]_accgrp!$A:$X,2+(3*(COLUMN(H1447)-6)),FALSE),"")</f>
        <v>0</v>
      </c>
      <c r="I1447" s="226">
        <f>_xlfn.IFNA(VLOOKUP($E1447,[2]_accgrp!$A:$X,2+(3*(COLUMN(I1447)-6)),FALSE),"")</f>
        <v>0</v>
      </c>
      <c r="J1447" s="226">
        <f>_xlfn.IFNA(VLOOKUP($E1447,[2]_accgrp!$A:$X,2+(3*(COLUMN(J1447)-6)),FALSE),"")</f>
        <v>0</v>
      </c>
      <c r="K1447" s="226">
        <f>_xlfn.IFNA(VLOOKUP($E1447,[2]_accgrp!$A:$X,2+(3*(COLUMN(K1447)-6)),FALSE),"")</f>
        <v>0</v>
      </c>
      <c r="L1447" s="226">
        <f>_xlfn.IFNA(VLOOKUP($E1447,[2]_accgrp!$A:$X,2+(3*(COLUMN(L1447)-6)),FALSE),"")</f>
        <v>0</v>
      </c>
      <c r="M1447" s="226">
        <f>_xlfn.IFNA(VLOOKUP($E1447,[2]_accgrp!$A:$X,2+(3*(COLUMN(M1447)-6)),FALSE),"")</f>
        <v>0</v>
      </c>
    </row>
    <row r="1448" spans="6:13" x14ac:dyDescent="0.25">
      <c r="F1448" s="242" t="str">
        <f>IF(ISBLANK(E1448),"",VLOOKUP(E1448,[2]_accgrp!A:B,2,FALSE))</f>
        <v/>
      </c>
      <c r="G1448" s="226">
        <f>_xlfn.IFNA(VLOOKUP($E1448,[2]_accgrp!$A:$X,2+(3*(COLUMN(G1448)-6)),FALSE),"")</f>
        <v>0</v>
      </c>
      <c r="H1448" s="226">
        <f>_xlfn.IFNA(VLOOKUP($E1448,[2]_accgrp!$A:$X,2+(3*(COLUMN(H1448)-6)),FALSE),"")</f>
        <v>0</v>
      </c>
      <c r="I1448" s="226">
        <f>_xlfn.IFNA(VLOOKUP($E1448,[2]_accgrp!$A:$X,2+(3*(COLUMN(I1448)-6)),FALSE),"")</f>
        <v>0</v>
      </c>
      <c r="J1448" s="226">
        <f>_xlfn.IFNA(VLOOKUP($E1448,[2]_accgrp!$A:$X,2+(3*(COLUMN(J1448)-6)),FALSE),"")</f>
        <v>0</v>
      </c>
      <c r="K1448" s="226">
        <f>_xlfn.IFNA(VLOOKUP($E1448,[2]_accgrp!$A:$X,2+(3*(COLUMN(K1448)-6)),FALSE),"")</f>
        <v>0</v>
      </c>
      <c r="L1448" s="226">
        <f>_xlfn.IFNA(VLOOKUP($E1448,[2]_accgrp!$A:$X,2+(3*(COLUMN(L1448)-6)),FALSE),"")</f>
        <v>0</v>
      </c>
      <c r="M1448" s="226">
        <f>_xlfn.IFNA(VLOOKUP($E1448,[2]_accgrp!$A:$X,2+(3*(COLUMN(M1448)-6)),FALSE),"")</f>
        <v>0</v>
      </c>
    </row>
    <row r="1449" spans="6:13" x14ac:dyDescent="0.25">
      <c r="F1449" s="242" t="str">
        <f>IF(ISBLANK(E1449),"",VLOOKUP(E1449,[2]_accgrp!A:B,2,FALSE))</f>
        <v/>
      </c>
      <c r="G1449" s="226">
        <f>_xlfn.IFNA(VLOOKUP($E1449,[2]_accgrp!$A:$X,2+(3*(COLUMN(G1449)-6)),FALSE),"")</f>
        <v>0</v>
      </c>
      <c r="H1449" s="226">
        <f>_xlfn.IFNA(VLOOKUP($E1449,[2]_accgrp!$A:$X,2+(3*(COLUMN(H1449)-6)),FALSE),"")</f>
        <v>0</v>
      </c>
      <c r="I1449" s="226">
        <f>_xlfn.IFNA(VLOOKUP($E1449,[2]_accgrp!$A:$X,2+(3*(COLUMN(I1449)-6)),FALSE),"")</f>
        <v>0</v>
      </c>
      <c r="J1449" s="226">
        <f>_xlfn.IFNA(VLOOKUP($E1449,[2]_accgrp!$A:$X,2+(3*(COLUMN(J1449)-6)),FALSE),"")</f>
        <v>0</v>
      </c>
      <c r="K1449" s="226">
        <f>_xlfn.IFNA(VLOOKUP($E1449,[2]_accgrp!$A:$X,2+(3*(COLUMN(K1449)-6)),FALSE),"")</f>
        <v>0</v>
      </c>
      <c r="L1449" s="226">
        <f>_xlfn.IFNA(VLOOKUP($E1449,[2]_accgrp!$A:$X,2+(3*(COLUMN(L1449)-6)),FALSE),"")</f>
        <v>0</v>
      </c>
      <c r="M1449" s="226">
        <f>_xlfn.IFNA(VLOOKUP($E1449,[2]_accgrp!$A:$X,2+(3*(COLUMN(M1449)-6)),FALSE),"")</f>
        <v>0</v>
      </c>
    </row>
    <row r="1450" spans="6:13" x14ac:dyDescent="0.25">
      <c r="F1450" s="242" t="str">
        <f>IF(ISBLANK(E1450),"",VLOOKUP(E1450,[2]_accgrp!A:B,2,FALSE))</f>
        <v/>
      </c>
      <c r="G1450" s="226">
        <f>_xlfn.IFNA(VLOOKUP($E1450,[2]_accgrp!$A:$X,2+(3*(COLUMN(G1450)-6)),FALSE),"")</f>
        <v>0</v>
      </c>
      <c r="H1450" s="226">
        <f>_xlfn.IFNA(VLOOKUP($E1450,[2]_accgrp!$A:$X,2+(3*(COLUMN(H1450)-6)),FALSE),"")</f>
        <v>0</v>
      </c>
      <c r="I1450" s="226">
        <f>_xlfn.IFNA(VLOOKUP($E1450,[2]_accgrp!$A:$X,2+(3*(COLUMN(I1450)-6)),FALSE),"")</f>
        <v>0</v>
      </c>
      <c r="J1450" s="226">
        <f>_xlfn.IFNA(VLOOKUP($E1450,[2]_accgrp!$A:$X,2+(3*(COLUMN(J1450)-6)),FALSE),"")</f>
        <v>0</v>
      </c>
      <c r="K1450" s="226">
        <f>_xlfn.IFNA(VLOOKUP($E1450,[2]_accgrp!$A:$X,2+(3*(COLUMN(K1450)-6)),FALSE),"")</f>
        <v>0</v>
      </c>
      <c r="L1450" s="226">
        <f>_xlfn.IFNA(VLOOKUP($E1450,[2]_accgrp!$A:$X,2+(3*(COLUMN(L1450)-6)),FALSE),"")</f>
        <v>0</v>
      </c>
      <c r="M1450" s="226">
        <f>_xlfn.IFNA(VLOOKUP($E1450,[2]_accgrp!$A:$X,2+(3*(COLUMN(M1450)-6)),FALSE),"")</f>
        <v>0</v>
      </c>
    </row>
    <row r="1451" spans="6:13" x14ac:dyDescent="0.25">
      <c r="F1451" s="242" t="str">
        <f>IF(ISBLANK(E1451),"",VLOOKUP(E1451,[2]_accgrp!A:B,2,FALSE))</f>
        <v/>
      </c>
      <c r="G1451" s="226">
        <f>_xlfn.IFNA(VLOOKUP($E1451,[2]_accgrp!$A:$X,2+(3*(COLUMN(G1451)-6)),FALSE),"")</f>
        <v>0</v>
      </c>
      <c r="H1451" s="226">
        <f>_xlfn.IFNA(VLOOKUP($E1451,[2]_accgrp!$A:$X,2+(3*(COLUMN(H1451)-6)),FALSE),"")</f>
        <v>0</v>
      </c>
      <c r="I1451" s="226">
        <f>_xlfn.IFNA(VLOOKUP($E1451,[2]_accgrp!$A:$X,2+(3*(COLUMN(I1451)-6)),FALSE),"")</f>
        <v>0</v>
      </c>
      <c r="J1451" s="226">
        <f>_xlfn.IFNA(VLOOKUP($E1451,[2]_accgrp!$A:$X,2+(3*(COLUMN(J1451)-6)),FALSE),"")</f>
        <v>0</v>
      </c>
      <c r="K1451" s="226">
        <f>_xlfn.IFNA(VLOOKUP($E1451,[2]_accgrp!$A:$X,2+(3*(COLUMN(K1451)-6)),FALSE),"")</f>
        <v>0</v>
      </c>
      <c r="L1451" s="226">
        <f>_xlfn.IFNA(VLOOKUP($E1451,[2]_accgrp!$A:$X,2+(3*(COLUMN(L1451)-6)),FALSE),"")</f>
        <v>0</v>
      </c>
      <c r="M1451" s="226">
        <f>_xlfn.IFNA(VLOOKUP($E1451,[2]_accgrp!$A:$X,2+(3*(COLUMN(M1451)-6)),FALSE),"")</f>
        <v>0</v>
      </c>
    </row>
    <row r="1452" spans="6:13" x14ac:dyDescent="0.25">
      <c r="F1452" s="242" t="str">
        <f>IF(ISBLANK(E1452),"",VLOOKUP(E1452,[2]_accgrp!A:B,2,FALSE))</f>
        <v/>
      </c>
      <c r="G1452" s="226">
        <f>_xlfn.IFNA(VLOOKUP($E1452,[2]_accgrp!$A:$X,2+(3*(COLUMN(G1452)-6)),FALSE),"")</f>
        <v>0</v>
      </c>
      <c r="H1452" s="226">
        <f>_xlfn.IFNA(VLOOKUP($E1452,[2]_accgrp!$A:$X,2+(3*(COLUMN(H1452)-6)),FALSE),"")</f>
        <v>0</v>
      </c>
      <c r="I1452" s="226">
        <f>_xlfn.IFNA(VLOOKUP($E1452,[2]_accgrp!$A:$X,2+(3*(COLUMN(I1452)-6)),FALSE),"")</f>
        <v>0</v>
      </c>
      <c r="J1452" s="226">
        <f>_xlfn.IFNA(VLOOKUP($E1452,[2]_accgrp!$A:$X,2+(3*(COLUMN(J1452)-6)),FALSE),"")</f>
        <v>0</v>
      </c>
      <c r="K1452" s="226">
        <f>_xlfn.IFNA(VLOOKUP($E1452,[2]_accgrp!$A:$X,2+(3*(COLUMN(K1452)-6)),FALSE),"")</f>
        <v>0</v>
      </c>
      <c r="L1452" s="226">
        <f>_xlfn.IFNA(VLOOKUP($E1452,[2]_accgrp!$A:$X,2+(3*(COLUMN(L1452)-6)),FALSE),"")</f>
        <v>0</v>
      </c>
      <c r="M1452" s="226">
        <f>_xlfn.IFNA(VLOOKUP($E1452,[2]_accgrp!$A:$X,2+(3*(COLUMN(M1452)-6)),FALSE),"")</f>
        <v>0</v>
      </c>
    </row>
    <row r="1453" spans="6:13" x14ac:dyDescent="0.25">
      <c r="F1453" s="242" t="str">
        <f>IF(ISBLANK(E1453),"",VLOOKUP(E1453,[2]_accgrp!A:B,2,FALSE))</f>
        <v/>
      </c>
      <c r="G1453" s="226">
        <f>_xlfn.IFNA(VLOOKUP($E1453,[2]_accgrp!$A:$X,2+(3*(COLUMN(G1453)-6)),FALSE),"")</f>
        <v>0</v>
      </c>
      <c r="H1453" s="226">
        <f>_xlfn.IFNA(VLOOKUP($E1453,[2]_accgrp!$A:$X,2+(3*(COLUMN(H1453)-6)),FALSE),"")</f>
        <v>0</v>
      </c>
      <c r="I1453" s="226">
        <f>_xlfn.IFNA(VLOOKUP($E1453,[2]_accgrp!$A:$X,2+(3*(COLUMN(I1453)-6)),FALSE),"")</f>
        <v>0</v>
      </c>
      <c r="J1453" s="226">
        <f>_xlfn.IFNA(VLOOKUP($E1453,[2]_accgrp!$A:$X,2+(3*(COLUMN(J1453)-6)),FALSE),"")</f>
        <v>0</v>
      </c>
      <c r="K1453" s="226">
        <f>_xlfn.IFNA(VLOOKUP($E1453,[2]_accgrp!$A:$X,2+(3*(COLUMN(K1453)-6)),FALSE),"")</f>
        <v>0</v>
      </c>
      <c r="L1453" s="226">
        <f>_xlfn.IFNA(VLOOKUP($E1453,[2]_accgrp!$A:$X,2+(3*(COLUMN(L1453)-6)),FALSE),"")</f>
        <v>0</v>
      </c>
      <c r="M1453" s="226">
        <f>_xlfn.IFNA(VLOOKUP($E1453,[2]_accgrp!$A:$X,2+(3*(COLUMN(M1453)-6)),FALSE),"")</f>
        <v>0</v>
      </c>
    </row>
    <row r="1454" spans="6:13" x14ac:dyDescent="0.25">
      <c r="F1454" s="242" t="str">
        <f>IF(ISBLANK(E1454),"",VLOOKUP(E1454,[2]_accgrp!A:B,2,FALSE))</f>
        <v/>
      </c>
      <c r="G1454" s="226">
        <f>_xlfn.IFNA(VLOOKUP($E1454,[2]_accgrp!$A:$X,2+(3*(COLUMN(G1454)-6)),FALSE),"")</f>
        <v>0</v>
      </c>
      <c r="H1454" s="226">
        <f>_xlfn.IFNA(VLOOKUP($E1454,[2]_accgrp!$A:$X,2+(3*(COLUMN(H1454)-6)),FALSE),"")</f>
        <v>0</v>
      </c>
      <c r="I1454" s="226">
        <f>_xlfn.IFNA(VLOOKUP($E1454,[2]_accgrp!$A:$X,2+(3*(COLUMN(I1454)-6)),FALSE),"")</f>
        <v>0</v>
      </c>
      <c r="J1454" s="226">
        <f>_xlfn.IFNA(VLOOKUP($E1454,[2]_accgrp!$A:$X,2+(3*(COLUMN(J1454)-6)),FALSE),"")</f>
        <v>0</v>
      </c>
      <c r="K1454" s="226">
        <f>_xlfn.IFNA(VLOOKUP($E1454,[2]_accgrp!$A:$X,2+(3*(COLUMN(K1454)-6)),FALSE),"")</f>
        <v>0</v>
      </c>
      <c r="L1454" s="226">
        <f>_xlfn.IFNA(VLOOKUP($E1454,[2]_accgrp!$A:$X,2+(3*(COLUMN(L1454)-6)),FALSE),"")</f>
        <v>0</v>
      </c>
      <c r="M1454" s="226">
        <f>_xlfn.IFNA(VLOOKUP($E1454,[2]_accgrp!$A:$X,2+(3*(COLUMN(M1454)-6)),FALSE),"")</f>
        <v>0</v>
      </c>
    </row>
    <row r="1455" spans="6:13" x14ac:dyDescent="0.25">
      <c r="F1455" s="242" t="str">
        <f>IF(ISBLANK(E1455),"",VLOOKUP(E1455,[2]_accgrp!A:B,2,FALSE))</f>
        <v/>
      </c>
      <c r="G1455" s="226">
        <f>_xlfn.IFNA(VLOOKUP($E1455,[2]_accgrp!$A:$X,2+(3*(COLUMN(G1455)-6)),FALSE),"")</f>
        <v>0</v>
      </c>
      <c r="H1455" s="226">
        <f>_xlfn.IFNA(VLOOKUP($E1455,[2]_accgrp!$A:$X,2+(3*(COLUMN(H1455)-6)),FALSE),"")</f>
        <v>0</v>
      </c>
      <c r="I1455" s="226">
        <f>_xlfn.IFNA(VLOOKUP($E1455,[2]_accgrp!$A:$X,2+(3*(COLUMN(I1455)-6)),FALSE),"")</f>
        <v>0</v>
      </c>
      <c r="J1455" s="226">
        <f>_xlfn.IFNA(VLOOKUP($E1455,[2]_accgrp!$A:$X,2+(3*(COLUMN(J1455)-6)),FALSE),"")</f>
        <v>0</v>
      </c>
      <c r="K1455" s="226">
        <f>_xlfn.IFNA(VLOOKUP($E1455,[2]_accgrp!$A:$X,2+(3*(COLUMN(K1455)-6)),FALSE),"")</f>
        <v>0</v>
      </c>
      <c r="L1455" s="226">
        <f>_xlfn.IFNA(VLOOKUP($E1455,[2]_accgrp!$A:$X,2+(3*(COLUMN(L1455)-6)),FALSE),"")</f>
        <v>0</v>
      </c>
      <c r="M1455" s="226">
        <f>_xlfn.IFNA(VLOOKUP($E1455,[2]_accgrp!$A:$X,2+(3*(COLUMN(M1455)-6)),FALSE),"")</f>
        <v>0</v>
      </c>
    </row>
    <row r="1456" spans="6:13" x14ac:dyDescent="0.25">
      <c r="F1456" s="242" t="str">
        <f>IF(ISBLANK(E1456),"",VLOOKUP(E1456,[2]_accgrp!A:B,2,FALSE))</f>
        <v/>
      </c>
      <c r="G1456" s="226">
        <f>_xlfn.IFNA(VLOOKUP($E1456,[2]_accgrp!$A:$X,2+(3*(COLUMN(G1456)-6)),FALSE),"")</f>
        <v>0</v>
      </c>
      <c r="H1456" s="226">
        <f>_xlfn.IFNA(VLOOKUP($E1456,[2]_accgrp!$A:$X,2+(3*(COLUMN(H1456)-6)),FALSE),"")</f>
        <v>0</v>
      </c>
      <c r="I1456" s="226">
        <f>_xlfn.IFNA(VLOOKUP($E1456,[2]_accgrp!$A:$X,2+(3*(COLUMN(I1456)-6)),FALSE),"")</f>
        <v>0</v>
      </c>
      <c r="J1456" s="226">
        <f>_xlfn.IFNA(VLOOKUP($E1456,[2]_accgrp!$A:$X,2+(3*(COLUMN(J1456)-6)),FALSE),"")</f>
        <v>0</v>
      </c>
      <c r="K1456" s="226">
        <f>_xlfn.IFNA(VLOOKUP($E1456,[2]_accgrp!$A:$X,2+(3*(COLUMN(K1456)-6)),FALSE),"")</f>
        <v>0</v>
      </c>
      <c r="L1456" s="226">
        <f>_xlfn.IFNA(VLOOKUP($E1456,[2]_accgrp!$A:$X,2+(3*(COLUMN(L1456)-6)),FALSE),"")</f>
        <v>0</v>
      </c>
      <c r="M1456" s="226">
        <f>_xlfn.IFNA(VLOOKUP($E1456,[2]_accgrp!$A:$X,2+(3*(COLUMN(M1456)-6)),FALSE),"")</f>
        <v>0</v>
      </c>
    </row>
    <row r="1457" spans="6:13" x14ac:dyDescent="0.25">
      <c r="F1457" s="242" t="str">
        <f>IF(ISBLANK(E1457),"",VLOOKUP(E1457,[2]_accgrp!A:B,2,FALSE))</f>
        <v/>
      </c>
      <c r="G1457" s="226">
        <f>_xlfn.IFNA(VLOOKUP($E1457,[2]_accgrp!$A:$X,2+(3*(COLUMN(G1457)-6)),FALSE),"")</f>
        <v>0</v>
      </c>
      <c r="H1457" s="226">
        <f>_xlfn.IFNA(VLOOKUP($E1457,[2]_accgrp!$A:$X,2+(3*(COLUMN(H1457)-6)),FALSE),"")</f>
        <v>0</v>
      </c>
      <c r="I1457" s="226">
        <f>_xlfn.IFNA(VLOOKUP($E1457,[2]_accgrp!$A:$X,2+(3*(COLUMN(I1457)-6)),FALSE),"")</f>
        <v>0</v>
      </c>
      <c r="J1457" s="226">
        <f>_xlfn.IFNA(VLOOKUP($E1457,[2]_accgrp!$A:$X,2+(3*(COLUMN(J1457)-6)),FALSE),"")</f>
        <v>0</v>
      </c>
      <c r="K1457" s="226">
        <f>_xlfn.IFNA(VLOOKUP($E1457,[2]_accgrp!$A:$X,2+(3*(COLUMN(K1457)-6)),FALSE),"")</f>
        <v>0</v>
      </c>
      <c r="L1457" s="226">
        <f>_xlfn.IFNA(VLOOKUP($E1457,[2]_accgrp!$A:$X,2+(3*(COLUMN(L1457)-6)),FALSE),"")</f>
        <v>0</v>
      </c>
      <c r="M1457" s="226">
        <f>_xlfn.IFNA(VLOOKUP($E1457,[2]_accgrp!$A:$X,2+(3*(COLUMN(M1457)-6)),FALSE),"")</f>
        <v>0</v>
      </c>
    </row>
    <row r="1458" spans="6:13" x14ac:dyDescent="0.25">
      <c r="F1458" s="242" t="str">
        <f>IF(ISBLANK(E1458),"",VLOOKUP(E1458,[2]_accgrp!A:B,2,FALSE))</f>
        <v/>
      </c>
      <c r="G1458" s="226">
        <f>_xlfn.IFNA(VLOOKUP($E1458,[2]_accgrp!$A:$X,2+(3*(COLUMN(G1458)-6)),FALSE),"")</f>
        <v>0</v>
      </c>
      <c r="H1458" s="226">
        <f>_xlfn.IFNA(VLOOKUP($E1458,[2]_accgrp!$A:$X,2+(3*(COLUMN(H1458)-6)),FALSE),"")</f>
        <v>0</v>
      </c>
      <c r="I1458" s="226">
        <f>_xlfn.IFNA(VLOOKUP($E1458,[2]_accgrp!$A:$X,2+(3*(COLUMN(I1458)-6)),FALSE),"")</f>
        <v>0</v>
      </c>
      <c r="J1458" s="226">
        <f>_xlfn.IFNA(VLOOKUP($E1458,[2]_accgrp!$A:$X,2+(3*(COLUMN(J1458)-6)),FALSE),"")</f>
        <v>0</v>
      </c>
      <c r="K1458" s="226">
        <f>_xlfn.IFNA(VLOOKUP($E1458,[2]_accgrp!$A:$X,2+(3*(COLUMN(K1458)-6)),FALSE),"")</f>
        <v>0</v>
      </c>
      <c r="L1458" s="226">
        <f>_xlfn.IFNA(VLOOKUP($E1458,[2]_accgrp!$A:$X,2+(3*(COLUMN(L1458)-6)),FALSE),"")</f>
        <v>0</v>
      </c>
      <c r="M1458" s="226">
        <f>_xlfn.IFNA(VLOOKUP($E1458,[2]_accgrp!$A:$X,2+(3*(COLUMN(M1458)-6)),FALSE),"")</f>
        <v>0</v>
      </c>
    </row>
    <row r="1459" spans="6:13" x14ac:dyDescent="0.25">
      <c r="F1459" s="242" t="str">
        <f>IF(ISBLANK(E1459),"",VLOOKUP(E1459,[2]_accgrp!A:B,2,FALSE))</f>
        <v/>
      </c>
      <c r="G1459" s="226">
        <f>_xlfn.IFNA(VLOOKUP($E1459,[2]_accgrp!$A:$X,2+(3*(COLUMN(G1459)-6)),FALSE),"")</f>
        <v>0</v>
      </c>
      <c r="H1459" s="226">
        <f>_xlfn.IFNA(VLOOKUP($E1459,[2]_accgrp!$A:$X,2+(3*(COLUMN(H1459)-6)),FALSE),"")</f>
        <v>0</v>
      </c>
      <c r="I1459" s="226">
        <f>_xlfn.IFNA(VLOOKUP($E1459,[2]_accgrp!$A:$X,2+(3*(COLUMN(I1459)-6)),FALSE),"")</f>
        <v>0</v>
      </c>
      <c r="J1459" s="226">
        <f>_xlfn.IFNA(VLOOKUP($E1459,[2]_accgrp!$A:$X,2+(3*(COLUMN(J1459)-6)),FALSE),"")</f>
        <v>0</v>
      </c>
      <c r="K1459" s="226">
        <f>_xlfn.IFNA(VLOOKUP($E1459,[2]_accgrp!$A:$X,2+(3*(COLUMN(K1459)-6)),FALSE),"")</f>
        <v>0</v>
      </c>
      <c r="L1459" s="226">
        <f>_xlfn.IFNA(VLOOKUP($E1459,[2]_accgrp!$A:$X,2+(3*(COLUMN(L1459)-6)),FALSE),"")</f>
        <v>0</v>
      </c>
      <c r="M1459" s="226">
        <f>_xlfn.IFNA(VLOOKUP($E1459,[2]_accgrp!$A:$X,2+(3*(COLUMN(M1459)-6)),FALSE),"")</f>
        <v>0</v>
      </c>
    </row>
    <row r="1460" spans="6:13" x14ac:dyDescent="0.25">
      <c r="F1460" s="242" t="str">
        <f>IF(ISBLANK(E1460),"",VLOOKUP(E1460,[2]_accgrp!A:B,2,FALSE))</f>
        <v/>
      </c>
      <c r="G1460" s="226">
        <f>_xlfn.IFNA(VLOOKUP($E1460,[2]_accgrp!$A:$X,2+(3*(COLUMN(G1460)-6)),FALSE),"")</f>
        <v>0</v>
      </c>
      <c r="H1460" s="226">
        <f>_xlfn.IFNA(VLOOKUP($E1460,[2]_accgrp!$A:$X,2+(3*(COLUMN(H1460)-6)),FALSE),"")</f>
        <v>0</v>
      </c>
      <c r="I1460" s="226">
        <f>_xlfn.IFNA(VLOOKUP($E1460,[2]_accgrp!$A:$X,2+(3*(COLUMN(I1460)-6)),FALSE),"")</f>
        <v>0</v>
      </c>
      <c r="J1460" s="226">
        <f>_xlfn.IFNA(VLOOKUP($E1460,[2]_accgrp!$A:$X,2+(3*(COLUMN(J1460)-6)),FALSE),"")</f>
        <v>0</v>
      </c>
      <c r="K1460" s="226">
        <f>_xlfn.IFNA(VLOOKUP($E1460,[2]_accgrp!$A:$X,2+(3*(COLUMN(K1460)-6)),FALSE),"")</f>
        <v>0</v>
      </c>
      <c r="L1460" s="226">
        <f>_xlfn.IFNA(VLOOKUP($E1460,[2]_accgrp!$A:$X,2+(3*(COLUMN(L1460)-6)),FALSE),"")</f>
        <v>0</v>
      </c>
      <c r="M1460" s="226">
        <f>_xlfn.IFNA(VLOOKUP($E1460,[2]_accgrp!$A:$X,2+(3*(COLUMN(M1460)-6)),FALSE),"")</f>
        <v>0</v>
      </c>
    </row>
    <row r="1461" spans="6:13" x14ac:dyDescent="0.25">
      <c r="F1461" s="242" t="str">
        <f>IF(ISBLANK(E1461),"",VLOOKUP(E1461,[2]_accgrp!A:B,2,FALSE))</f>
        <v/>
      </c>
      <c r="G1461" s="226">
        <f>_xlfn.IFNA(VLOOKUP($E1461,[2]_accgrp!$A:$X,2+(3*(COLUMN(G1461)-6)),FALSE),"")</f>
        <v>0</v>
      </c>
      <c r="H1461" s="226">
        <f>_xlfn.IFNA(VLOOKUP($E1461,[2]_accgrp!$A:$X,2+(3*(COLUMN(H1461)-6)),FALSE),"")</f>
        <v>0</v>
      </c>
      <c r="I1461" s="226">
        <f>_xlfn.IFNA(VLOOKUP($E1461,[2]_accgrp!$A:$X,2+(3*(COLUMN(I1461)-6)),FALSE),"")</f>
        <v>0</v>
      </c>
      <c r="J1461" s="226">
        <f>_xlfn.IFNA(VLOOKUP($E1461,[2]_accgrp!$A:$X,2+(3*(COLUMN(J1461)-6)),FALSE),"")</f>
        <v>0</v>
      </c>
      <c r="K1461" s="226">
        <f>_xlfn.IFNA(VLOOKUP($E1461,[2]_accgrp!$A:$X,2+(3*(COLUMN(K1461)-6)),FALSE),"")</f>
        <v>0</v>
      </c>
      <c r="L1461" s="226">
        <f>_xlfn.IFNA(VLOOKUP($E1461,[2]_accgrp!$A:$X,2+(3*(COLUMN(L1461)-6)),FALSE),"")</f>
        <v>0</v>
      </c>
      <c r="M1461" s="226">
        <f>_xlfn.IFNA(VLOOKUP($E1461,[2]_accgrp!$A:$X,2+(3*(COLUMN(M1461)-6)),FALSE),"")</f>
        <v>0</v>
      </c>
    </row>
    <row r="1462" spans="6:13" x14ac:dyDescent="0.25">
      <c r="F1462" s="242" t="str">
        <f>IF(ISBLANK(E1462),"",VLOOKUP(E1462,[2]_accgrp!A:B,2,FALSE))</f>
        <v/>
      </c>
      <c r="G1462" s="226">
        <f>_xlfn.IFNA(VLOOKUP($E1462,[2]_accgrp!$A:$X,2+(3*(COLUMN(G1462)-6)),FALSE),"")</f>
        <v>0</v>
      </c>
      <c r="H1462" s="226">
        <f>_xlfn.IFNA(VLOOKUP($E1462,[2]_accgrp!$A:$X,2+(3*(COLUMN(H1462)-6)),FALSE),"")</f>
        <v>0</v>
      </c>
      <c r="I1462" s="226">
        <f>_xlfn.IFNA(VLOOKUP($E1462,[2]_accgrp!$A:$X,2+(3*(COLUMN(I1462)-6)),FALSE),"")</f>
        <v>0</v>
      </c>
      <c r="J1462" s="226">
        <f>_xlfn.IFNA(VLOOKUP($E1462,[2]_accgrp!$A:$X,2+(3*(COLUMN(J1462)-6)),FALSE),"")</f>
        <v>0</v>
      </c>
      <c r="K1462" s="226">
        <f>_xlfn.IFNA(VLOOKUP($E1462,[2]_accgrp!$A:$X,2+(3*(COLUMN(K1462)-6)),FALSE),"")</f>
        <v>0</v>
      </c>
      <c r="L1462" s="226">
        <f>_xlfn.IFNA(VLOOKUP($E1462,[2]_accgrp!$A:$X,2+(3*(COLUMN(L1462)-6)),FALSE),"")</f>
        <v>0</v>
      </c>
      <c r="M1462" s="226">
        <f>_xlfn.IFNA(VLOOKUP($E1462,[2]_accgrp!$A:$X,2+(3*(COLUMN(M1462)-6)),FALSE),"")</f>
        <v>0</v>
      </c>
    </row>
    <row r="1463" spans="6:13" x14ac:dyDescent="0.25">
      <c r="F1463" s="242" t="str">
        <f>IF(ISBLANK(E1463),"",VLOOKUP(E1463,[2]_accgrp!A:B,2,FALSE))</f>
        <v/>
      </c>
      <c r="G1463" s="226">
        <f>_xlfn.IFNA(VLOOKUP($E1463,[2]_accgrp!$A:$X,2+(3*(COLUMN(G1463)-6)),FALSE),"")</f>
        <v>0</v>
      </c>
      <c r="H1463" s="226">
        <f>_xlfn.IFNA(VLOOKUP($E1463,[2]_accgrp!$A:$X,2+(3*(COLUMN(H1463)-6)),FALSE),"")</f>
        <v>0</v>
      </c>
      <c r="I1463" s="226">
        <f>_xlfn.IFNA(VLOOKUP($E1463,[2]_accgrp!$A:$X,2+(3*(COLUMN(I1463)-6)),FALSE),"")</f>
        <v>0</v>
      </c>
      <c r="J1463" s="226">
        <f>_xlfn.IFNA(VLOOKUP($E1463,[2]_accgrp!$A:$X,2+(3*(COLUMN(J1463)-6)),FALSE),"")</f>
        <v>0</v>
      </c>
      <c r="K1463" s="226">
        <f>_xlfn.IFNA(VLOOKUP($E1463,[2]_accgrp!$A:$X,2+(3*(COLUMN(K1463)-6)),FALSE),"")</f>
        <v>0</v>
      </c>
      <c r="L1463" s="226">
        <f>_xlfn.IFNA(VLOOKUP($E1463,[2]_accgrp!$A:$X,2+(3*(COLUMN(L1463)-6)),FALSE),"")</f>
        <v>0</v>
      </c>
      <c r="M1463" s="226">
        <f>_xlfn.IFNA(VLOOKUP($E1463,[2]_accgrp!$A:$X,2+(3*(COLUMN(M1463)-6)),FALSE),"")</f>
        <v>0</v>
      </c>
    </row>
    <row r="1464" spans="6:13" x14ac:dyDescent="0.25">
      <c r="F1464" s="242" t="str">
        <f>IF(ISBLANK(E1464),"",VLOOKUP(E1464,[2]_accgrp!A:B,2,FALSE))</f>
        <v/>
      </c>
      <c r="G1464" s="226">
        <f>_xlfn.IFNA(VLOOKUP($E1464,[2]_accgrp!$A:$X,2+(3*(COLUMN(G1464)-6)),FALSE),"")</f>
        <v>0</v>
      </c>
      <c r="H1464" s="226">
        <f>_xlfn.IFNA(VLOOKUP($E1464,[2]_accgrp!$A:$X,2+(3*(COLUMN(H1464)-6)),FALSE),"")</f>
        <v>0</v>
      </c>
      <c r="I1464" s="226">
        <f>_xlfn.IFNA(VLOOKUP($E1464,[2]_accgrp!$A:$X,2+(3*(COLUMN(I1464)-6)),FALSE),"")</f>
        <v>0</v>
      </c>
      <c r="J1464" s="226">
        <f>_xlfn.IFNA(VLOOKUP($E1464,[2]_accgrp!$A:$X,2+(3*(COLUMN(J1464)-6)),FALSE),"")</f>
        <v>0</v>
      </c>
      <c r="K1464" s="226">
        <f>_xlfn.IFNA(VLOOKUP($E1464,[2]_accgrp!$A:$X,2+(3*(COLUMN(K1464)-6)),FALSE),"")</f>
        <v>0</v>
      </c>
      <c r="L1464" s="226">
        <f>_xlfn.IFNA(VLOOKUP($E1464,[2]_accgrp!$A:$X,2+(3*(COLUMN(L1464)-6)),FALSE),"")</f>
        <v>0</v>
      </c>
      <c r="M1464" s="226">
        <f>_xlfn.IFNA(VLOOKUP($E1464,[2]_accgrp!$A:$X,2+(3*(COLUMN(M1464)-6)),FALSE),"")</f>
        <v>0</v>
      </c>
    </row>
    <row r="1465" spans="6:13" x14ac:dyDescent="0.25">
      <c r="F1465" s="242" t="str">
        <f>IF(ISBLANK(E1465),"",VLOOKUP(E1465,[2]_accgrp!A:B,2,FALSE))</f>
        <v/>
      </c>
      <c r="G1465" s="226">
        <f>_xlfn.IFNA(VLOOKUP($E1465,[2]_accgrp!$A:$X,2+(3*(COLUMN(G1465)-6)),FALSE),"")</f>
        <v>0</v>
      </c>
      <c r="H1465" s="226">
        <f>_xlfn.IFNA(VLOOKUP($E1465,[2]_accgrp!$A:$X,2+(3*(COLUMN(H1465)-6)),FALSE),"")</f>
        <v>0</v>
      </c>
      <c r="I1465" s="226">
        <f>_xlfn.IFNA(VLOOKUP($E1465,[2]_accgrp!$A:$X,2+(3*(COLUMN(I1465)-6)),FALSE),"")</f>
        <v>0</v>
      </c>
      <c r="J1465" s="226">
        <f>_xlfn.IFNA(VLOOKUP($E1465,[2]_accgrp!$A:$X,2+(3*(COLUMN(J1465)-6)),FALSE),"")</f>
        <v>0</v>
      </c>
      <c r="K1465" s="226">
        <f>_xlfn.IFNA(VLOOKUP($E1465,[2]_accgrp!$A:$X,2+(3*(COLUMN(K1465)-6)),FALSE),"")</f>
        <v>0</v>
      </c>
      <c r="L1465" s="226">
        <f>_xlfn.IFNA(VLOOKUP($E1465,[2]_accgrp!$A:$X,2+(3*(COLUMN(L1465)-6)),FALSE),"")</f>
        <v>0</v>
      </c>
      <c r="M1465" s="226">
        <f>_xlfn.IFNA(VLOOKUP($E1465,[2]_accgrp!$A:$X,2+(3*(COLUMN(M1465)-6)),FALSE),"")</f>
        <v>0</v>
      </c>
    </row>
    <row r="1466" spans="6:13" x14ac:dyDescent="0.25">
      <c r="F1466" s="242" t="str">
        <f>IF(ISBLANK(E1466),"",VLOOKUP(E1466,[2]_accgrp!A:B,2,FALSE))</f>
        <v/>
      </c>
      <c r="G1466" s="226">
        <f>_xlfn.IFNA(VLOOKUP($E1466,[2]_accgrp!$A:$X,2+(3*(COLUMN(G1466)-6)),FALSE),"")</f>
        <v>0</v>
      </c>
      <c r="H1466" s="226">
        <f>_xlfn.IFNA(VLOOKUP($E1466,[2]_accgrp!$A:$X,2+(3*(COLUMN(H1466)-6)),FALSE),"")</f>
        <v>0</v>
      </c>
      <c r="I1466" s="226">
        <f>_xlfn.IFNA(VLOOKUP($E1466,[2]_accgrp!$A:$X,2+(3*(COLUMN(I1466)-6)),FALSE),"")</f>
        <v>0</v>
      </c>
      <c r="J1466" s="226">
        <f>_xlfn.IFNA(VLOOKUP($E1466,[2]_accgrp!$A:$X,2+(3*(COLUMN(J1466)-6)),FALSE),"")</f>
        <v>0</v>
      </c>
      <c r="K1466" s="226">
        <f>_xlfn.IFNA(VLOOKUP($E1466,[2]_accgrp!$A:$X,2+(3*(COLUMN(K1466)-6)),FALSE),"")</f>
        <v>0</v>
      </c>
      <c r="L1466" s="226">
        <f>_xlfn.IFNA(VLOOKUP($E1466,[2]_accgrp!$A:$X,2+(3*(COLUMN(L1466)-6)),FALSE),"")</f>
        <v>0</v>
      </c>
      <c r="M1466" s="226">
        <f>_xlfn.IFNA(VLOOKUP($E1466,[2]_accgrp!$A:$X,2+(3*(COLUMN(M1466)-6)),FALSE),"")</f>
        <v>0</v>
      </c>
    </row>
    <row r="1467" spans="6:13" x14ac:dyDescent="0.25">
      <c r="F1467" s="242" t="str">
        <f>IF(ISBLANK(E1467),"",VLOOKUP(E1467,[2]_accgrp!A:B,2,FALSE))</f>
        <v/>
      </c>
      <c r="G1467" s="226">
        <f>_xlfn.IFNA(VLOOKUP($E1467,[2]_accgrp!$A:$X,2+(3*(COLUMN(G1467)-6)),FALSE),"")</f>
        <v>0</v>
      </c>
      <c r="H1467" s="226">
        <f>_xlfn.IFNA(VLOOKUP($E1467,[2]_accgrp!$A:$X,2+(3*(COLUMN(H1467)-6)),FALSE),"")</f>
        <v>0</v>
      </c>
      <c r="I1467" s="226">
        <f>_xlfn.IFNA(VLOOKUP($E1467,[2]_accgrp!$A:$X,2+(3*(COLUMN(I1467)-6)),FALSE),"")</f>
        <v>0</v>
      </c>
      <c r="J1467" s="226">
        <f>_xlfn.IFNA(VLOOKUP($E1467,[2]_accgrp!$A:$X,2+(3*(COLUMN(J1467)-6)),FALSE),"")</f>
        <v>0</v>
      </c>
      <c r="K1467" s="226">
        <f>_xlfn.IFNA(VLOOKUP($E1467,[2]_accgrp!$A:$X,2+(3*(COLUMN(K1467)-6)),FALSE),"")</f>
        <v>0</v>
      </c>
      <c r="L1467" s="226">
        <f>_xlfn.IFNA(VLOOKUP($E1467,[2]_accgrp!$A:$X,2+(3*(COLUMN(L1467)-6)),FALSE),"")</f>
        <v>0</v>
      </c>
      <c r="M1467" s="226">
        <f>_xlfn.IFNA(VLOOKUP($E1467,[2]_accgrp!$A:$X,2+(3*(COLUMN(M1467)-6)),FALSE),"")</f>
        <v>0</v>
      </c>
    </row>
    <row r="1468" spans="6:13" x14ac:dyDescent="0.25">
      <c r="F1468" s="242" t="str">
        <f>IF(ISBLANK(E1468),"",VLOOKUP(E1468,[2]_accgrp!A:B,2,FALSE))</f>
        <v/>
      </c>
      <c r="G1468" s="226">
        <f>_xlfn.IFNA(VLOOKUP($E1468,[2]_accgrp!$A:$X,2+(3*(COLUMN(G1468)-6)),FALSE),"")</f>
        <v>0</v>
      </c>
      <c r="H1468" s="226">
        <f>_xlfn.IFNA(VLOOKUP($E1468,[2]_accgrp!$A:$X,2+(3*(COLUMN(H1468)-6)),FALSE),"")</f>
        <v>0</v>
      </c>
      <c r="I1468" s="226">
        <f>_xlfn.IFNA(VLOOKUP($E1468,[2]_accgrp!$A:$X,2+(3*(COLUMN(I1468)-6)),FALSE),"")</f>
        <v>0</v>
      </c>
      <c r="J1468" s="226">
        <f>_xlfn.IFNA(VLOOKUP($E1468,[2]_accgrp!$A:$X,2+(3*(COLUMN(J1468)-6)),FALSE),"")</f>
        <v>0</v>
      </c>
      <c r="K1468" s="226">
        <f>_xlfn.IFNA(VLOOKUP($E1468,[2]_accgrp!$A:$X,2+(3*(COLUMN(K1468)-6)),FALSE),"")</f>
        <v>0</v>
      </c>
      <c r="L1468" s="226">
        <f>_xlfn.IFNA(VLOOKUP($E1468,[2]_accgrp!$A:$X,2+(3*(COLUMN(L1468)-6)),FALSE),"")</f>
        <v>0</v>
      </c>
      <c r="M1468" s="226">
        <f>_xlfn.IFNA(VLOOKUP($E1468,[2]_accgrp!$A:$X,2+(3*(COLUMN(M1468)-6)),FALSE),"")</f>
        <v>0</v>
      </c>
    </row>
    <row r="1469" spans="6:13" x14ac:dyDescent="0.25">
      <c r="F1469" s="242" t="str">
        <f>IF(ISBLANK(E1469),"",VLOOKUP(E1469,[2]_accgrp!A:B,2,FALSE))</f>
        <v/>
      </c>
      <c r="G1469" s="226">
        <f>_xlfn.IFNA(VLOOKUP($E1469,[2]_accgrp!$A:$X,2+(3*(COLUMN(G1469)-6)),FALSE),"")</f>
        <v>0</v>
      </c>
      <c r="H1469" s="226">
        <f>_xlfn.IFNA(VLOOKUP($E1469,[2]_accgrp!$A:$X,2+(3*(COLUMN(H1469)-6)),FALSE),"")</f>
        <v>0</v>
      </c>
      <c r="I1469" s="226">
        <f>_xlfn.IFNA(VLOOKUP($E1469,[2]_accgrp!$A:$X,2+(3*(COLUMN(I1469)-6)),FALSE),"")</f>
        <v>0</v>
      </c>
      <c r="J1469" s="226">
        <f>_xlfn.IFNA(VLOOKUP($E1469,[2]_accgrp!$A:$X,2+(3*(COLUMN(J1469)-6)),FALSE),"")</f>
        <v>0</v>
      </c>
      <c r="K1469" s="226">
        <f>_xlfn.IFNA(VLOOKUP($E1469,[2]_accgrp!$A:$X,2+(3*(COLUMN(K1469)-6)),FALSE),"")</f>
        <v>0</v>
      </c>
      <c r="L1469" s="226">
        <f>_xlfn.IFNA(VLOOKUP($E1469,[2]_accgrp!$A:$X,2+(3*(COLUMN(L1469)-6)),FALSE),"")</f>
        <v>0</v>
      </c>
      <c r="M1469" s="226">
        <f>_xlfn.IFNA(VLOOKUP($E1469,[2]_accgrp!$A:$X,2+(3*(COLUMN(M1469)-6)),FALSE),"")</f>
        <v>0</v>
      </c>
    </row>
    <row r="1470" spans="6:13" x14ac:dyDescent="0.25">
      <c r="F1470" s="242" t="str">
        <f>IF(ISBLANK(E1470),"",VLOOKUP(E1470,[2]_accgrp!A:B,2,FALSE))</f>
        <v/>
      </c>
      <c r="G1470" s="226">
        <f>_xlfn.IFNA(VLOOKUP($E1470,[2]_accgrp!$A:$X,2+(3*(COLUMN(G1470)-6)),FALSE),"")</f>
        <v>0</v>
      </c>
      <c r="H1470" s="226">
        <f>_xlfn.IFNA(VLOOKUP($E1470,[2]_accgrp!$A:$X,2+(3*(COLUMN(H1470)-6)),FALSE),"")</f>
        <v>0</v>
      </c>
      <c r="I1470" s="226">
        <f>_xlfn.IFNA(VLOOKUP($E1470,[2]_accgrp!$A:$X,2+(3*(COLUMN(I1470)-6)),FALSE),"")</f>
        <v>0</v>
      </c>
      <c r="J1470" s="226">
        <f>_xlfn.IFNA(VLOOKUP($E1470,[2]_accgrp!$A:$X,2+(3*(COLUMN(J1470)-6)),FALSE),"")</f>
        <v>0</v>
      </c>
      <c r="K1470" s="226">
        <f>_xlfn.IFNA(VLOOKUP($E1470,[2]_accgrp!$A:$X,2+(3*(COLUMN(K1470)-6)),FALSE),"")</f>
        <v>0</v>
      </c>
      <c r="L1470" s="226">
        <f>_xlfn.IFNA(VLOOKUP($E1470,[2]_accgrp!$A:$X,2+(3*(COLUMN(L1470)-6)),FALSE),"")</f>
        <v>0</v>
      </c>
      <c r="M1470" s="226">
        <f>_xlfn.IFNA(VLOOKUP($E1470,[2]_accgrp!$A:$X,2+(3*(COLUMN(M1470)-6)),FALSE),"")</f>
        <v>0</v>
      </c>
    </row>
    <row r="1471" spans="6:13" x14ac:dyDescent="0.25">
      <c r="F1471" s="242" t="str">
        <f>IF(ISBLANK(E1471),"",VLOOKUP(E1471,[2]_accgrp!A:B,2,FALSE))</f>
        <v/>
      </c>
      <c r="G1471" s="226">
        <f>_xlfn.IFNA(VLOOKUP($E1471,[2]_accgrp!$A:$X,2+(3*(COLUMN(G1471)-6)),FALSE),"")</f>
        <v>0</v>
      </c>
      <c r="H1471" s="226">
        <f>_xlfn.IFNA(VLOOKUP($E1471,[2]_accgrp!$A:$X,2+(3*(COLUMN(H1471)-6)),FALSE),"")</f>
        <v>0</v>
      </c>
      <c r="I1471" s="226">
        <f>_xlfn.IFNA(VLOOKUP($E1471,[2]_accgrp!$A:$X,2+(3*(COLUMN(I1471)-6)),FALSE),"")</f>
        <v>0</v>
      </c>
      <c r="J1471" s="226">
        <f>_xlfn.IFNA(VLOOKUP($E1471,[2]_accgrp!$A:$X,2+(3*(COLUMN(J1471)-6)),FALSE),"")</f>
        <v>0</v>
      </c>
      <c r="K1471" s="226">
        <f>_xlfn.IFNA(VLOOKUP($E1471,[2]_accgrp!$A:$X,2+(3*(COLUMN(K1471)-6)),FALSE),"")</f>
        <v>0</v>
      </c>
      <c r="L1471" s="226">
        <f>_xlfn.IFNA(VLOOKUP($E1471,[2]_accgrp!$A:$X,2+(3*(COLUMN(L1471)-6)),FALSE),"")</f>
        <v>0</v>
      </c>
      <c r="M1471" s="226">
        <f>_xlfn.IFNA(VLOOKUP($E1471,[2]_accgrp!$A:$X,2+(3*(COLUMN(M1471)-6)),FALSE),"")</f>
        <v>0</v>
      </c>
    </row>
    <row r="1472" spans="6:13" x14ac:dyDescent="0.25">
      <c r="F1472" s="242" t="str">
        <f>IF(ISBLANK(E1472),"",VLOOKUP(E1472,[2]_accgrp!A:B,2,FALSE))</f>
        <v/>
      </c>
      <c r="G1472" s="226">
        <f>_xlfn.IFNA(VLOOKUP($E1472,[2]_accgrp!$A:$X,2+(3*(COLUMN(G1472)-6)),FALSE),"")</f>
        <v>0</v>
      </c>
      <c r="H1472" s="226">
        <f>_xlfn.IFNA(VLOOKUP($E1472,[2]_accgrp!$A:$X,2+(3*(COLUMN(H1472)-6)),FALSE),"")</f>
        <v>0</v>
      </c>
      <c r="I1472" s="226">
        <f>_xlfn.IFNA(VLOOKUP($E1472,[2]_accgrp!$A:$X,2+(3*(COLUMN(I1472)-6)),FALSE),"")</f>
        <v>0</v>
      </c>
      <c r="J1472" s="226">
        <f>_xlfn.IFNA(VLOOKUP($E1472,[2]_accgrp!$A:$X,2+(3*(COLUMN(J1472)-6)),FALSE),"")</f>
        <v>0</v>
      </c>
      <c r="K1472" s="226">
        <f>_xlfn.IFNA(VLOOKUP($E1472,[2]_accgrp!$A:$X,2+(3*(COLUMN(K1472)-6)),FALSE),"")</f>
        <v>0</v>
      </c>
      <c r="L1472" s="226">
        <f>_xlfn.IFNA(VLOOKUP($E1472,[2]_accgrp!$A:$X,2+(3*(COLUMN(L1472)-6)),FALSE),"")</f>
        <v>0</v>
      </c>
      <c r="M1472" s="226">
        <f>_xlfn.IFNA(VLOOKUP($E1472,[2]_accgrp!$A:$X,2+(3*(COLUMN(M1472)-6)),FALSE),"")</f>
        <v>0</v>
      </c>
    </row>
    <row r="1473" spans="6:13" x14ac:dyDescent="0.25">
      <c r="F1473" s="242" t="str">
        <f>IF(ISBLANK(E1473),"",VLOOKUP(E1473,[2]_accgrp!A:B,2,FALSE))</f>
        <v/>
      </c>
      <c r="G1473" s="226">
        <f>_xlfn.IFNA(VLOOKUP($E1473,[2]_accgrp!$A:$X,2+(3*(COLUMN(G1473)-6)),FALSE),"")</f>
        <v>0</v>
      </c>
      <c r="H1473" s="226">
        <f>_xlfn.IFNA(VLOOKUP($E1473,[2]_accgrp!$A:$X,2+(3*(COLUMN(H1473)-6)),FALSE),"")</f>
        <v>0</v>
      </c>
      <c r="I1473" s="226">
        <f>_xlfn.IFNA(VLOOKUP($E1473,[2]_accgrp!$A:$X,2+(3*(COLUMN(I1473)-6)),FALSE),"")</f>
        <v>0</v>
      </c>
      <c r="J1473" s="226">
        <f>_xlfn.IFNA(VLOOKUP($E1473,[2]_accgrp!$A:$X,2+(3*(COLUMN(J1473)-6)),FALSE),"")</f>
        <v>0</v>
      </c>
      <c r="K1473" s="226">
        <f>_xlfn.IFNA(VLOOKUP($E1473,[2]_accgrp!$A:$X,2+(3*(COLUMN(K1473)-6)),FALSE),"")</f>
        <v>0</v>
      </c>
      <c r="L1473" s="226">
        <f>_xlfn.IFNA(VLOOKUP($E1473,[2]_accgrp!$A:$X,2+(3*(COLUMN(L1473)-6)),FALSE),"")</f>
        <v>0</v>
      </c>
      <c r="M1473" s="226">
        <f>_xlfn.IFNA(VLOOKUP($E1473,[2]_accgrp!$A:$X,2+(3*(COLUMN(M1473)-6)),FALSE),"")</f>
        <v>0</v>
      </c>
    </row>
    <row r="1474" spans="6:13" x14ac:dyDescent="0.25">
      <c r="F1474" s="242" t="str">
        <f>IF(ISBLANK(E1474),"",VLOOKUP(E1474,[2]_accgrp!A:B,2,FALSE))</f>
        <v/>
      </c>
      <c r="G1474" s="226">
        <f>_xlfn.IFNA(VLOOKUP($E1474,[2]_accgrp!$A:$X,2+(3*(COLUMN(G1474)-6)),FALSE),"")</f>
        <v>0</v>
      </c>
      <c r="H1474" s="226">
        <f>_xlfn.IFNA(VLOOKUP($E1474,[2]_accgrp!$A:$X,2+(3*(COLUMN(H1474)-6)),FALSE),"")</f>
        <v>0</v>
      </c>
      <c r="I1474" s="226">
        <f>_xlfn.IFNA(VLOOKUP($E1474,[2]_accgrp!$A:$X,2+(3*(COLUMN(I1474)-6)),FALSE),"")</f>
        <v>0</v>
      </c>
      <c r="J1474" s="226">
        <f>_xlfn.IFNA(VLOOKUP($E1474,[2]_accgrp!$A:$X,2+(3*(COLUMN(J1474)-6)),FALSE),"")</f>
        <v>0</v>
      </c>
      <c r="K1474" s="226">
        <f>_xlfn.IFNA(VLOOKUP($E1474,[2]_accgrp!$A:$X,2+(3*(COLUMN(K1474)-6)),FALSE),"")</f>
        <v>0</v>
      </c>
      <c r="L1474" s="226">
        <f>_xlfn.IFNA(VLOOKUP($E1474,[2]_accgrp!$A:$X,2+(3*(COLUMN(L1474)-6)),FALSE),"")</f>
        <v>0</v>
      </c>
      <c r="M1474" s="226">
        <f>_xlfn.IFNA(VLOOKUP($E1474,[2]_accgrp!$A:$X,2+(3*(COLUMN(M1474)-6)),FALSE),"")</f>
        <v>0</v>
      </c>
    </row>
    <row r="1475" spans="6:13" x14ac:dyDescent="0.25">
      <c r="F1475" s="242" t="str">
        <f>IF(ISBLANK(E1475),"",VLOOKUP(E1475,[2]_accgrp!A:B,2,FALSE))</f>
        <v/>
      </c>
      <c r="G1475" s="226">
        <f>_xlfn.IFNA(VLOOKUP($E1475,[2]_accgrp!$A:$X,2+(3*(COLUMN(G1475)-6)),FALSE),"")</f>
        <v>0</v>
      </c>
      <c r="H1475" s="226">
        <f>_xlfn.IFNA(VLOOKUP($E1475,[2]_accgrp!$A:$X,2+(3*(COLUMN(H1475)-6)),FALSE),"")</f>
        <v>0</v>
      </c>
      <c r="I1475" s="226">
        <f>_xlfn.IFNA(VLOOKUP($E1475,[2]_accgrp!$A:$X,2+(3*(COLUMN(I1475)-6)),FALSE),"")</f>
        <v>0</v>
      </c>
      <c r="J1475" s="226">
        <f>_xlfn.IFNA(VLOOKUP($E1475,[2]_accgrp!$A:$X,2+(3*(COLUMN(J1475)-6)),FALSE),"")</f>
        <v>0</v>
      </c>
      <c r="K1475" s="226">
        <f>_xlfn.IFNA(VLOOKUP($E1475,[2]_accgrp!$A:$X,2+(3*(COLUMN(K1475)-6)),FALSE),"")</f>
        <v>0</v>
      </c>
      <c r="L1475" s="226">
        <f>_xlfn.IFNA(VLOOKUP($E1475,[2]_accgrp!$A:$X,2+(3*(COLUMN(L1475)-6)),FALSE),"")</f>
        <v>0</v>
      </c>
      <c r="M1475" s="226">
        <f>_xlfn.IFNA(VLOOKUP($E1475,[2]_accgrp!$A:$X,2+(3*(COLUMN(M1475)-6)),FALSE),"")</f>
        <v>0</v>
      </c>
    </row>
    <row r="1476" spans="6:13" x14ac:dyDescent="0.25">
      <c r="F1476" s="242" t="str">
        <f>IF(ISBLANK(E1476),"",VLOOKUP(E1476,[2]_accgrp!A:B,2,FALSE))</f>
        <v/>
      </c>
      <c r="G1476" s="226">
        <f>_xlfn.IFNA(VLOOKUP($E1476,[2]_accgrp!$A:$X,2+(3*(COLUMN(G1476)-6)),FALSE),"")</f>
        <v>0</v>
      </c>
      <c r="H1476" s="226">
        <f>_xlfn.IFNA(VLOOKUP($E1476,[2]_accgrp!$A:$X,2+(3*(COLUMN(H1476)-6)),FALSE),"")</f>
        <v>0</v>
      </c>
      <c r="I1476" s="226">
        <f>_xlfn.IFNA(VLOOKUP($E1476,[2]_accgrp!$A:$X,2+(3*(COLUMN(I1476)-6)),FALSE),"")</f>
        <v>0</v>
      </c>
      <c r="J1476" s="226">
        <f>_xlfn.IFNA(VLOOKUP($E1476,[2]_accgrp!$A:$X,2+(3*(COLUMN(J1476)-6)),FALSE),"")</f>
        <v>0</v>
      </c>
      <c r="K1476" s="226">
        <f>_xlfn.IFNA(VLOOKUP($E1476,[2]_accgrp!$A:$X,2+(3*(COLUMN(K1476)-6)),FALSE),"")</f>
        <v>0</v>
      </c>
      <c r="L1476" s="226">
        <f>_xlfn.IFNA(VLOOKUP($E1476,[2]_accgrp!$A:$X,2+(3*(COLUMN(L1476)-6)),FALSE),"")</f>
        <v>0</v>
      </c>
      <c r="M1476" s="226">
        <f>_xlfn.IFNA(VLOOKUP($E1476,[2]_accgrp!$A:$X,2+(3*(COLUMN(M1476)-6)),FALSE),"")</f>
        <v>0</v>
      </c>
    </row>
    <row r="1477" spans="6:13" x14ac:dyDescent="0.25">
      <c r="F1477" s="242" t="str">
        <f>IF(ISBLANK(E1477),"",VLOOKUP(E1477,[2]_accgrp!A:B,2,FALSE))</f>
        <v/>
      </c>
      <c r="G1477" s="226">
        <f>_xlfn.IFNA(VLOOKUP($E1477,[2]_accgrp!$A:$X,2+(3*(COLUMN(G1477)-6)),FALSE),"")</f>
        <v>0</v>
      </c>
      <c r="H1477" s="226">
        <f>_xlfn.IFNA(VLOOKUP($E1477,[2]_accgrp!$A:$X,2+(3*(COLUMN(H1477)-6)),FALSE),"")</f>
        <v>0</v>
      </c>
      <c r="I1477" s="226">
        <f>_xlfn.IFNA(VLOOKUP($E1477,[2]_accgrp!$A:$X,2+(3*(COLUMN(I1477)-6)),FALSE),"")</f>
        <v>0</v>
      </c>
      <c r="J1477" s="226">
        <f>_xlfn.IFNA(VLOOKUP($E1477,[2]_accgrp!$A:$X,2+(3*(COLUMN(J1477)-6)),FALSE),"")</f>
        <v>0</v>
      </c>
      <c r="K1477" s="226">
        <f>_xlfn.IFNA(VLOOKUP($E1477,[2]_accgrp!$A:$X,2+(3*(COLUMN(K1477)-6)),FALSE),"")</f>
        <v>0</v>
      </c>
      <c r="L1477" s="226">
        <f>_xlfn.IFNA(VLOOKUP($E1477,[2]_accgrp!$A:$X,2+(3*(COLUMN(L1477)-6)),FALSE),"")</f>
        <v>0</v>
      </c>
      <c r="M1477" s="226">
        <f>_xlfn.IFNA(VLOOKUP($E1477,[2]_accgrp!$A:$X,2+(3*(COLUMN(M1477)-6)),FALSE),"")</f>
        <v>0</v>
      </c>
    </row>
    <row r="1478" spans="6:13" x14ac:dyDescent="0.25">
      <c r="F1478" s="242" t="str">
        <f>IF(ISBLANK(E1478),"",VLOOKUP(E1478,[2]_accgrp!A:B,2,FALSE))</f>
        <v/>
      </c>
      <c r="G1478" s="226">
        <f>_xlfn.IFNA(VLOOKUP($E1478,[2]_accgrp!$A:$X,2+(3*(COLUMN(G1478)-6)),FALSE),"")</f>
        <v>0</v>
      </c>
      <c r="H1478" s="226">
        <f>_xlfn.IFNA(VLOOKUP($E1478,[2]_accgrp!$A:$X,2+(3*(COLUMN(H1478)-6)),FALSE),"")</f>
        <v>0</v>
      </c>
      <c r="I1478" s="226">
        <f>_xlfn.IFNA(VLOOKUP($E1478,[2]_accgrp!$A:$X,2+(3*(COLUMN(I1478)-6)),FALSE),"")</f>
        <v>0</v>
      </c>
      <c r="J1478" s="226">
        <f>_xlfn.IFNA(VLOOKUP($E1478,[2]_accgrp!$A:$X,2+(3*(COLUMN(J1478)-6)),FALSE),"")</f>
        <v>0</v>
      </c>
      <c r="K1478" s="226">
        <f>_xlfn.IFNA(VLOOKUP($E1478,[2]_accgrp!$A:$X,2+(3*(COLUMN(K1478)-6)),FALSE),"")</f>
        <v>0</v>
      </c>
      <c r="L1478" s="226">
        <f>_xlfn.IFNA(VLOOKUP($E1478,[2]_accgrp!$A:$X,2+(3*(COLUMN(L1478)-6)),FALSE),"")</f>
        <v>0</v>
      </c>
      <c r="M1478" s="226">
        <f>_xlfn.IFNA(VLOOKUP($E1478,[2]_accgrp!$A:$X,2+(3*(COLUMN(M1478)-6)),FALSE),"")</f>
        <v>0</v>
      </c>
    </row>
    <row r="1479" spans="6:13" x14ac:dyDescent="0.25">
      <c r="F1479" s="242" t="str">
        <f>IF(ISBLANK(E1479),"",VLOOKUP(E1479,[2]_accgrp!A:B,2,FALSE))</f>
        <v/>
      </c>
      <c r="G1479" s="226">
        <f>_xlfn.IFNA(VLOOKUP($E1479,[2]_accgrp!$A:$X,2+(3*(COLUMN(G1479)-6)),FALSE),"")</f>
        <v>0</v>
      </c>
      <c r="H1479" s="226">
        <f>_xlfn.IFNA(VLOOKUP($E1479,[2]_accgrp!$A:$X,2+(3*(COLUMN(H1479)-6)),FALSE),"")</f>
        <v>0</v>
      </c>
      <c r="I1479" s="226">
        <f>_xlfn.IFNA(VLOOKUP($E1479,[2]_accgrp!$A:$X,2+(3*(COLUMN(I1479)-6)),FALSE),"")</f>
        <v>0</v>
      </c>
      <c r="J1479" s="226">
        <f>_xlfn.IFNA(VLOOKUP($E1479,[2]_accgrp!$A:$X,2+(3*(COLUMN(J1479)-6)),FALSE),"")</f>
        <v>0</v>
      </c>
      <c r="K1479" s="226">
        <f>_xlfn.IFNA(VLOOKUP($E1479,[2]_accgrp!$A:$X,2+(3*(COLUMN(K1479)-6)),FALSE),"")</f>
        <v>0</v>
      </c>
      <c r="L1479" s="226">
        <f>_xlfn.IFNA(VLOOKUP($E1479,[2]_accgrp!$A:$X,2+(3*(COLUMN(L1479)-6)),FALSE),"")</f>
        <v>0</v>
      </c>
      <c r="M1479" s="226">
        <f>_xlfn.IFNA(VLOOKUP($E1479,[2]_accgrp!$A:$X,2+(3*(COLUMN(M1479)-6)),FALSE),"")</f>
        <v>0</v>
      </c>
    </row>
    <row r="1480" spans="6:13" x14ac:dyDescent="0.25">
      <c r="F1480" s="242" t="str">
        <f>IF(ISBLANK(E1480),"",VLOOKUP(E1480,[2]_accgrp!A:B,2,FALSE))</f>
        <v/>
      </c>
      <c r="G1480" s="226">
        <f>_xlfn.IFNA(VLOOKUP($E1480,[2]_accgrp!$A:$X,2+(3*(COLUMN(G1480)-6)),FALSE),"")</f>
        <v>0</v>
      </c>
      <c r="H1480" s="226">
        <f>_xlfn.IFNA(VLOOKUP($E1480,[2]_accgrp!$A:$X,2+(3*(COLUMN(H1480)-6)),FALSE),"")</f>
        <v>0</v>
      </c>
      <c r="I1480" s="226">
        <f>_xlfn.IFNA(VLOOKUP($E1480,[2]_accgrp!$A:$X,2+(3*(COLUMN(I1480)-6)),FALSE),"")</f>
        <v>0</v>
      </c>
      <c r="J1480" s="226">
        <f>_xlfn.IFNA(VLOOKUP($E1480,[2]_accgrp!$A:$X,2+(3*(COLUMN(J1480)-6)),FALSE),"")</f>
        <v>0</v>
      </c>
      <c r="K1480" s="226">
        <f>_xlfn.IFNA(VLOOKUP($E1480,[2]_accgrp!$A:$X,2+(3*(COLUMN(K1480)-6)),FALSE),"")</f>
        <v>0</v>
      </c>
      <c r="L1480" s="226">
        <f>_xlfn.IFNA(VLOOKUP($E1480,[2]_accgrp!$A:$X,2+(3*(COLUMN(L1480)-6)),FALSE),"")</f>
        <v>0</v>
      </c>
      <c r="M1480" s="226">
        <f>_xlfn.IFNA(VLOOKUP($E1480,[2]_accgrp!$A:$X,2+(3*(COLUMN(M1480)-6)),FALSE),"")</f>
        <v>0</v>
      </c>
    </row>
    <row r="1481" spans="6:13" x14ac:dyDescent="0.25">
      <c r="F1481" s="242" t="str">
        <f>IF(ISBLANK(E1481),"",VLOOKUP(E1481,[2]_accgrp!A:B,2,FALSE))</f>
        <v/>
      </c>
      <c r="G1481" s="226">
        <f>_xlfn.IFNA(VLOOKUP($E1481,[2]_accgrp!$A:$X,2+(3*(COLUMN(G1481)-6)),FALSE),"")</f>
        <v>0</v>
      </c>
      <c r="H1481" s="226">
        <f>_xlfn.IFNA(VLOOKUP($E1481,[2]_accgrp!$A:$X,2+(3*(COLUMN(H1481)-6)),FALSE),"")</f>
        <v>0</v>
      </c>
      <c r="I1481" s="226">
        <f>_xlfn.IFNA(VLOOKUP($E1481,[2]_accgrp!$A:$X,2+(3*(COLUMN(I1481)-6)),FALSE),"")</f>
        <v>0</v>
      </c>
      <c r="J1481" s="226">
        <f>_xlfn.IFNA(VLOOKUP($E1481,[2]_accgrp!$A:$X,2+(3*(COLUMN(J1481)-6)),FALSE),"")</f>
        <v>0</v>
      </c>
      <c r="K1481" s="226">
        <f>_xlfn.IFNA(VLOOKUP($E1481,[2]_accgrp!$A:$X,2+(3*(COLUMN(K1481)-6)),FALSE),"")</f>
        <v>0</v>
      </c>
      <c r="L1481" s="226">
        <f>_xlfn.IFNA(VLOOKUP($E1481,[2]_accgrp!$A:$X,2+(3*(COLUMN(L1481)-6)),FALSE),"")</f>
        <v>0</v>
      </c>
      <c r="M1481" s="226">
        <f>_xlfn.IFNA(VLOOKUP($E1481,[2]_accgrp!$A:$X,2+(3*(COLUMN(M1481)-6)),FALSE),"")</f>
        <v>0</v>
      </c>
    </row>
    <row r="1482" spans="6:13" x14ac:dyDescent="0.25">
      <c r="F1482" s="242" t="str">
        <f>IF(ISBLANK(E1482),"",VLOOKUP(E1482,[2]_accgrp!A:B,2,FALSE))</f>
        <v/>
      </c>
      <c r="G1482" s="226">
        <f>_xlfn.IFNA(VLOOKUP($E1482,[2]_accgrp!$A:$X,2+(3*(COLUMN(G1482)-6)),FALSE),"")</f>
        <v>0</v>
      </c>
      <c r="H1482" s="226">
        <f>_xlfn.IFNA(VLOOKUP($E1482,[2]_accgrp!$A:$X,2+(3*(COLUMN(H1482)-6)),FALSE),"")</f>
        <v>0</v>
      </c>
      <c r="I1482" s="226">
        <f>_xlfn.IFNA(VLOOKUP($E1482,[2]_accgrp!$A:$X,2+(3*(COLUMN(I1482)-6)),FALSE),"")</f>
        <v>0</v>
      </c>
      <c r="J1482" s="226">
        <f>_xlfn.IFNA(VLOOKUP($E1482,[2]_accgrp!$A:$X,2+(3*(COLUMN(J1482)-6)),FALSE),"")</f>
        <v>0</v>
      </c>
      <c r="K1482" s="226">
        <f>_xlfn.IFNA(VLOOKUP($E1482,[2]_accgrp!$A:$X,2+(3*(COLUMN(K1482)-6)),FALSE),"")</f>
        <v>0</v>
      </c>
      <c r="L1482" s="226">
        <f>_xlfn.IFNA(VLOOKUP($E1482,[2]_accgrp!$A:$X,2+(3*(COLUMN(L1482)-6)),FALSE),"")</f>
        <v>0</v>
      </c>
      <c r="M1482" s="226">
        <f>_xlfn.IFNA(VLOOKUP($E1482,[2]_accgrp!$A:$X,2+(3*(COLUMN(M1482)-6)),FALSE),"")</f>
        <v>0</v>
      </c>
    </row>
    <row r="1483" spans="6:13" x14ac:dyDescent="0.25">
      <c r="F1483" s="242" t="str">
        <f>IF(ISBLANK(E1483),"",VLOOKUP(E1483,[2]_accgrp!A:B,2,FALSE))</f>
        <v/>
      </c>
      <c r="G1483" s="226">
        <f>_xlfn.IFNA(VLOOKUP($E1483,[2]_accgrp!$A:$X,2+(3*(COLUMN(G1483)-6)),FALSE),"")</f>
        <v>0</v>
      </c>
      <c r="H1483" s="226">
        <f>_xlfn.IFNA(VLOOKUP($E1483,[2]_accgrp!$A:$X,2+(3*(COLUMN(H1483)-6)),FALSE),"")</f>
        <v>0</v>
      </c>
      <c r="I1483" s="226">
        <f>_xlfn.IFNA(VLOOKUP($E1483,[2]_accgrp!$A:$X,2+(3*(COLUMN(I1483)-6)),FALSE),"")</f>
        <v>0</v>
      </c>
      <c r="J1483" s="226">
        <f>_xlfn.IFNA(VLOOKUP($E1483,[2]_accgrp!$A:$X,2+(3*(COLUMN(J1483)-6)),FALSE),"")</f>
        <v>0</v>
      </c>
      <c r="K1483" s="226">
        <f>_xlfn.IFNA(VLOOKUP($E1483,[2]_accgrp!$A:$X,2+(3*(COLUMN(K1483)-6)),FALSE),"")</f>
        <v>0</v>
      </c>
      <c r="L1483" s="226">
        <f>_xlfn.IFNA(VLOOKUP($E1483,[2]_accgrp!$A:$X,2+(3*(COLUMN(L1483)-6)),FALSE),"")</f>
        <v>0</v>
      </c>
      <c r="M1483" s="226">
        <f>_xlfn.IFNA(VLOOKUP($E1483,[2]_accgrp!$A:$X,2+(3*(COLUMN(M1483)-6)),FALSE),"")</f>
        <v>0</v>
      </c>
    </row>
    <row r="1484" spans="6:13" x14ac:dyDescent="0.25">
      <c r="F1484" s="242" t="str">
        <f>IF(ISBLANK(E1484),"",VLOOKUP(E1484,[2]_accgrp!A:B,2,FALSE))</f>
        <v/>
      </c>
      <c r="G1484" s="226">
        <f>_xlfn.IFNA(VLOOKUP($E1484,[2]_accgrp!$A:$X,2+(3*(COLUMN(G1484)-6)),FALSE),"")</f>
        <v>0</v>
      </c>
      <c r="H1484" s="226">
        <f>_xlfn.IFNA(VLOOKUP($E1484,[2]_accgrp!$A:$X,2+(3*(COLUMN(H1484)-6)),FALSE),"")</f>
        <v>0</v>
      </c>
      <c r="I1484" s="226">
        <f>_xlfn.IFNA(VLOOKUP($E1484,[2]_accgrp!$A:$X,2+(3*(COLUMN(I1484)-6)),FALSE),"")</f>
        <v>0</v>
      </c>
      <c r="J1484" s="226">
        <f>_xlfn.IFNA(VLOOKUP($E1484,[2]_accgrp!$A:$X,2+(3*(COLUMN(J1484)-6)),FALSE),"")</f>
        <v>0</v>
      </c>
      <c r="K1484" s="226">
        <f>_xlfn.IFNA(VLOOKUP($E1484,[2]_accgrp!$A:$X,2+(3*(COLUMN(K1484)-6)),FALSE),"")</f>
        <v>0</v>
      </c>
      <c r="L1484" s="226">
        <f>_xlfn.IFNA(VLOOKUP($E1484,[2]_accgrp!$A:$X,2+(3*(COLUMN(L1484)-6)),FALSE),"")</f>
        <v>0</v>
      </c>
      <c r="M1484" s="226">
        <f>_xlfn.IFNA(VLOOKUP($E1484,[2]_accgrp!$A:$X,2+(3*(COLUMN(M1484)-6)),FALSE),"")</f>
        <v>0</v>
      </c>
    </row>
    <row r="1485" spans="6:13" x14ac:dyDescent="0.25">
      <c r="F1485" s="242" t="str">
        <f>IF(ISBLANK(E1485),"",VLOOKUP(E1485,[2]_accgrp!A:B,2,FALSE))</f>
        <v/>
      </c>
      <c r="G1485" s="226">
        <f>_xlfn.IFNA(VLOOKUP($E1485,[2]_accgrp!$A:$X,2+(3*(COLUMN(G1485)-6)),FALSE),"")</f>
        <v>0</v>
      </c>
      <c r="H1485" s="226">
        <f>_xlfn.IFNA(VLOOKUP($E1485,[2]_accgrp!$A:$X,2+(3*(COLUMN(H1485)-6)),FALSE),"")</f>
        <v>0</v>
      </c>
      <c r="I1485" s="226">
        <f>_xlfn.IFNA(VLOOKUP($E1485,[2]_accgrp!$A:$X,2+(3*(COLUMN(I1485)-6)),FALSE),"")</f>
        <v>0</v>
      </c>
      <c r="J1485" s="226">
        <f>_xlfn.IFNA(VLOOKUP($E1485,[2]_accgrp!$A:$X,2+(3*(COLUMN(J1485)-6)),FALSE),"")</f>
        <v>0</v>
      </c>
      <c r="K1485" s="226">
        <f>_xlfn.IFNA(VLOOKUP($E1485,[2]_accgrp!$A:$X,2+(3*(COLUMN(K1485)-6)),FALSE),"")</f>
        <v>0</v>
      </c>
      <c r="L1485" s="226">
        <f>_xlfn.IFNA(VLOOKUP($E1485,[2]_accgrp!$A:$X,2+(3*(COLUMN(L1485)-6)),FALSE),"")</f>
        <v>0</v>
      </c>
      <c r="M1485" s="226">
        <f>_xlfn.IFNA(VLOOKUP($E1485,[2]_accgrp!$A:$X,2+(3*(COLUMN(M1485)-6)),FALSE),"")</f>
        <v>0</v>
      </c>
    </row>
    <row r="1486" spans="6:13" x14ac:dyDescent="0.25">
      <c r="F1486" s="242" t="str">
        <f>IF(ISBLANK(E1486),"",VLOOKUP(E1486,[2]_accgrp!A:B,2,FALSE))</f>
        <v/>
      </c>
      <c r="G1486" s="226">
        <f>_xlfn.IFNA(VLOOKUP($E1486,[2]_accgrp!$A:$X,2+(3*(COLUMN(G1486)-6)),FALSE),"")</f>
        <v>0</v>
      </c>
      <c r="H1486" s="226">
        <f>_xlfn.IFNA(VLOOKUP($E1486,[2]_accgrp!$A:$X,2+(3*(COLUMN(H1486)-6)),FALSE),"")</f>
        <v>0</v>
      </c>
      <c r="I1486" s="226">
        <f>_xlfn.IFNA(VLOOKUP($E1486,[2]_accgrp!$A:$X,2+(3*(COLUMN(I1486)-6)),FALSE),"")</f>
        <v>0</v>
      </c>
      <c r="J1486" s="226">
        <f>_xlfn.IFNA(VLOOKUP($E1486,[2]_accgrp!$A:$X,2+(3*(COLUMN(J1486)-6)),FALSE),"")</f>
        <v>0</v>
      </c>
      <c r="K1486" s="226">
        <f>_xlfn.IFNA(VLOOKUP($E1486,[2]_accgrp!$A:$X,2+(3*(COLUMN(K1486)-6)),FALSE),"")</f>
        <v>0</v>
      </c>
      <c r="L1486" s="226">
        <f>_xlfn.IFNA(VLOOKUP($E1486,[2]_accgrp!$A:$X,2+(3*(COLUMN(L1486)-6)),FALSE),"")</f>
        <v>0</v>
      </c>
      <c r="M1486" s="226">
        <f>_xlfn.IFNA(VLOOKUP($E1486,[2]_accgrp!$A:$X,2+(3*(COLUMN(M1486)-6)),FALSE),"")</f>
        <v>0</v>
      </c>
    </row>
    <row r="1487" spans="6:13" x14ac:dyDescent="0.25">
      <c r="F1487" s="242" t="str">
        <f>IF(ISBLANK(E1487),"",VLOOKUP(E1487,[2]_accgrp!A:B,2,FALSE))</f>
        <v/>
      </c>
      <c r="G1487" s="226">
        <f>_xlfn.IFNA(VLOOKUP($E1487,[2]_accgrp!$A:$X,2+(3*(COLUMN(G1487)-6)),FALSE),"")</f>
        <v>0</v>
      </c>
      <c r="H1487" s="226">
        <f>_xlfn.IFNA(VLOOKUP($E1487,[2]_accgrp!$A:$X,2+(3*(COLUMN(H1487)-6)),FALSE),"")</f>
        <v>0</v>
      </c>
      <c r="I1487" s="226">
        <f>_xlfn.IFNA(VLOOKUP($E1487,[2]_accgrp!$A:$X,2+(3*(COLUMN(I1487)-6)),FALSE),"")</f>
        <v>0</v>
      </c>
      <c r="J1487" s="226">
        <f>_xlfn.IFNA(VLOOKUP($E1487,[2]_accgrp!$A:$X,2+(3*(COLUMN(J1487)-6)),FALSE),"")</f>
        <v>0</v>
      </c>
      <c r="K1487" s="226">
        <f>_xlfn.IFNA(VLOOKUP($E1487,[2]_accgrp!$A:$X,2+(3*(COLUMN(K1487)-6)),FALSE),"")</f>
        <v>0</v>
      </c>
      <c r="L1487" s="226">
        <f>_xlfn.IFNA(VLOOKUP($E1487,[2]_accgrp!$A:$X,2+(3*(COLUMN(L1487)-6)),FALSE),"")</f>
        <v>0</v>
      </c>
      <c r="M1487" s="226">
        <f>_xlfn.IFNA(VLOOKUP($E1487,[2]_accgrp!$A:$X,2+(3*(COLUMN(M1487)-6)),FALSE),"")</f>
        <v>0</v>
      </c>
    </row>
    <row r="1488" spans="6:13" x14ac:dyDescent="0.25">
      <c r="F1488" s="242" t="str">
        <f>IF(ISBLANK(E1488),"",VLOOKUP(E1488,[2]_accgrp!A:B,2,FALSE))</f>
        <v/>
      </c>
      <c r="G1488" s="226">
        <f>_xlfn.IFNA(VLOOKUP($E1488,[2]_accgrp!$A:$X,2+(3*(COLUMN(G1488)-6)),FALSE),"")</f>
        <v>0</v>
      </c>
      <c r="H1488" s="226">
        <f>_xlfn.IFNA(VLOOKUP($E1488,[2]_accgrp!$A:$X,2+(3*(COLUMN(H1488)-6)),FALSE),"")</f>
        <v>0</v>
      </c>
      <c r="I1488" s="226">
        <f>_xlfn.IFNA(VLOOKUP($E1488,[2]_accgrp!$A:$X,2+(3*(COLUMN(I1488)-6)),FALSE),"")</f>
        <v>0</v>
      </c>
      <c r="J1488" s="226">
        <f>_xlfn.IFNA(VLOOKUP($E1488,[2]_accgrp!$A:$X,2+(3*(COLUMN(J1488)-6)),FALSE),"")</f>
        <v>0</v>
      </c>
      <c r="K1488" s="226">
        <f>_xlfn.IFNA(VLOOKUP($E1488,[2]_accgrp!$A:$X,2+(3*(COLUMN(K1488)-6)),FALSE),"")</f>
        <v>0</v>
      </c>
      <c r="L1488" s="226">
        <f>_xlfn.IFNA(VLOOKUP($E1488,[2]_accgrp!$A:$X,2+(3*(COLUMN(L1488)-6)),FALSE),"")</f>
        <v>0</v>
      </c>
      <c r="M1488" s="226">
        <f>_xlfn.IFNA(VLOOKUP($E1488,[2]_accgrp!$A:$X,2+(3*(COLUMN(M1488)-6)),FALSE),"")</f>
        <v>0</v>
      </c>
    </row>
    <row r="1489" spans="6:13" x14ac:dyDescent="0.25">
      <c r="F1489" s="242" t="str">
        <f>IF(ISBLANK(E1489),"",VLOOKUP(E1489,[2]_accgrp!A:B,2,FALSE))</f>
        <v/>
      </c>
      <c r="G1489" s="226">
        <f>_xlfn.IFNA(VLOOKUP($E1489,[2]_accgrp!$A:$X,2+(3*(COLUMN(G1489)-6)),FALSE),"")</f>
        <v>0</v>
      </c>
      <c r="H1489" s="226">
        <f>_xlfn.IFNA(VLOOKUP($E1489,[2]_accgrp!$A:$X,2+(3*(COLUMN(H1489)-6)),FALSE),"")</f>
        <v>0</v>
      </c>
      <c r="I1489" s="226">
        <f>_xlfn.IFNA(VLOOKUP($E1489,[2]_accgrp!$A:$X,2+(3*(COLUMN(I1489)-6)),FALSE),"")</f>
        <v>0</v>
      </c>
      <c r="J1489" s="226">
        <f>_xlfn.IFNA(VLOOKUP($E1489,[2]_accgrp!$A:$X,2+(3*(COLUMN(J1489)-6)),FALSE),"")</f>
        <v>0</v>
      </c>
      <c r="K1489" s="226">
        <f>_xlfn.IFNA(VLOOKUP($E1489,[2]_accgrp!$A:$X,2+(3*(COLUMN(K1489)-6)),FALSE),"")</f>
        <v>0</v>
      </c>
      <c r="L1489" s="226">
        <f>_xlfn.IFNA(VLOOKUP($E1489,[2]_accgrp!$A:$X,2+(3*(COLUMN(L1489)-6)),FALSE),"")</f>
        <v>0</v>
      </c>
      <c r="M1489" s="226">
        <f>_xlfn.IFNA(VLOOKUP($E1489,[2]_accgrp!$A:$X,2+(3*(COLUMN(M1489)-6)),FALSE),"")</f>
        <v>0</v>
      </c>
    </row>
    <row r="1490" spans="6:13" x14ac:dyDescent="0.25">
      <c r="F1490" s="242" t="str">
        <f>IF(ISBLANK(E1490),"",VLOOKUP(E1490,[2]_accgrp!A:B,2,FALSE))</f>
        <v/>
      </c>
      <c r="G1490" s="226">
        <f>_xlfn.IFNA(VLOOKUP($E1490,[2]_accgrp!$A:$X,2+(3*(COLUMN(G1490)-6)),FALSE),"")</f>
        <v>0</v>
      </c>
      <c r="H1490" s="226">
        <f>_xlfn.IFNA(VLOOKUP($E1490,[2]_accgrp!$A:$X,2+(3*(COLUMN(H1490)-6)),FALSE),"")</f>
        <v>0</v>
      </c>
      <c r="I1490" s="226">
        <f>_xlfn.IFNA(VLOOKUP($E1490,[2]_accgrp!$A:$X,2+(3*(COLUMN(I1490)-6)),FALSE),"")</f>
        <v>0</v>
      </c>
      <c r="J1490" s="226">
        <f>_xlfn.IFNA(VLOOKUP($E1490,[2]_accgrp!$A:$X,2+(3*(COLUMN(J1490)-6)),FALSE),"")</f>
        <v>0</v>
      </c>
      <c r="K1490" s="226">
        <f>_xlfn.IFNA(VLOOKUP($E1490,[2]_accgrp!$A:$X,2+(3*(COLUMN(K1490)-6)),FALSE),"")</f>
        <v>0</v>
      </c>
      <c r="L1490" s="226">
        <f>_xlfn.IFNA(VLOOKUP($E1490,[2]_accgrp!$A:$X,2+(3*(COLUMN(L1490)-6)),FALSE),"")</f>
        <v>0</v>
      </c>
      <c r="M1490" s="226">
        <f>_xlfn.IFNA(VLOOKUP($E1490,[2]_accgrp!$A:$X,2+(3*(COLUMN(M1490)-6)),FALSE),"")</f>
        <v>0</v>
      </c>
    </row>
    <row r="1491" spans="6:13" x14ac:dyDescent="0.25">
      <c r="F1491" s="242" t="str">
        <f>IF(ISBLANK(E1491),"",VLOOKUP(E1491,[2]_accgrp!A:B,2,FALSE))</f>
        <v/>
      </c>
      <c r="G1491" s="226">
        <f>_xlfn.IFNA(VLOOKUP($E1491,[2]_accgrp!$A:$X,2+(3*(COLUMN(G1491)-6)),FALSE),"")</f>
        <v>0</v>
      </c>
      <c r="H1491" s="226">
        <f>_xlfn.IFNA(VLOOKUP($E1491,[2]_accgrp!$A:$X,2+(3*(COLUMN(H1491)-6)),FALSE),"")</f>
        <v>0</v>
      </c>
      <c r="I1491" s="226">
        <f>_xlfn.IFNA(VLOOKUP($E1491,[2]_accgrp!$A:$X,2+(3*(COLUMN(I1491)-6)),FALSE),"")</f>
        <v>0</v>
      </c>
      <c r="J1491" s="226">
        <f>_xlfn.IFNA(VLOOKUP($E1491,[2]_accgrp!$A:$X,2+(3*(COLUMN(J1491)-6)),FALSE),"")</f>
        <v>0</v>
      </c>
      <c r="K1491" s="226">
        <f>_xlfn.IFNA(VLOOKUP($E1491,[2]_accgrp!$A:$X,2+(3*(COLUMN(K1491)-6)),FALSE),"")</f>
        <v>0</v>
      </c>
      <c r="L1491" s="226">
        <f>_xlfn.IFNA(VLOOKUP($E1491,[2]_accgrp!$A:$X,2+(3*(COLUMN(L1491)-6)),FALSE),"")</f>
        <v>0</v>
      </c>
      <c r="M1491" s="226">
        <f>_xlfn.IFNA(VLOOKUP($E1491,[2]_accgrp!$A:$X,2+(3*(COLUMN(M1491)-6)),FALSE),"")</f>
        <v>0</v>
      </c>
    </row>
    <row r="1492" spans="6:13" x14ac:dyDescent="0.25">
      <c r="F1492" s="242" t="str">
        <f>IF(ISBLANK(E1492),"",VLOOKUP(E1492,[2]_accgrp!A:B,2,FALSE))</f>
        <v/>
      </c>
      <c r="G1492" s="226">
        <f>_xlfn.IFNA(VLOOKUP($E1492,[2]_accgrp!$A:$X,2+(3*(COLUMN(G1492)-6)),FALSE),"")</f>
        <v>0</v>
      </c>
      <c r="H1492" s="226">
        <f>_xlfn.IFNA(VLOOKUP($E1492,[2]_accgrp!$A:$X,2+(3*(COLUMN(H1492)-6)),FALSE),"")</f>
        <v>0</v>
      </c>
      <c r="I1492" s="226">
        <f>_xlfn.IFNA(VLOOKUP($E1492,[2]_accgrp!$A:$X,2+(3*(COLUMN(I1492)-6)),FALSE),"")</f>
        <v>0</v>
      </c>
      <c r="J1492" s="226">
        <f>_xlfn.IFNA(VLOOKUP($E1492,[2]_accgrp!$A:$X,2+(3*(COLUMN(J1492)-6)),FALSE),"")</f>
        <v>0</v>
      </c>
      <c r="K1492" s="226">
        <f>_xlfn.IFNA(VLOOKUP($E1492,[2]_accgrp!$A:$X,2+(3*(COLUMN(K1492)-6)),FALSE),"")</f>
        <v>0</v>
      </c>
      <c r="L1492" s="226">
        <f>_xlfn.IFNA(VLOOKUP($E1492,[2]_accgrp!$A:$X,2+(3*(COLUMN(L1492)-6)),FALSE),"")</f>
        <v>0</v>
      </c>
      <c r="M1492" s="226">
        <f>_xlfn.IFNA(VLOOKUP($E1492,[2]_accgrp!$A:$X,2+(3*(COLUMN(M1492)-6)),FALSE),"")</f>
        <v>0</v>
      </c>
    </row>
    <row r="1493" spans="6:13" x14ac:dyDescent="0.25">
      <c r="F1493" s="242" t="str">
        <f>IF(ISBLANK(E1493),"",VLOOKUP(E1493,[2]_accgrp!A:B,2,FALSE))</f>
        <v/>
      </c>
      <c r="G1493" s="226">
        <f>_xlfn.IFNA(VLOOKUP($E1493,[2]_accgrp!$A:$X,2+(3*(COLUMN(G1493)-6)),FALSE),"")</f>
        <v>0</v>
      </c>
      <c r="H1493" s="226">
        <f>_xlfn.IFNA(VLOOKUP($E1493,[2]_accgrp!$A:$X,2+(3*(COLUMN(H1493)-6)),FALSE),"")</f>
        <v>0</v>
      </c>
      <c r="I1493" s="226">
        <f>_xlfn.IFNA(VLOOKUP($E1493,[2]_accgrp!$A:$X,2+(3*(COLUMN(I1493)-6)),FALSE),"")</f>
        <v>0</v>
      </c>
      <c r="J1493" s="226">
        <f>_xlfn.IFNA(VLOOKUP($E1493,[2]_accgrp!$A:$X,2+(3*(COLUMN(J1493)-6)),FALSE),"")</f>
        <v>0</v>
      </c>
      <c r="K1493" s="226">
        <f>_xlfn.IFNA(VLOOKUP($E1493,[2]_accgrp!$A:$X,2+(3*(COLUMN(K1493)-6)),FALSE),"")</f>
        <v>0</v>
      </c>
      <c r="L1493" s="226">
        <f>_xlfn.IFNA(VLOOKUP($E1493,[2]_accgrp!$A:$X,2+(3*(COLUMN(L1493)-6)),FALSE),"")</f>
        <v>0</v>
      </c>
      <c r="M1493" s="226">
        <f>_xlfn.IFNA(VLOOKUP($E1493,[2]_accgrp!$A:$X,2+(3*(COLUMN(M1493)-6)),FALSE),"")</f>
        <v>0</v>
      </c>
    </row>
    <row r="1494" spans="6:13" x14ac:dyDescent="0.25">
      <c r="F1494" s="242" t="str">
        <f>IF(ISBLANK(E1494),"",VLOOKUP(E1494,[2]_accgrp!A:B,2,FALSE))</f>
        <v/>
      </c>
      <c r="G1494" s="226">
        <f>_xlfn.IFNA(VLOOKUP($E1494,[2]_accgrp!$A:$X,2+(3*(COLUMN(G1494)-6)),FALSE),"")</f>
        <v>0</v>
      </c>
      <c r="H1494" s="226">
        <f>_xlfn.IFNA(VLOOKUP($E1494,[2]_accgrp!$A:$X,2+(3*(COLUMN(H1494)-6)),FALSE),"")</f>
        <v>0</v>
      </c>
      <c r="I1494" s="226">
        <f>_xlfn.IFNA(VLOOKUP($E1494,[2]_accgrp!$A:$X,2+(3*(COLUMN(I1494)-6)),FALSE),"")</f>
        <v>0</v>
      </c>
      <c r="J1494" s="226">
        <f>_xlfn.IFNA(VLOOKUP($E1494,[2]_accgrp!$A:$X,2+(3*(COLUMN(J1494)-6)),FALSE),"")</f>
        <v>0</v>
      </c>
      <c r="K1494" s="226">
        <f>_xlfn.IFNA(VLOOKUP($E1494,[2]_accgrp!$A:$X,2+(3*(COLUMN(K1494)-6)),FALSE),"")</f>
        <v>0</v>
      </c>
      <c r="L1494" s="226">
        <f>_xlfn.IFNA(VLOOKUP($E1494,[2]_accgrp!$A:$X,2+(3*(COLUMN(L1494)-6)),FALSE),"")</f>
        <v>0</v>
      </c>
      <c r="M1494" s="226">
        <f>_xlfn.IFNA(VLOOKUP($E1494,[2]_accgrp!$A:$X,2+(3*(COLUMN(M1494)-6)),FALSE),"")</f>
        <v>0</v>
      </c>
    </row>
    <row r="1495" spans="6:13" x14ac:dyDescent="0.25">
      <c r="F1495" s="242" t="str">
        <f>IF(ISBLANK(E1495),"",VLOOKUP(E1495,[2]_accgrp!A:B,2,FALSE))</f>
        <v/>
      </c>
      <c r="G1495" s="226">
        <f>_xlfn.IFNA(VLOOKUP($E1495,[2]_accgrp!$A:$X,2+(3*(COLUMN(G1495)-6)),FALSE),"")</f>
        <v>0</v>
      </c>
      <c r="H1495" s="226">
        <f>_xlfn.IFNA(VLOOKUP($E1495,[2]_accgrp!$A:$X,2+(3*(COLUMN(H1495)-6)),FALSE),"")</f>
        <v>0</v>
      </c>
      <c r="I1495" s="226">
        <f>_xlfn.IFNA(VLOOKUP($E1495,[2]_accgrp!$A:$X,2+(3*(COLUMN(I1495)-6)),FALSE),"")</f>
        <v>0</v>
      </c>
      <c r="J1495" s="226">
        <f>_xlfn.IFNA(VLOOKUP($E1495,[2]_accgrp!$A:$X,2+(3*(COLUMN(J1495)-6)),FALSE),"")</f>
        <v>0</v>
      </c>
      <c r="K1495" s="226">
        <f>_xlfn.IFNA(VLOOKUP($E1495,[2]_accgrp!$A:$X,2+(3*(COLUMN(K1495)-6)),FALSE),"")</f>
        <v>0</v>
      </c>
      <c r="L1495" s="226">
        <f>_xlfn.IFNA(VLOOKUP($E1495,[2]_accgrp!$A:$X,2+(3*(COLUMN(L1495)-6)),FALSE),"")</f>
        <v>0</v>
      </c>
      <c r="M1495" s="226">
        <f>_xlfn.IFNA(VLOOKUP($E1495,[2]_accgrp!$A:$X,2+(3*(COLUMN(M1495)-6)),FALSE),"")</f>
        <v>0</v>
      </c>
    </row>
    <row r="1496" spans="6:13" x14ac:dyDescent="0.25">
      <c r="F1496" s="242" t="str">
        <f>IF(ISBLANK(E1496),"",VLOOKUP(E1496,[2]_accgrp!A:B,2,FALSE))</f>
        <v/>
      </c>
      <c r="G1496" s="226">
        <f>_xlfn.IFNA(VLOOKUP($E1496,[2]_accgrp!$A:$X,2+(3*(COLUMN(G1496)-6)),FALSE),"")</f>
        <v>0</v>
      </c>
      <c r="H1496" s="226">
        <f>_xlfn.IFNA(VLOOKUP($E1496,[2]_accgrp!$A:$X,2+(3*(COLUMN(H1496)-6)),FALSE),"")</f>
        <v>0</v>
      </c>
      <c r="I1496" s="226">
        <f>_xlfn.IFNA(VLOOKUP($E1496,[2]_accgrp!$A:$X,2+(3*(COLUMN(I1496)-6)),FALSE),"")</f>
        <v>0</v>
      </c>
      <c r="J1496" s="226">
        <f>_xlfn.IFNA(VLOOKUP($E1496,[2]_accgrp!$A:$X,2+(3*(COLUMN(J1496)-6)),FALSE),"")</f>
        <v>0</v>
      </c>
      <c r="K1496" s="226">
        <f>_xlfn.IFNA(VLOOKUP($E1496,[2]_accgrp!$A:$X,2+(3*(COLUMN(K1496)-6)),FALSE),"")</f>
        <v>0</v>
      </c>
      <c r="L1496" s="226">
        <f>_xlfn.IFNA(VLOOKUP($E1496,[2]_accgrp!$A:$X,2+(3*(COLUMN(L1496)-6)),FALSE),"")</f>
        <v>0</v>
      </c>
      <c r="M1496" s="226">
        <f>_xlfn.IFNA(VLOOKUP($E1496,[2]_accgrp!$A:$X,2+(3*(COLUMN(M1496)-6)),FALSE),"")</f>
        <v>0</v>
      </c>
    </row>
    <row r="1497" spans="6:13" x14ac:dyDescent="0.25">
      <c r="F1497" s="242" t="str">
        <f>IF(ISBLANK(E1497),"",VLOOKUP(E1497,[2]_accgrp!A:B,2,FALSE))</f>
        <v/>
      </c>
      <c r="G1497" s="226">
        <f>_xlfn.IFNA(VLOOKUP($E1497,[2]_accgrp!$A:$X,2+(3*(COLUMN(G1497)-6)),FALSE),"")</f>
        <v>0</v>
      </c>
      <c r="H1497" s="226">
        <f>_xlfn.IFNA(VLOOKUP($E1497,[2]_accgrp!$A:$X,2+(3*(COLUMN(H1497)-6)),FALSE),"")</f>
        <v>0</v>
      </c>
      <c r="I1497" s="226">
        <f>_xlfn.IFNA(VLOOKUP($E1497,[2]_accgrp!$A:$X,2+(3*(COLUMN(I1497)-6)),FALSE),"")</f>
        <v>0</v>
      </c>
      <c r="J1497" s="226">
        <f>_xlfn.IFNA(VLOOKUP($E1497,[2]_accgrp!$A:$X,2+(3*(COLUMN(J1497)-6)),FALSE),"")</f>
        <v>0</v>
      </c>
      <c r="K1497" s="226">
        <f>_xlfn.IFNA(VLOOKUP($E1497,[2]_accgrp!$A:$X,2+(3*(COLUMN(K1497)-6)),FALSE),"")</f>
        <v>0</v>
      </c>
      <c r="L1497" s="226">
        <f>_xlfn.IFNA(VLOOKUP($E1497,[2]_accgrp!$A:$X,2+(3*(COLUMN(L1497)-6)),FALSE),"")</f>
        <v>0</v>
      </c>
      <c r="M1497" s="226">
        <f>_xlfn.IFNA(VLOOKUP($E1497,[2]_accgrp!$A:$X,2+(3*(COLUMN(M1497)-6)),FALSE),"")</f>
        <v>0</v>
      </c>
    </row>
    <row r="1498" spans="6:13" x14ac:dyDescent="0.25">
      <c r="F1498" s="242" t="str">
        <f>IF(ISBLANK(E1498),"",VLOOKUP(E1498,[2]_accgrp!A:B,2,FALSE))</f>
        <v/>
      </c>
      <c r="G1498" s="226">
        <f>_xlfn.IFNA(VLOOKUP($E1498,[2]_accgrp!$A:$X,2+(3*(COLUMN(G1498)-6)),FALSE),"")</f>
        <v>0</v>
      </c>
      <c r="H1498" s="226">
        <f>_xlfn.IFNA(VLOOKUP($E1498,[2]_accgrp!$A:$X,2+(3*(COLUMN(H1498)-6)),FALSE),"")</f>
        <v>0</v>
      </c>
      <c r="I1498" s="226">
        <f>_xlfn.IFNA(VLOOKUP($E1498,[2]_accgrp!$A:$X,2+(3*(COLUMN(I1498)-6)),FALSE),"")</f>
        <v>0</v>
      </c>
      <c r="J1498" s="226">
        <f>_xlfn.IFNA(VLOOKUP($E1498,[2]_accgrp!$A:$X,2+(3*(COLUMN(J1498)-6)),FALSE),"")</f>
        <v>0</v>
      </c>
      <c r="K1498" s="226">
        <f>_xlfn.IFNA(VLOOKUP($E1498,[2]_accgrp!$A:$X,2+(3*(COLUMN(K1498)-6)),FALSE),"")</f>
        <v>0</v>
      </c>
      <c r="L1498" s="226">
        <f>_xlfn.IFNA(VLOOKUP($E1498,[2]_accgrp!$A:$X,2+(3*(COLUMN(L1498)-6)),FALSE),"")</f>
        <v>0</v>
      </c>
      <c r="M1498" s="226">
        <f>_xlfn.IFNA(VLOOKUP($E1498,[2]_accgrp!$A:$X,2+(3*(COLUMN(M1498)-6)),FALSE),"")</f>
        <v>0</v>
      </c>
    </row>
    <row r="1499" spans="6:13" x14ac:dyDescent="0.25">
      <c r="F1499" s="242" t="str">
        <f>IF(ISBLANK(E1499),"",VLOOKUP(E1499,[2]_accgrp!A:B,2,FALSE))</f>
        <v/>
      </c>
      <c r="G1499" s="226">
        <f>_xlfn.IFNA(VLOOKUP($E1499,[2]_accgrp!$A:$X,2+(3*(COLUMN(G1499)-6)),FALSE),"")</f>
        <v>0</v>
      </c>
      <c r="H1499" s="226">
        <f>_xlfn.IFNA(VLOOKUP($E1499,[2]_accgrp!$A:$X,2+(3*(COLUMN(H1499)-6)),FALSE),"")</f>
        <v>0</v>
      </c>
      <c r="I1499" s="226">
        <f>_xlfn.IFNA(VLOOKUP($E1499,[2]_accgrp!$A:$X,2+(3*(COLUMN(I1499)-6)),FALSE),"")</f>
        <v>0</v>
      </c>
      <c r="J1499" s="226">
        <f>_xlfn.IFNA(VLOOKUP($E1499,[2]_accgrp!$A:$X,2+(3*(COLUMN(J1499)-6)),FALSE),"")</f>
        <v>0</v>
      </c>
      <c r="K1499" s="226">
        <f>_xlfn.IFNA(VLOOKUP($E1499,[2]_accgrp!$A:$X,2+(3*(COLUMN(K1499)-6)),FALSE),"")</f>
        <v>0</v>
      </c>
      <c r="L1499" s="226">
        <f>_xlfn.IFNA(VLOOKUP($E1499,[2]_accgrp!$A:$X,2+(3*(COLUMN(L1499)-6)),FALSE),"")</f>
        <v>0</v>
      </c>
      <c r="M1499" s="226">
        <f>_xlfn.IFNA(VLOOKUP($E1499,[2]_accgrp!$A:$X,2+(3*(COLUMN(M1499)-6)),FALSE),"")</f>
        <v>0</v>
      </c>
    </row>
    <row r="1500" spans="6:13" x14ac:dyDescent="0.25">
      <c r="F1500" s="242" t="str">
        <f>IF(ISBLANK(E1500),"",VLOOKUP(E1500,[2]_accgrp!A:B,2,FALSE))</f>
        <v/>
      </c>
      <c r="G1500" s="226">
        <f>_xlfn.IFNA(VLOOKUP($E1500,[2]_accgrp!$A:$X,2+(3*(COLUMN(G1500)-6)),FALSE),"")</f>
        <v>0</v>
      </c>
      <c r="H1500" s="226">
        <f>_xlfn.IFNA(VLOOKUP($E1500,[2]_accgrp!$A:$X,2+(3*(COLUMN(H1500)-6)),FALSE),"")</f>
        <v>0</v>
      </c>
      <c r="I1500" s="226">
        <f>_xlfn.IFNA(VLOOKUP($E1500,[2]_accgrp!$A:$X,2+(3*(COLUMN(I1500)-6)),FALSE),"")</f>
        <v>0</v>
      </c>
      <c r="J1500" s="226">
        <f>_xlfn.IFNA(VLOOKUP($E1500,[2]_accgrp!$A:$X,2+(3*(COLUMN(J1500)-6)),FALSE),"")</f>
        <v>0</v>
      </c>
      <c r="K1500" s="226">
        <f>_xlfn.IFNA(VLOOKUP($E1500,[2]_accgrp!$A:$X,2+(3*(COLUMN(K1500)-6)),FALSE),"")</f>
        <v>0</v>
      </c>
      <c r="L1500" s="226">
        <f>_xlfn.IFNA(VLOOKUP($E1500,[2]_accgrp!$A:$X,2+(3*(COLUMN(L1500)-6)),FALSE),"")</f>
        <v>0</v>
      </c>
      <c r="M1500" s="226">
        <f>_xlfn.IFNA(VLOOKUP($E1500,[2]_accgrp!$A:$X,2+(3*(COLUMN(M1500)-6)),FALSE),"")</f>
        <v>0</v>
      </c>
    </row>
    <row r="1501" spans="6:13" x14ac:dyDescent="0.25">
      <c r="F1501" s="242" t="str">
        <f>IF(ISBLANK(E1501),"",VLOOKUP(E1501,[2]_accgrp!A:B,2,FALSE))</f>
        <v/>
      </c>
      <c r="G1501" s="226">
        <f>_xlfn.IFNA(VLOOKUP($E1501,[2]_accgrp!$A:$X,2+(3*(COLUMN(G1501)-6)),FALSE),"")</f>
        <v>0</v>
      </c>
      <c r="H1501" s="226">
        <f>_xlfn.IFNA(VLOOKUP($E1501,[2]_accgrp!$A:$X,2+(3*(COLUMN(H1501)-6)),FALSE),"")</f>
        <v>0</v>
      </c>
      <c r="I1501" s="226">
        <f>_xlfn.IFNA(VLOOKUP($E1501,[2]_accgrp!$A:$X,2+(3*(COLUMN(I1501)-6)),FALSE),"")</f>
        <v>0</v>
      </c>
      <c r="J1501" s="226">
        <f>_xlfn.IFNA(VLOOKUP($E1501,[2]_accgrp!$A:$X,2+(3*(COLUMN(J1501)-6)),FALSE),"")</f>
        <v>0</v>
      </c>
      <c r="K1501" s="226">
        <f>_xlfn.IFNA(VLOOKUP($E1501,[2]_accgrp!$A:$X,2+(3*(COLUMN(K1501)-6)),FALSE),"")</f>
        <v>0</v>
      </c>
      <c r="L1501" s="226">
        <f>_xlfn.IFNA(VLOOKUP($E1501,[2]_accgrp!$A:$X,2+(3*(COLUMN(L1501)-6)),FALSE),"")</f>
        <v>0</v>
      </c>
      <c r="M1501" s="226">
        <f>_xlfn.IFNA(VLOOKUP($E1501,[2]_accgrp!$A:$X,2+(3*(COLUMN(M1501)-6)),FALSE),"")</f>
        <v>0</v>
      </c>
    </row>
    <row r="1502" spans="6:13" x14ac:dyDescent="0.25">
      <c r="F1502" s="242" t="str">
        <f>IF(ISBLANK(E1502),"",VLOOKUP(E1502,[2]_accgrp!A:B,2,FALSE))</f>
        <v/>
      </c>
      <c r="G1502" s="226">
        <f>_xlfn.IFNA(VLOOKUP($E1502,[2]_accgrp!$A:$X,2+(3*(COLUMN(G1502)-6)),FALSE),"")</f>
        <v>0</v>
      </c>
      <c r="H1502" s="226">
        <f>_xlfn.IFNA(VLOOKUP($E1502,[2]_accgrp!$A:$X,2+(3*(COLUMN(H1502)-6)),FALSE),"")</f>
        <v>0</v>
      </c>
      <c r="I1502" s="226">
        <f>_xlfn.IFNA(VLOOKUP($E1502,[2]_accgrp!$A:$X,2+(3*(COLUMN(I1502)-6)),FALSE),"")</f>
        <v>0</v>
      </c>
      <c r="J1502" s="226">
        <f>_xlfn.IFNA(VLOOKUP($E1502,[2]_accgrp!$A:$X,2+(3*(COLUMN(J1502)-6)),FALSE),"")</f>
        <v>0</v>
      </c>
      <c r="K1502" s="226">
        <f>_xlfn.IFNA(VLOOKUP($E1502,[2]_accgrp!$A:$X,2+(3*(COLUMN(K1502)-6)),FALSE),"")</f>
        <v>0</v>
      </c>
      <c r="L1502" s="226">
        <f>_xlfn.IFNA(VLOOKUP($E1502,[2]_accgrp!$A:$X,2+(3*(COLUMN(L1502)-6)),FALSE),"")</f>
        <v>0</v>
      </c>
      <c r="M1502" s="226">
        <f>_xlfn.IFNA(VLOOKUP($E1502,[2]_accgrp!$A:$X,2+(3*(COLUMN(M1502)-6)),FALSE),"")</f>
        <v>0</v>
      </c>
    </row>
    <row r="1503" spans="6:13" x14ac:dyDescent="0.25">
      <c r="F1503" s="242" t="str">
        <f>IF(ISBLANK(E1503),"",VLOOKUP(E1503,[2]_accgrp!A:B,2,FALSE))</f>
        <v/>
      </c>
      <c r="G1503" s="226">
        <f>_xlfn.IFNA(VLOOKUP($E1503,[2]_accgrp!$A:$X,2+(3*(COLUMN(G1503)-6)),FALSE),"")</f>
        <v>0</v>
      </c>
      <c r="H1503" s="226">
        <f>_xlfn.IFNA(VLOOKUP($E1503,[2]_accgrp!$A:$X,2+(3*(COLUMN(H1503)-6)),FALSE),"")</f>
        <v>0</v>
      </c>
      <c r="I1503" s="226">
        <f>_xlfn.IFNA(VLOOKUP($E1503,[2]_accgrp!$A:$X,2+(3*(COLUMN(I1503)-6)),FALSE),"")</f>
        <v>0</v>
      </c>
      <c r="J1503" s="226">
        <f>_xlfn.IFNA(VLOOKUP($E1503,[2]_accgrp!$A:$X,2+(3*(COLUMN(J1503)-6)),FALSE),"")</f>
        <v>0</v>
      </c>
      <c r="K1503" s="226">
        <f>_xlfn.IFNA(VLOOKUP($E1503,[2]_accgrp!$A:$X,2+(3*(COLUMN(K1503)-6)),FALSE),"")</f>
        <v>0</v>
      </c>
      <c r="L1503" s="226">
        <f>_xlfn.IFNA(VLOOKUP($E1503,[2]_accgrp!$A:$X,2+(3*(COLUMN(L1503)-6)),FALSE),"")</f>
        <v>0</v>
      </c>
      <c r="M1503" s="226">
        <f>_xlfn.IFNA(VLOOKUP($E1503,[2]_accgrp!$A:$X,2+(3*(COLUMN(M1503)-6)),FALSE),"")</f>
        <v>0</v>
      </c>
    </row>
    <row r="1504" spans="6:13" x14ac:dyDescent="0.25">
      <c r="F1504" s="242" t="str">
        <f>IF(ISBLANK(E1504),"",VLOOKUP(E1504,[2]_accgrp!A:B,2,FALSE))</f>
        <v/>
      </c>
      <c r="G1504" s="226">
        <f>_xlfn.IFNA(VLOOKUP($E1504,[2]_accgrp!$A:$X,2+(3*(COLUMN(G1504)-6)),FALSE),"")</f>
        <v>0</v>
      </c>
      <c r="H1504" s="226">
        <f>_xlfn.IFNA(VLOOKUP($E1504,[2]_accgrp!$A:$X,2+(3*(COLUMN(H1504)-6)),FALSE),"")</f>
        <v>0</v>
      </c>
      <c r="I1504" s="226">
        <f>_xlfn.IFNA(VLOOKUP($E1504,[2]_accgrp!$A:$X,2+(3*(COLUMN(I1504)-6)),FALSE),"")</f>
        <v>0</v>
      </c>
      <c r="J1504" s="226">
        <f>_xlfn.IFNA(VLOOKUP($E1504,[2]_accgrp!$A:$X,2+(3*(COLUMN(J1504)-6)),FALSE),"")</f>
        <v>0</v>
      </c>
      <c r="K1504" s="226">
        <f>_xlfn.IFNA(VLOOKUP($E1504,[2]_accgrp!$A:$X,2+(3*(COLUMN(K1504)-6)),FALSE),"")</f>
        <v>0</v>
      </c>
      <c r="L1504" s="226">
        <f>_xlfn.IFNA(VLOOKUP($E1504,[2]_accgrp!$A:$X,2+(3*(COLUMN(L1504)-6)),FALSE),"")</f>
        <v>0</v>
      </c>
      <c r="M1504" s="226">
        <f>_xlfn.IFNA(VLOOKUP($E1504,[2]_accgrp!$A:$X,2+(3*(COLUMN(M1504)-6)),FALSE),"")</f>
        <v>0</v>
      </c>
    </row>
    <row r="1505" spans="6:13" x14ac:dyDescent="0.25">
      <c r="F1505" s="242" t="str">
        <f>IF(ISBLANK(E1505),"",VLOOKUP(E1505,[2]_accgrp!A:B,2,FALSE))</f>
        <v/>
      </c>
      <c r="G1505" s="226">
        <f>_xlfn.IFNA(VLOOKUP($E1505,[2]_accgrp!$A:$X,2+(3*(COLUMN(G1505)-6)),FALSE),"")</f>
        <v>0</v>
      </c>
      <c r="H1505" s="226">
        <f>_xlfn.IFNA(VLOOKUP($E1505,[2]_accgrp!$A:$X,2+(3*(COLUMN(H1505)-6)),FALSE),"")</f>
        <v>0</v>
      </c>
      <c r="I1505" s="226">
        <f>_xlfn.IFNA(VLOOKUP($E1505,[2]_accgrp!$A:$X,2+(3*(COLUMN(I1505)-6)),FALSE),"")</f>
        <v>0</v>
      </c>
      <c r="J1505" s="226">
        <f>_xlfn.IFNA(VLOOKUP($E1505,[2]_accgrp!$A:$X,2+(3*(COLUMN(J1505)-6)),FALSE),"")</f>
        <v>0</v>
      </c>
      <c r="K1505" s="226">
        <f>_xlfn.IFNA(VLOOKUP($E1505,[2]_accgrp!$A:$X,2+(3*(COLUMN(K1505)-6)),FALSE),"")</f>
        <v>0</v>
      </c>
      <c r="L1505" s="226">
        <f>_xlfn.IFNA(VLOOKUP($E1505,[2]_accgrp!$A:$X,2+(3*(COLUMN(L1505)-6)),FALSE),"")</f>
        <v>0</v>
      </c>
      <c r="M1505" s="226">
        <f>_xlfn.IFNA(VLOOKUP($E1505,[2]_accgrp!$A:$X,2+(3*(COLUMN(M1505)-6)),FALSE),"")</f>
        <v>0</v>
      </c>
    </row>
    <row r="1506" spans="6:13" x14ac:dyDescent="0.25">
      <c r="F1506" s="242" t="str">
        <f>IF(ISBLANK(E1506),"",VLOOKUP(E1506,[2]_accgrp!A:B,2,FALSE))</f>
        <v/>
      </c>
      <c r="G1506" s="226">
        <f>_xlfn.IFNA(VLOOKUP($E1506,[2]_accgrp!$A:$X,2+(3*(COLUMN(G1506)-6)),FALSE),"")</f>
        <v>0</v>
      </c>
      <c r="H1506" s="226">
        <f>_xlfn.IFNA(VLOOKUP($E1506,[2]_accgrp!$A:$X,2+(3*(COLUMN(H1506)-6)),FALSE),"")</f>
        <v>0</v>
      </c>
      <c r="I1506" s="226">
        <f>_xlfn.IFNA(VLOOKUP($E1506,[2]_accgrp!$A:$X,2+(3*(COLUMN(I1506)-6)),FALSE),"")</f>
        <v>0</v>
      </c>
      <c r="J1506" s="226">
        <f>_xlfn.IFNA(VLOOKUP($E1506,[2]_accgrp!$A:$X,2+(3*(COLUMN(J1506)-6)),FALSE),"")</f>
        <v>0</v>
      </c>
      <c r="K1506" s="226">
        <f>_xlfn.IFNA(VLOOKUP($E1506,[2]_accgrp!$A:$X,2+(3*(COLUMN(K1506)-6)),FALSE),"")</f>
        <v>0</v>
      </c>
      <c r="L1506" s="226">
        <f>_xlfn.IFNA(VLOOKUP($E1506,[2]_accgrp!$A:$X,2+(3*(COLUMN(L1506)-6)),FALSE),"")</f>
        <v>0</v>
      </c>
      <c r="M1506" s="226">
        <f>_xlfn.IFNA(VLOOKUP($E1506,[2]_accgrp!$A:$X,2+(3*(COLUMN(M1506)-6)),FALSE),"")</f>
        <v>0</v>
      </c>
    </row>
    <row r="1507" spans="6:13" x14ac:dyDescent="0.25">
      <c r="F1507" s="242" t="str">
        <f>IF(ISBLANK(E1507),"",VLOOKUP(E1507,[2]_accgrp!A:B,2,FALSE))</f>
        <v/>
      </c>
      <c r="G1507" s="226">
        <f>_xlfn.IFNA(VLOOKUP($E1507,[2]_accgrp!$A:$X,2+(3*(COLUMN(G1507)-6)),FALSE),"")</f>
        <v>0</v>
      </c>
      <c r="H1507" s="226">
        <f>_xlfn.IFNA(VLOOKUP($E1507,[2]_accgrp!$A:$X,2+(3*(COLUMN(H1507)-6)),FALSE),"")</f>
        <v>0</v>
      </c>
      <c r="I1507" s="226">
        <f>_xlfn.IFNA(VLOOKUP($E1507,[2]_accgrp!$A:$X,2+(3*(COLUMN(I1507)-6)),FALSE),"")</f>
        <v>0</v>
      </c>
      <c r="J1507" s="226">
        <f>_xlfn.IFNA(VLOOKUP($E1507,[2]_accgrp!$A:$X,2+(3*(COLUMN(J1507)-6)),FALSE),"")</f>
        <v>0</v>
      </c>
      <c r="K1507" s="226">
        <f>_xlfn.IFNA(VLOOKUP($E1507,[2]_accgrp!$A:$X,2+(3*(COLUMN(K1507)-6)),FALSE),"")</f>
        <v>0</v>
      </c>
      <c r="L1507" s="226">
        <f>_xlfn.IFNA(VLOOKUP($E1507,[2]_accgrp!$A:$X,2+(3*(COLUMN(L1507)-6)),FALSE),"")</f>
        <v>0</v>
      </c>
      <c r="M1507" s="226">
        <f>_xlfn.IFNA(VLOOKUP($E1507,[2]_accgrp!$A:$X,2+(3*(COLUMN(M1507)-6)),FALSE),"")</f>
        <v>0</v>
      </c>
    </row>
    <row r="1508" spans="6:13" x14ac:dyDescent="0.25">
      <c r="F1508" s="242" t="str">
        <f>IF(ISBLANK(E1508),"",VLOOKUP(E1508,[2]_accgrp!A:B,2,FALSE))</f>
        <v/>
      </c>
      <c r="G1508" s="226">
        <f>_xlfn.IFNA(VLOOKUP($E1508,[2]_accgrp!$A:$X,2+(3*(COLUMN(G1508)-6)),FALSE),"")</f>
        <v>0</v>
      </c>
      <c r="H1508" s="226">
        <f>_xlfn.IFNA(VLOOKUP($E1508,[2]_accgrp!$A:$X,2+(3*(COLUMN(H1508)-6)),FALSE),"")</f>
        <v>0</v>
      </c>
      <c r="I1508" s="226">
        <f>_xlfn.IFNA(VLOOKUP($E1508,[2]_accgrp!$A:$X,2+(3*(COLUMN(I1508)-6)),FALSE),"")</f>
        <v>0</v>
      </c>
      <c r="J1508" s="226">
        <f>_xlfn.IFNA(VLOOKUP($E1508,[2]_accgrp!$A:$X,2+(3*(COLUMN(J1508)-6)),FALSE),"")</f>
        <v>0</v>
      </c>
      <c r="K1508" s="226">
        <f>_xlfn.IFNA(VLOOKUP($E1508,[2]_accgrp!$A:$X,2+(3*(COLUMN(K1508)-6)),FALSE),"")</f>
        <v>0</v>
      </c>
      <c r="L1508" s="226">
        <f>_xlfn.IFNA(VLOOKUP($E1508,[2]_accgrp!$A:$X,2+(3*(COLUMN(L1508)-6)),FALSE),"")</f>
        <v>0</v>
      </c>
      <c r="M1508" s="226">
        <f>_xlfn.IFNA(VLOOKUP($E1508,[2]_accgrp!$A:$X,2+(3*(COLUMN(M1508)-6)),FALSE),"")</f>
        <v>0</v>
      </c>
    </row>
    <row r="1509" spans="6:13" x14ac:dyDescent="0.25">
      <c r="F1509" s="242" t="str">
        <f>IF(ISBLANK(E1509),"",VLOOKUP(E1509,[2]_accgrp!A:B,2,FALSE))</f>
        <v/>
      </c>
      <c r="G1509" s="226">
        <f>_xlfn.IFNA(VLOOKUP($E1509,[2]_accgrp!$A:$X,2+(3*(COLUMN(G1509)-6)),FALSE),"")</f>
        <v>0</v>
      </c>
      <c r="H1509" s="226">
        <f>_xlfn.IFNA(VLOOKUP($E1509,[2]_accgrp!$A:$X,2+(3*(COLUMN(H1509)-6)),FALSE),"")</f>
        <v>0</v>
      </c>
      <c r="I1509" s="226">
        <f>_xlfn.IFNA(VLOOKUP($E1509,[2]_accgrp!$A:$X,2+(3*(COLUMN(I1509)-6)),FALSE),"")</f>
        <v>0</v>
      </c>
      <c r="J1509" s="226">
        <f>_xlfn.IFNA(VLOOKUP($E1509,[2]_accgrp!$A:$X,2+(3*(COLUMN(J1509)-6)),FALSE),"")</f>
        <v>0</v>
      </c>
      <c r="K1509" s="226">
        <f>_xlfn.IFNA(VLOOKUP($E1509,[2]_accgrp!$A:$X,2+(3*(COLUMN(K1509)-6)),FALSE),"")</f>
        <v>0</v>
      </c>
      <c r="L1509" s="226">
        <f>_xlfn.IFNA(VLOOKUP($E1509,[2]_accgrp!$A:$X,2+(3*(COLUMN(L1509)-6)),FALSE),"")</f>
        <v>0</v>
      </c>
      <c r="M1509" s="226">
        <f>_xlfn.IFNA(VLOOKUP($E1509,[2]_accgrp!$A:$X,2+(3*(COLUMN(M1509)-6)),FALSE),"")</f>
        <v>0</v>
      </c>
    </row>
    <row r="1510" spans="6:13" x14ac:dyDescent="0.25">
      <c r="F1510" s="242" t="str">
        <f>IF(ISBLANK(E1510),"",VLOOKUP(E1510,[2]_accgrp!A:B,2,FALSE))</f>
        <v/>
      </c>
      <c r="G1510" s="226">
        <f>_xlfn.IFNA(VLOOKUP($E1510,[2]_accgrp!$A:$X,2+(3*(COLUMN(G1510)-6)),FALSE),"")</f>
        <v>0</v>
      </c>
      <c r="H1510" s="226">
        <f>_xlfn.IFNA(VLOOKUP($E1510,[2]_accgrp!$A:$X,2+(3*(COLUMN(H1510)-6)),FALSE),"")</f>
        <v>0</v>
      </c>
      <c r="I1510" s="226">
        <f>_xlfn.IFNA(VLOOKUP($E1510,[2]_accgrp!$A:$X,2+(3*(COLUMN(I1510)-6)),FALSE),"")</f>
        <v>0</v>
      </c>
      <c r="J1510" s="226">
        <f>_xlfn.IFNA(VLOOKUP($E1510,[2]_accgrp!$A:$X,2+(3*(COLUMN(J1510)-6)),FALSE),"")</f>
        <v>0</v>
      </c>
      <c r="K1510" s="226">
        <f>_xlfn.IFNA(VLOOKUP($E1510,[2]_accgrp!$A:$X,2+(3*(COLUMN(K1510)-6)),FALSE),"")</f>
        <v>0</v>
      </c>
      <c r="L1510" s="226">
        <f>_xlfn.IFNA(VLOOKUP($E1510,[2]_accgrp!$A:$X,2+(3*(COLUMN(L1510)-6)),FALSE),"")</f>
        <v>0</v>
      </c>
      <c r="M1510" s="226">
        <f>_xlfn.IFNA(VLOOKUP($E1510,[2]_accgrp!$A:$X,2+(3*(COLUMN(M1510)-6)),FALSE),"")</f>
        <v>0</v>
      </c>
    </row>
    <row r="1511" spans="6:13" x14ac:dyDescent="0.25">
      <c r="F1511" s="242" t="str">
        <f>IF(ISBLANK(E1511),"",VLOOKUP(E1511,[2]_accgrp!A:B,2,FALSE))</f>
        <v/>
      </c>
      <c r="G1511" s="226">
        <f>_xlfn.IFNA(VLOOKUP($E1511,[2]_accgrp!$A:$X,2+(3*(COLUMN(G1511)-6)),FALSE),"")</f>
        <v>0</v>
      </c>
      <c r="H1511" s="226">
        <f>_xlfn.IFNA(VLOOKUP($E1511,[2]_accgrp!$A:$X,2+(3*(COLUMN(H1511)-6)),FALSE),"")</f>
        <v>0</v>
      </c>
      <c r="I1511" s="226">
        <f>_xlfn.IFNA(VLOOKUP($E1511,[2]_accgrp!$A:$X,2+(3*(COLUMN(I1511)-6)),FALSE),"")</f>
        <v>0</v>
      </c>
      <c r="J1511" s="226">
        <f>_xlfn.IFNA(VLOOKUP($E1511,[2]_accgrp!$A:$X,2+(3*(COLUMN(J1511)-6)),FALSE),"")</f>
        <v>0</v>
      </c>
      <c r="K1511" s="226">
        <f>_xlfn.IFNA(VLOOKUP($E1511,[2]_accgrp!$A:$X,2+(3*(COLUMN(K1511)-6)),FALSE),"")</f>
        <v>0</v>
      </c>
      <c r="L1511" s="226">
        <f>_xlfn.IFNA(VLOOKUP($E1511,[2]_accgrp!$A:$X,2+(3*(COLUMN(L1511)-6)),FALSE),"")</f>
        <v>0</v>
      </c>
      <c r="M1511" s="226">
        <f>_xlfn.IFNA(VLOOKUP($E1511,[2]_accgrp!$A:$X,2+(3*(COLUMN(M1511)-6)),FALSE),"")</f>
        <v>0</v>
      </c>
    </row>
    <row r="1512" spans="6:13" x14ac:dyDescent="0.25">
      <c r="F1512" s="242" t="str">
        <f>IF(ISBLANK(E1512),"",VLOOKUP(E1512,[2]_accgrp!A:B,2,FALSE))</f>
        <v/>
      </c>
      <c r="G1512" s="226">
        <f>_xlfn.IFNA(VLOOKUP($E1512,[2]_accgrp!$A:$X,2+(3*(COLUMN(G1512)-6)),FALSE),"")</f>
        <v>0</v>
      </c>
      <c r="H1512" s="226">
        <f>_xlfn.IFNA(VLOOKUP($E1512,[2]_accgrp!$A:$X,2+(3*(COLUMN(H1512)-6)),FALSE),"")</f>
        <v>0</v>
      </c>
      <c r="I1512" s="226">
        <f>_xlfn.IFNA(VLOOKUP($E1512,[2]_accgrp!$A:$X,2+(3*(COLUMN(I1512)-6)),FALSE),"")</f>
        <v>0</v>
      </c>
      <c r="J1512" s="226">
        <f>_xlfn.IFNA(VLOOKUP($E1512,[2]_accgrp!$A:$X,2+(3*(COLUMN(J1512)-6)),FALSE),"")</f>
        <v>0</v>
      </c>
      <c r="K1512" s="226">
        <f>_xlfn.IFNA(VLOOKUP($E1512,[2]_accgrp!$A:$X,2+(3*(COLUMN(K1512)-6)),FALSE),"")</f>
        <v>0</v>
      </c>
      <c r="L1512" s="226">
        <f>_xlfn.IFNA(VLOOKUP($E1512,[2]_accgrp!$A:$X,2+(3*(COLUMN(L1512)-6)),FALSE),"")</f>
        <v>0</v>
      </c>
      <c r="M1512" s="226">
        <f>_xlfn.IFNA(VLOOKUP($E1512,[2]_accgrp!$A:$X,2+(3*(COLUMN(M1512)-6)),FALSE),"")</f>
        <v>0</v>
      </c>
    </row>
    <row r="1513" spans="6:13" x14ac:dyDescent="0.25">
      <c r="F1513" s="242" t="str">
        <f>IF(ISBLANK(E1513),"",VLOOKUP(E1513,[2]_accgrp!A:B,2,FALSE))</f>
        <v/>
      </c>
      <c r="G1513" s="226">
        <f>_xlfn.IFNA(VLOOKUP($E1513,[2]_accgrp!$A:$X,2+(3*(COLUMN(G1513)-6)),FALSE),"")</f>
        <v>0</v>
      </c>
      <c r="H1513" s="226">
        <f>_xlfn.IFNA(VLOOKUP($E1513,[2]_accgrp!$A:$X,2+(3*(COLUMN(H1513)-6)),FALSE),"")</f>
        <v>0</v>
      </c>
      <c r="I1513" s="226">
        <f>_xlfn.IFNA(VLOOKUP($E1513,[2]_accgrp!$A:$X,2+(3*(COLUMN(I1513)-6)),FALSE),"")</f>
        <v>0</v>
      </c>
      <c r="J1513" s="226">
        <f>_xlfn.IFNA(VLOOKUP($E1513,[2]_accgrp!$A:$X,2+(3*(COLUMN(J1513)-6)),FALSE),"")</f>
        <v>0</v>
      </c>
      <c r="K1513" s="226">
        <f>_xlfn.IFNA(VLOOKUP($E1513,[2]_accgrp!$A:$X,2+(3*(COLUMN(K1513)-6)),FALSE),"")</f>
        <v>0</v>
      </c>
      <c r="L1513" s="226">
        <f>_xlfn.IFNA(VLOOKUP($E1513,[2]_accgrp!$A:$X,2+(3*(COLUMN(L1513)-6)),FALSE),"")</f>
        <v>0</v>
      </c>
      <c r="M1513" s="226">
        <f>_xlfn.IFNA(VLOOKUP($E1513,[2]_accgrp!$A:$X,2+(3*(COLUMN(M1513)-6)),FALSE),"")</f>
        <v>0</v>
      </c>
    </row>
    <row r="1514" spans="6:13" x14ac:dyDescent="0.25">
      <c r="F1514" s="242" t="str">
        <f>IF(ISBLANK(E1514),"",VLOOKUP(E1514,[2]_accgrp!A:B,2,FALSE))</f>
        <v/>
      </c>
      <c r="G1514" s="226">
        <f>_xlfn.IFNA(VLOOKUP($E1514,[2]_accgrp!$A:$X,2+(3*(COLUMN(G1514)-6)),FALSE),"")</f>
        <v>0</v>
      </c>
      <c r="H1514" s="226">
        <f>_xlfn.IFNA(VLOOKUP($E1514,[2]_accgrp!$A:$X,2+(3*(COLUMN(H1514)-6)),FALSE),"")</f>
        <v>0</v>
      </c>
      <c r="I1514" s="226">
        <f>_xlfn.IFNA(VLOOKUP($E1514,[2]_accgrp!$A:$X,2+(3*(COLUMN(I1514)-6)),FALSE),"")</f>
        <v>0</v>
      </c>
      <c r="J1514" s="226">
        <f>_xlfn.IFNA(VLOOKUP($E1514,[2]_accgrp!$A:$X,2+(3*(COLUMN(J1514)-6)),FALSE),"")</f>
        <v>0</v>
      </c>
      <c r="K1514" s="226">
        <f>_xlfn.IFNA(VLOOKUP($E1514,[2]_accgrp!$A:$X,2+(3*(COLUMN(K1514)-6)),FALSE),"")</f>
        <v>0</v>
      </c>
      <c r="L1514" s="226">
        <f>_xlfn.IFNA(VLOOKUP($E1514,[2]_accgrp!$A:$X,2+(3*(COLUMN(L1514)-6)),FALSE),"")</f>
        <v>0</v>
      </c>
      <c r="M1514" s="226">
        <f>_xlfn.IFNA(VLOOKUP($E1514,[2]_accgrp!$A:$X,2+(3*(COLUMN(M1514)-6)),FALSE),"")</f>
        <v>0</v>
      </c>
    </row>
    <row r="1515" spans="6:13" x14ac:dyDescent="0.25">
      <c r="F1515" s="242" t="str">
        <f>IF(ISBLANK(E1515),"",VLOOKUP(E1515,[2]_accgrp!A:B,2,FALSE))</f>
        <v/>
      </c>
      <c r="G1515" s="226">
        <f>_xlfn.IFNA(VLOOKUP($E1515,[2]_accgrp!$A:$X,2+(3*(COLUMN(G1515)-6)),FALSE),"")</f>
        <v>0</v>
      </c>
      <c r="H1515" s="226">
        <f>_xlfn.IFNA(VLOOKUP($E1515,[2]_accgrp!$A:$X,2+(3*(COLUMN(H1515)-6)),FALSE),"")</f>
        <v>0</v>
      </c>
      <c r="I1515" s="226">
        <f>_xlfn.IFNA(VLOOKUP($E1515,[2]_accgrp!$A:$X,2+(3*(COLUMN(I1515)-6)),FALSE),"")</f>
        <v>0</v>
      </c>
      <c r="J1515" s="226">
        <f>_xlfn.IFNA(VLOOKUP($E1515,[2]_accgrp!$A:$X,2+(3*(COLUMN(J1515)-6)),FALSE),"")</f>
        <v>0</v>
      </c>
      <c r="K1515" s="226">
        <f>_xlfn.IFNA(VLOOKUP($E1515,[2]_accgrp!$A:$X,2+(3*(COLUMN(K1515)-6)),FALSE),"")</f>
        <v>0</v>
      </c>
      <c r="L1515" s="226">
        <f>_xlfn.IFNA(VLOOKUP($E1515,[2]_accgrp!$A:$X,2+(3*(COLUMN(L1515)-6)),FALSE),"")</f>
        <v>0</v>
      </c>
      <c r="M1515" s="226">
        <f>_xlfn.IFNA(VLOOKUP($E1515,[2]_accgrp!$A:$X,2+(3*(COLUMN(M1515)-6)),FALSE),"")</f>
        <v>0</v>
      </c>
    </row>
    <row r="1516" spans="6:13" x14ac:dyDescent="0.25">
      <c r="F1516" s="242" t="str">
        <f>IF(ISBLANK(E1516),"",VLOOKUP(E1516,[2]_accgrp!A:B,2,FALSE))</f>
        <v/>
      </c>
      <c r="G1516" s="226">
        <f>_xlfn.IFNA(VLOOKUP($E1516,[2]_accgrp!$A:$X,2+(3*(COLUMN(G1516)-6)),FALSE),"")</f>
        <v>0</v>
      </c>
      <c r="H1516" s="226">
        <f>_xlfn.IFNA(VLOOKUP($E1516,[2]_accgrp!$A:$X,2+(3*(COLUMN(H1516)-6)),FALSE),"")</f>
        <v>0</v>
      </c>
      <c r="I1516" s="226">
        <f>_xlfn.IFNA(VLOOKUP($E1516,[2]_accgrp!$A:$X,2+(3*(COLUMN(I1516)-6)),FALSE),"")</f>
        <v>0</v>
      </c>
      <c r="J1516" s="226">
        <f>_xlfn.IFNA(VLOOKUP($E1516,[2]_accgrp!$A:$X,2+(3*(COLUMN(J1516)-6)),FALSE),"")</f>
        <v>0</v>
      </c>
      <c r="K1516" s="226">
        <f>_xlfn.IFNA(VLOOKUP($E1516,[2]_accgrp!$A:$X,2+(3*(COLUMN(K1516)-6)),FALSE),"")</f>
        <v>0</v>
      </c>
      <c r="L1516" s="226">
        <f>_xlfn.IFNA(VLOOKUP($E1516,[2]_accgrp!$A:$X,2+(3*(COLUMN(L1516)-6)),FALSE),"")</f>
        <v>0</v>
      </c>
      <c r="M1516" s="226">
        <f>_xlfn.IFNA(VLOOKUP($E1516,[2]_accgrp!$A:$X,2+(3*(COLUMN(M1516)-6)),FALSE),"")</f>
        <v>0</v>
      </c>
    </row>
    <row r="1517" spans="6:13" x14ac:dyDescent="0.25">
      <c r="F1517" s="242" t="str">
        <f>IF(ISBLANK(E1517),"",VLOOKUP(E1517,[2]_accgrp!A:B,2,FALSE))</f>
        <v/>
      </c>
      <c r="G1517" s="226">
        <f>_xlfn.IFNA(VLOOKUP($E1517,[2]_accgrp!$A:$X,2+(3*(COLUMN(G1517)-6)),FALSE),"")</f>
        <v>0</v>
      </c>
      <c r="H1517" s="226">
        <f>_xlfn.IFNA(VLOOKUP($E1517,[2]_accgrp!$A:$X,2+(3*(COLUMN(H1517)-6)),FALSE),"")</f>
        <v>0</v>
      </c>
      <c r="I1517" s="226">
        <f>_xlfn.IFNA(VLOOKUP($E1517,[2]_accgrp!$A:$X,2+(3*(COLUMN(I1517)-6)),FALSE),"")</f>
        <v>0</v>
      </c>
      <c r="J1517" s="226">
        <f>_xlfn.IFNA(VLOOKUP($E1517,[2]_accgrp!$A:$X,2+(3*(COLUMN(J1517)-6)),FALSE),"")</f>
        <v>0</v>
      </c>
      <c r="K1517" s="226">
        <f>_xlfn.IFNA(VLOOKUP($E1517,[2]_accgrp!$A:$X,2+(3*(COLUMN(K1517)-6)),FALSE),"")</f>
        <v>0</v>
      </c>
      <c r="L1517" s="226">
        <f>_xlfn.IFNA(VLOOKUP($E1517,[2]_accgrp!$A:$X,2+(3*(COLUMN(L1517)-6)),FALSE),"")</f>
        <v>0</v>
      </c>
      <c r="M1517" s="226">
        <f>_xlfn.IFNA(VLOOKUP($E1517,[2]_accgrp!$A:$X,2+(3*(COLUMN(M1517)-6)),FALSE),"")</f>
        <v>0</v>
      </c>
    </row>
    <row r="1518" spans="6:13" x14ac:dyDescent="0.25">
      <c r="F1518" s="242" t="str">
        <f>IF(ISBLANK(E1518),"",VLOOKUP(E1518,[2]_accgrp!A:B,2,FALSE))</f>
        <v/>
      </c>
      <c r="G1518" s="226">
        <f>_xlfn.IFNA(VLOOKUP($E1518,[2]_accgrp!$A:$X,2+(3*(COLUMN(G1518)-6)),FALSE),"")</f>
        <v>0</v>
      </c>
      <c r="H1518" s="226">
        <f>_xlfn.IFNA(VLOOKUP($E1518,[2]_accgrp!$A:$X,2+(3*(COLUMN(H1518)-6)),FALSE),"")</f>
        <v>0</v>
      </c>
      <c r="I1518" s="226">
        <f>_xlfn.IFNA(VLOOKUP($E1518,[2]_accgrp!$A:$X,2+(3*(COLUMN(I1518)-6)),FALSE),"")</f>
        <v>0</v>
      </c>
      <c r="J1518" s="226">
        <f>_xlfn.IFNA(VLOOKUP($E1518,[2]_accgrp!$A:$X,2+(3*(COLUMN(J1518)-6)),FALSE),"")</f>
        <v>0</v>
      </c>
      <c r="K1518" s="226">
        <f>_xlfn.IFNA(VLOOKUP($E1518,[2]_accgrp!$A:$X,2+(3*(COLUMN(K1518)-6)),FALSE),"")</f>
        <v>0</v>
      </c>
      <c r="L1518" s="226">
        <f>_xlfn.IFNA(VLOOKUP($E1518,[2]_accgrp!$A:$X,2+(3*(COLUMN(L1518)-6)),FALSE),"")</f>
        <v>0</v>
      </c>
      <c r="M1518" s="226">
        <f>_xlfn.IFNA(VLOOKUP($E1518,[2]_accgrp!$A:$X,2+(3*(COLUMN(M1518)-6)),FALSE),"")</f>
        <v>0</v>
      </c>
    </row>
    <row r="1519" spans="6:13" x14ac:dyDescent="0.25">
      <c r="F1519" s="242" t="str">
        <f>IF(ISBLANK(E1519),"",VLOOKUP(E1519,[2]_accgrp!A:B,2,FALSE))</f>
        <v/>
      </c>
      <c r="G1519" s="226">
        <f>_xlfn.IFNA(VLOOKUP($E1519,[2]_accgrp!$A:$X,2+(3*(COLUMN(G1519)-6)),FALSE),"")</f>
        <v>0</v>
      </c>
      <c r="H1519" s="226">
        <f>_xlfn.IFNA(VLOOKUP($E1519,[2]_accgrp!$A:$X,2+(3*(COLUMN(H1519)-6)),FALSE),"")</f>
        <v>0</v>
      </c>
      <c r="I1519" s="226">
        <f>_xlfn.IFNA(VLOOKUP($E1519,[2]_accgrp!$A:$X,2+(3*(COLUMN(I1519)-6)),FALSE),"")</f>
        <v>0</v>
      </c>
      <c r="J1519" s="226">
        <f>_xlfn.IFNA(VLOOKUP($E1519,[2]_accgrp!$A:$X,2+(3*(COLUMN(J1519)-6)),FALSE),"")</f>
        <v>0</v>
      </c>
      <c r="K1519" s="226">
        <f>_xlfn.IFNA(VLOOKUP($E1519,[2]_accgrp!$A:$X,2+(3*(COLUMN(K1519)-6)),FALSE),"")</f>
        <v>0</v>
      </c>
      <c r="L1519" s="226">
        <f>_xlfn.IFNA(VLOOKUP($E1519,[2]_accgrp!$A:$X,2+(3*(COLUMN(L1519)-6)),FALSE),"")</f>
        <v>0</v>
      </c>
      <c r="M1519" s="226">
        <f>_xlfn.IFNA(VLOOKUP($E1519,[2]_accgrp!$A:$X,2+(3*(COLUMN(M1519)-6)),FALSE),"")</f>
        <v>0</v>
      </c>
    </row>
    <row r="1520" spans="6:13" x14ac:dyDescent="0.25">
      <c r="F1520" s="242" t="str">
        <f>IF(ISBLANK(E1520),"",VLOOKUP(E1520,[2]_accgrp!A:B,2,FALSE))</f>
        <v/>
      </c>
      <c r="G1520" s="226">
        <f>_xlfn.IFNA(VLOOKUP($E1520,[2]_accgrp!$A:$X,2+(3*(COLUMN(G1520)-6)),FALSE),"")</f>
        <v>0</v>
      </c>
      <c r="H1520" s="226">
        <f>_xlfn.IFNA(VLOOKUP($E1520,[2]_accgrp!$A:$X,2+(3*(COLUMN(H1520)-6)),FALSE),"")</f>
        <v>0</v>
      </c>
      <c r="I1520" s="226">
        <f>_xlfn.IFNA(VLOOKUP($E1520,[2]_accgrp!$A:$X,2+(3*(COLUMN(I1520)-6)),FALSE),"")</f>
        <v>0</v>
      </c>
      <c r="J1520" s="226">
        <f>_xlfn.IFNA(VLOOKUP($E1520,[2]_accgrp!$A:$X,2+(3*(COLUMN(J1520)-6)),FALSE),"")</f>
        <v>0</v>
      </c>
      <c r="K1520" s="226">
        <f>_xlfn.IFNA(VLOOKUP($E1520,[2]_accgrp!$A:$X,2+(3*(COLUMN(K1520)-6)),FALSE),"")</f>
        <v>0</v>
      </c>
      <c r="L1520" s="226">
        <f>_xlfn.IFNA(VLOOKUP($E1520,[2]_accgrp!$A:$X,2+(3*(COLUMN(L1520)-6)),FALSE),"")</f>
        <v>0</v>
      </c>
      <c r="M1520" s="226">
        <f>_xlfn.IFNA(VLOOKUP($E1520,[2]_accgrp!$A:$X,2+(3*(COLUMN(M1520)-6)),FALSE),"")</f>
        <v>0</v>
      </c>
    </row>
    <row r="1521" spans="6:13" x14ac:dyDescent="0.25">
      <c r="F1521" s="242" t="str">
        <f>IF(ISBLANK(E1521),"",VLOOKUP(E1521,[2]_accgrp!A:B,2,FALSE))</f>
        <v/>
      </c>
      <c r="G1521" s="226">
        <f>_xlfn.IFNA(VLOOKUP($E1521,[2]_accgrp!$A:$X,2+(3*(COLUMN(G1521)-6)),FALSE),"")</f>
        <v>0</v>
      </c>
      <c r="H1521" s="226">
        <f>_xlfn.IFNA(VLOOKUP($E1521,[2]_accgrp!$A:$X,2+(3*(COLUMN(H1521)-6)),FALSE),"")</f>
        <v>0</v>
      </c>
      <c r="I1521" s="226">
        <f>_xlfn.IFNA(VLOOKUP($E1521,[2]_accgrp!$A:$X,2+(3*(COLUMN(I1521)-6)),FALSE),"")</f>
        <v>0</v>
      </c>
      <c r="J1521" s="226">
        <f>_xlfn.IFNA(VLOOKUP($E1521,[2]_accgrp!$A:$X,2+(3*(COLUMN(J1521)-6)),FALSE),"")</f>
        <v>0</v>
      </c>
      <c r="K1521" s="226">
        <f>_xlfn.IFNA(VLOOKUP($E1521,[2]_accgrp!$A:$X,2+(3*(COLUMN(K1521)-6)),FALSE),"")</f>
        <v>0</v>
      </c>
      <c r="L1521" s="226">
        <f>_xlfn.IFNA(VLOOKUP($E1521,[2]_accgrp!$A:$X,2+(3*(COLUMN(L1521)-6)),FALSE),"")</f>
        <v>0</v>
      </c>
      <c r="M1521" s="226">
        <f>_xlfn.IFNA(VLOOKUP($E1521,[2]_accgrp!$A:$X,2+(3*(COLUMN(M1521)-6)),FALSE),"")</f>
        <v>0</v>
      </c>
    </row>
    <row r="1522" spans="6:13" x14ac:dyDescent="0.25">
      <c r="F1522" s="242" t="str">
        <f>IF(ISBLANK(E1522),"",VLOOKUP(E1522,[2]_accgrp!A:B,2,FALSE))</f>
        <v/>
      </c>
      <c r="G1522" s="226">
        <f>_xlfn.IFNA(VLOOKUP($E1522,[2]_accgrp!$A:$X,2+(3*(COLUMN(G1522)-6)),FALSE),"")</f>
        <v>0</v>
      </c>
      <c r="H1522" s="226">
        <f>_xlfn.IFNA(VLOOKUP($E1522,[2]_accgrp!$A:$X,2+(3*(COLUMN(H1522)-6)),FALSE),"")</f>
        <v>0</v>
      </c>
      <c r="I1522" s="226">
        <f>_xlfn.IFNA(VLOOKUP($E1522,[2]_accgrp!$A:$X,2+(3*(COLUMN(I1522)-6)),FALSE),"")</f>
        <v>0</v>
      </c>
      <c r="J1522" s="226">
        <f>_xlfn.IFNA(VLOOKUP($E1522,[2]_accgrp!$A:$X,2+(3*(COLUMN(J1522)-6)),FALSE),"")</f>
        <v>0</v>
      </c>
      <c r="K1522" s="226">
        <f>_xlfn.IFNA(VLOOKUP($E1522,[2]_accgrp!$A:$X,2+(3*(COLUMN(K1522)-6)),FALSE),"")</f>
        <v>0</v>
      </c>
      <c r="L1522" s="226">
        <f>_xlfn.IFNA(VLOOKUP($E1522,[2]_accgrp!$A:$X,2+(3*(COLUMN(L1522)-6)),FALSE),"")</f>
        <v>0</v>
      </c>
      <c r="M1522" s="226">
        <f>_xlfn.IFNA(VLOOKUP($E1522,[2]_accgrp!$A:$X,2+(3*(COLUMN(M1522)-6)),FALSE),"")</f>
        <v>0</v>
      </c>
    </row>
    <row r="1523" spans="6:13" x14ac:dyDescent="0.25">
      <c r="F1523" s="242" t="str">
        <f>IF(ISBLANK(E1523),"",VLOOKUP(E1523,[2]_accgrp!A:B,2,FALSE))</f>
        <v/>
      </c>
      <c r="G1523" s="226">
        <f>_xlfn.IFNA(VLOOKUP($E1523,[2]_accgrp!$A:$X,2+(3*(COLUMN(G1523)-6)),FALSE),"")</f>
        <v>0</v>
      </c>
      <c r="H1523" s="226">
        <f>_xlfn.IFNA(VLOOKUP($E1523,[2]_accgrp!$A:$X,2+(3*(COLUMN(H1523)-6)),FALSE),"")</f>
        <v>0</v>
      </c>
      <c r="I1523" s="226">
        <f>_xlfn.IFNA(VLOOKUP($E1523,[2]_accgrp!$A:$X,2+(3*(COLUMN(I1523)-6)),FALSE),"")</f>
        <v>0</v>
      </c>
      <c r="J1523" s="226">
        <f>_xlfn.IFNA(VLOOKUP($E1523,[2]_accgrp!$A:$X,2+(3*(COLUMN(J1523)-6)),FALSE),"")</f>
        <v>0</v>
      </c>
      <c r="K1523" s="226">
        <f>_xlfn.IFNA(VLOOKUP($E1523,[2]_accgrp!$A:$X,2+(3*(COLUMN(K1523)-6)),FALSE),"")</f>
        <v>0</v>
      </c>
      <c r="L1523" s="226">
        <f>_xlfn.IFNA(VLOOKUP($E1523,[2]_accgrp!$A:$X,2+(3*(COLUMN(L1523)-6)),FALSE),"")</f>
        <v>0</v>
      </c>
      <c r="M1523" s="226">
        <f>_xlfn.IFNA(VLOOKUP($E1523,[2]_accgrp!$A:$X,2+(3*(COLUMN(M1523)-6)),FALSE),"")</f>
        <v>0</v>
      </c>
    </row>
    <row r="1524" spans="6:13" x14ac:dyDescent="0.25">
      <c r="F1524" s="242" t="str">
        <f>IF(ISBLANK(E1524),"",VLOOKUP(E1524,[2]_accgrp!A:B,2,FALSE))</f>
        <v/>
      </c>
      <c r="G1524" s="226">
        <f>_xlfn.IFNA(VLOOKUP($E1524,[2]_accgrp!$A:$X,2+(3*(COLUMN(G1524)-6)),FALSE),"")</f>
        <v>0</v>
      </c>
      <c r="H1524" s="226">
        <f>_xlfn.IFNA(VLOOKUP($E1524,[2]_accgrp!$A:$X,2+(3*(COLUMN(H1524)-6)),FALSE),"")</f>
        <v>0</v>
      </c>
      <c r="I1524" s="226">
        <f>_xlfn.IFNA(VLOOKUP($E1524,[2]_accgrp!$A:$X,2+(3*(COLUMN(I1524)-6)),FALSE),"")</f>
        <v>0</v>
      </c>
      <c r="J1524" s="226">
        <f>_xlfn.IFNA(VLOOKUP($E1524,[2]_accgrp!$A:$X,2+(3*(COLUMN(J1524)-6)),FALSE),"")</f>
        <v>0</v>
      </c>
      <c r="K1524" s="226">
        <f>_xlfn.IFNA(VLOOKUP($E1524,[2]_accgrp!$A:$X,2+(3*(COLUMN(K1524)-6)),FALSE),"")</f>
        <v>0</v>
      </c>
      <c r="L1524" s="226">
        <f>_xlfn.IFNA(VLOOKUP($E1524,[2]_accgrp!$A:$X,2+(3*(COLUMN(L1524)-6)),FALSE),"")</f>
        <v>0</v>
      </c>
      <c r="M1524" s="226">
        <f>_xlfn.IFNA(VLOOKUP($E1524,[2]_accgrp!$A:$X,2+(3*(COLUMN(M1524)-6)),FALSE),"")</f>
        <v>0</v>
      </c>
    </row>
    <row r="1525" spans="6:13" x14ac:dyDescent="0.25">
      <c r="F1525" s="242" t="str">
        <f>IF(ISBLANK(E1525),"",VLOOKUP(E1525,[2]_accgrp!A:B,2,FALSE))</f>
        <v/>
      </c>
      <c r="G1525" s="226">
        <f>_xlfn.IFNA(VLOOKUP($E1525,[2]_accgrp!$A:$X,2+(3*(COLUMN(G1525)-6)),FALSE),"")</f>
        <v>0</v>
      </c>
      <c r="H1525" s="226">
        <f>_xlfn.IFNA(VLOOKUP($E1525,[2]_accgrp!$A:$X,2+(3*(COLUMN(H1525)-6)),FALSE),"")</f>
        <v>0</v>
      </c>
      <c r="I1525" s="226">
        <f>_xlfn.IFNA(VLOOKUP($E1525,[2]_accgrp!$A:$X,2+(3*(COLUMN(I1525)-6)),FALSE),"")</f>
        <v>0</v>
      </c>
      <c r="J1525" s="226">
        <f>_xlfn.IFNA(VLOOKUP($E1525,[2]_accgrp!$A:$X,2+(3*(COLUMN(J1525)-6)),FALSE),"")</f>
        <v>0</v>
      </c>
      <c r="K1525" s="226">
        <f>_xlfn.IFNA(VLOOKUP($E1525,[2]_accgrp!$A:$X,2+(3*(COLUMN(K1525)-6)),FALSE),"")</f>
        <v>0</v>
      </c>
      <c r="L1525" s="226">
        <f>_xlfn.IFNA(VLOOKUP($E1525,[2]_accgrp!$A:$X,2+(3*(COLUMN(L1525)-6)),FALSE),"")</f>
        <v>0</v>
      </c>
      <c r="M1525" s="226">
        <f>_xlfn.IFNA(VLOOKUP($E1525,[2]_accgrp!$A:$X,2+(3*(COLUMN(M1525)-6)),FALSE),"")</f>
        <v>0</v>
      </c>
    </row>
    <row r="1526" spans="6:13" x14ac:dyDescent="0.25">
      <c r="F1526" s="242" t="str">
        <f>IF(ISBLANK(E1526),"",VLOOKUP(E1526,[2]_accgrp!A:B,2,FALSE))</f>
        <v/>
      </c>
      <c r="G1526" s="226">
        <f>_xlfn.IFNA(VLOOKUP($E1526,[2]_accgrp!$A:$X,2+(3*(COLUMN(G1526)-6)),FALSE),"")</f>
        <v>0</v>
      </c>
      <c r="H1526" s="226">
        <f>_xlfn.IFNA(VLOOKUP($E1526,[2]_accgrp!$A:$X,2+(3*(COLUMN(H1526)-6)),FALSE),"")</f>
        <v>0</v>
      </c>
      <c r="I1526" s="226">
        <f>_xlfn.IFNA(VLOOKUP($E1526,[2]_accgrp!$A:$X,2+(3*(COLUMN(I1526)-6)),FALSE),"")</f>
        <v>0</v>
      </c>
      <c r="J1526" s="226">
        <f>_xlfn.IFNA(VLOOKUP($E1526,[2]_accgrp!$A:$X,2+(3*(COLUMN(J1526)-6)),FALSE),"")</f>
        <v>0</v>
      </c>
      <c r="K1526" s="226">
        <f>_xlfn.IFNA(VLOOKUP($E1526,[2]_accgrp!$A:$X,2+(3*(COLUMN(K1526)-6)),FALSE),"")</f>
        <v>0</v>
      </c>
      <c r="L1526" s="226">
        <f>_xlfn.IFNA(VLOOKUP($E1526,[2]_accgrp!$A:$X,2+(3*(COLUMN(L1526)-6)),FALSE),"")</f>
        <v>0</v>
      </c>
      <c r="M1526" s="226">
        <f>_xlfn.IFNA(VLOOKUP($E1526,[2]_accgrp!$A:$X,2+(3*(COLUMN(M1526)-6)),FALSE),"")</f>
        <v>0</v>
      </c>
    </row>
    <row r="1527" spans="6:13" x14ac:dyDescent="0.25">
      <c r="F1527" s="242" t="str">
        <f>IF(ISBLANK(E1527),"",VLOOKUP(E1527,[2]_accgrp!A:B,2,FALSE))</f>
        <v/>
      </c>
      <c r="G1527" s="226">
        <f>_xlfn.IFNA(VLOOKUP($E1527,[2]_accgrp!$A:$X,2+(3*(COLUMN(G1527)-6)),FALSE),"")</f>
        <v>0</v>
      </c>
      <c r="H1527" s="226">
        <f>_xlfn.IFNA(VLOOKUP($E1527,[2]_accgrp!$A:$X,2+(3*(COLUMN(H1527)-6)),FALSE),"")</f>
        <v>0</v>
      </c>
      <c r="I1527" s="226">
        <f>_xlfn.IFNA(VLOOKUP($E1527,[2]_accgrp!$A:$X,2+(3*(COLUMN(I1527)-6)),FALSE),"")</f>
        <v>0</v>
      </c>
      <c r="J1527" s="226">
        <f>_xlfn.IFNA(VLOOKUP($E1527,[2]_accgrp!$A:$X,2+(3*(COLUMN(J1527)-6)),FALSE),"")</f>
        <v>0</v>
      </c>
      <c r="K1527" s="226">
        <f>_xlfn.IFNA(VLOOKUP($E1527,[2]_accgrp!$A:$X,2+(3*(COLUMN(K1527)-6)),FALSE),"")</f>
        <v>0</v>
      </c>
      <c r="L1527" s="226">
        <f>_xlfn.IFNA(VLOOKUP($E1527,[2]_accgrp!$A:$X,2+(3*(COLUMN(L1527)-6)),FALSE),"")</f>
        <v>0</v>
      </c>
      <c r="M1527" s="226">
        <f>_xlfn.IFNA(VLOOKUP($E1527,[2]_accgrp!$A:$X,2+(3*(COLUMN(M1527)-6)),FALSE),"")</f>
        <v>0</v>
      </c>
    </row>
    <row r="1528" spans="6:13" x14ac:dyDescent="0.25">
      <c r="F1528" s="242" t="str">
        <f>IF(ISBLANK(E1528),"",VLOOKUP(E1528,[2]_accgrp!A:B,2,FALSE))</f>
        <v/>
      </c>
      <c r="G1528" s="226">
        <f>_xlfn.IFNA(VLOOKUP($E1528,[2]_accgrp!$A:$X,2+(3*(COLUMN(G1528)-6)),FALSE),"")</f>
        <v>0</v>
      </c>
      <c r="H1528" s="226">
        <f>_xlfn.IFNA(VLOOKUP($E1528,[2]_accgrp!$A:$X,2+(3*(COLUMN(H1528)-6)),FALSE),"")</f>
        <v>0</v>
      </c>
      <c r="I1528" s="226">
        <f>_xlfn.IFNA(VLOOKUP($E1528,[2]_accgrp!$A:$X,2+(3*(COLUMN(I1528)-6)),FALSE),"")</f>
        <v>0</v>
      </c>
      <c r="J1528" s="226">
        <f>_xlfn.IFNA(VLOOKUP($E1528,[2]_accgrp!$A:$X,2+(3*(COLUMN(J1528)-6)),FALSE),"")</f>
        <v>0</v>
      </c>
      <c r="K1528" s="226">
        <f>_xlfn.IFNA(VLOOKUP($E1528,[2]_accgrp!$A:$X,2+(3*(COLUMN(K1528)-6)),FALSE),"")</f>
        <v>0</v>
      </c>
      <c r="L1528" s="226">
        <f>_xlfn.IFNA(VLOOKUP($E1528,[2]_accgrp!$A:$X,2+(3*(COLUMN(L1528)-6)),FALSE),"")</f>
        <v>0</v>
      </c>
      <c r="M1528" s="226">
        <f>_xlfn.IFNA(VLOOKUP($E1528,[2]_accgrp!$A:$X,2+(3*(COLUMN(M1528)-6)),FALSE),"")</f>
        <v>0</v>
      </c>
    </row>
    <row r="1529" spans="6:13" x14ac:dyDescent="0.25">
      <c r="F1529" s="242" t="str">
        <f>IF(ISBLANK(E1529),"",VLOOKUP(E1529,[2]_accgrp!A:B,2,FALSE))</f>
        <v/>
      </c>
      <c r="G1529" s="226">
        <f>_xlfn.IFNA(VLOOKUP($E1529,[2]_accgrp!$A:$X,2+(3*(COLUMN(G1529)-6)),FALSE),"")</f>
        <v>0</v>
      </c>
      <c r="H1529" s="226">
        <f>_xlfn.IFNA(VLOOKUP($E1529,[2]_accgrp!$A:$X,2+(3*(COLUMN(H1529)-6)),FALSE),"")</f>
        <v>0</v>
      </c>
      <c r="I1529" s="226">
        <f>_xlfn.IFNA(VLOOKUP($E1529,[2]_accgrp!$A:$X,2+(3*(COLUMN(I1529)-6)),FALSE),"")</f>
        <v>0</v>
      </c>
      <c r="J1529" s="226">
        <f>_xlfn.IFNA(VLOOKUP($E1529,[2]_accgrp!$A:$X,2+(3*(COLUMN(J1529)-6)),FALSE),"")</f>
        <v>0</v>
      </c>
      <c r="K1529" s="226">
        <f>_xlfn.IFNA(VLOOKUP($E1529,[2]_accgrp!$A:$X,2+(3*(COLUMN(K1529)-6)),FALSE),"")</f>
        <v>0</v>
      </c>
      <c r="L1529" s="226">
        <f>_xlfn.IFNA(VLOOKUP($E1529,[2]_accgrp!$A:$X,2+(3*(COLUMN(L1529)-6)),FALSE),"")</f>
        <v>0</v>
      </c>
      <c r="M1529" s="226">
        <f>_xlfn.IFNA(VLOOKUP($E1529,[2]_accgrp!$A:$X,2+(3*(COLUMN(M1529)-6)),FALSE),"")</f>
        <v>0</v>
      </c>
    </row>
    <row r="1530" spans="6:13" x14ac:dyDescent="0.25">
      <c r="F1530" s="242" t="str">
        <f>IF(ISBLANK(E1530),"",VLOOKUP(E1530,[2]_accgrp!A:B,2,FALSE))</f>
        <v/>
      </c>
      <c r="G1530" s="226">
        <f>_xlfn.IFNA(VLOOKUP($E1530,[2]_accgrp!$A:$X,2+(3*(COLUMN(G1530)-6)),FALSE),"")</f>
        <v>0</v>
      </c>
      <c r="H1530" s="226">
        <f>_xlfn.IFNA(VLOOKUP($E1530,[2]_accgrp!$A:$X,2+(3*(COLUMN(H1530)-6)),FALSE),"")</f>
        <v>0</v>
      </c>
      <c r="I1530" s="226">
        <f>_xlfn.IFNA(VLOOKUP($E1530,[2]_accgrp!$A:$X,2+(3*(COLUMN(I1530)-6)),FALSE),"")</f>
        <v>0</v>
      </c>
      <c r="J1530" s="226">
        <f>_xlfn.IFNA(VLOOKUP($E1530,[2]_accgrp!$A:$X,2+(3*(COLUMN(J1530)-6)),FALSE),"")</f>
        <v>0</v>
      </c>
      <c r="K1530" s="226">
        <f>_xlfn.IFNA(VLOOKUP($E1530,[2]_accgrp!$A:$X,2+(3*(COLUMN(K1530)-6)),FALSE),"")</f>
        <v>0</v>
      </c>
      <c r="L1530" s="226">
        <f>_xlfn.IFNA(VLOOKUP($E1530,[2]_accgrp!$A:$X,2+(3*(COLUMN(L1530)-6)),FALSE),"")</f>
        <v>0</v>
      </c>
      <c r="M1530" s="226">
        <f>_xlfn.IFNA(VLOOKUP($E1530,[2]_accgrp!$A:$X,2+(3*(COLUMN(M1530)-6)),FALSE),"")</f>
        <v>0</v>
      </c>
    </row>
    <row r="1531" spans="6:13" x14ac:dyDescent="0.25">
      <c r="F1531" s="242" t="str">
        <f>IF(ISBLANK(E1531),"",VLOOKUP(E1531,[2]_accgrp!A:B,2,FALSE))</f>
        <v/>
      </c>
      <c r="G1531" s="226">
        <f>_xlfn.IFNA(VLOOKUP($E1531,[2]_accgrp!$A:$X,2+(3*(COLUMN(G1531)-6)),FALSE),"")</f>
        <v>0</v>
      </c>
      <c r="H1531" s="226">
        <f>_xlfn.IFNA(VLOOKUP($E1531,[2]_accgrp!$A:$X,2+(3*(COLUMN(H1531)-6)),FALSE),"")</f>
        <v>0</v>
      </c>
      <c r="I1531" s="226">
        <f>_xlfn.IFNA(VLOOKUP($E1531,[2]_accgrp!$A:$X,2+(3*(COLUMN(I1531)-6)),FALSE),"")</f>
        <v>0</v>
      </c>
      <c r="J1531" s="226">
        <f>_xlfn.IFNA(VLOOKUP($E1531,[2]_accgrp!$A:$X,2+(3*(COLUMN(J1531)-6)),FALSE),"")</f>
        <v>0</v>
      </c>
      <c r="K1531" s="226">
        <f>_xlfn.IFNA(VLOOKUP($E1531,[2]_accgrp!$A:$X,2+(3*(COLUMN(K1531)-6)),FALSE),"")</f>
        <v>0</v>
      </c>
      <c r="L1531" s="226">
        <f>_xlfn.IFNA(VLOOKUP($E1531,[2]_accgrp!$A:$X,2+(3*(COLUMN(L1531)-6)),FALSE),"")</f>
        <v>0</v>
      </c>
      <c r="M1531" s="226">
        <f>_xlfn.IFNA(VLOOKUP($E1531,[2]_accgrp!$A:$X,2+(3*(COLUMN(M1531)-6)),FALSE),"")</f>
        <v>0</v>
      </c>
    </row>
    <row r="1532" spans="6:13" x14ac:dyDescent="0.25">
      <c r="F1532" s="242" t="str">
        <f>IF(ISBLANK(E1532),"",VLOOKUP(E1532,[2]_accgrp!A:B,2,FALSE))</f>
        <v/>
      </c>
      <c r="G1532" s="226">
        <f>_xlfn.IFNA(VLOOKUP($E1532,[2]_accgrp!$A:$X,2+(3*(COLUMN(G1532)-6)),FALSE),"")</f>
        <v>0</v>
      </c>
      <c r="H1532" s="226">
        <f>_xlfn.IFNA(VLOOKUP($E1532,[2]_accgrp!$A:$X,2+(3*(COLUMN(H1532)-6)),FALSE),"")</f>
        <v>0</v>
      </c>
      <c r="I1532" s="226">
        <f>_xlfn.IFNA(VLOOKUP($E1532,[2]_accgrp!$A:$X,2+(3*(COLUMN(I1532)-6)),FALSE),"")</f>
        <v>0</v>
      </c>
      <c r="J1532" s="226">
        <f>_xlfn.IFNA(VLOOKUP($E1532,[2]_accgrp!$A:$X,2+(3*(COLUMN(J1532)-6)),FALSE),"")</f>
        <v>0</v>
      </c>
      <c r="K1532" s="226">
        <f>_xlfn.IFNA(VLOOKUP($E1532,[2]_accgrp!$A:$X,2+(3*(COLUMN(K1532)-6)),FALSE),"")</f>
        <v>0</v>
      </c>
      <c r="L1532" s="226">
        <f>_xlfn.IFNA(VLOOKUP($E1532,[2]_accgrp!$A:$X,2+(3*(COLUMN(L1532)-6)),FALSE),"")</f>
        <v>0</v>
      </c>
      <c r="M1532" s="226">
        <f>_xlfn.IFNA(VLOOKUP($E1532,[2]_accgrp!$A:$X,2+(3*(COLUMN(M1532)-6)),FALSE),"")</f>
        <v>0</v>
      </c>
    </row>
    <row r="1533" spans="6:13" x14ac:dyDescent="0.25">
      <c r="F1533" s="242" t="str">
        <f>IF(ISBLANK(E1533),"",VLOOKUP(E1533,[2]_accgrp!A:B,2,FALSE))</f>
        <v/>
      </c>
      <c r="G1533" s="226">
        <f>_xlfn.IFNA(VLOOKUP($E1533,[2]_accgrp!$A:$X,2+(3*(COLUMN(G1533)-6)),FALSE),"")</f>
        <v>0</v>
      </c>
      <c r="H1533" s="226">
        <f>_xlfn.IFNA(VLOOKUP($E1533,[2]_accgrp!$A:$X,2+(3*(COLUMN(H1533)-6)),FALSE),"")</f>
        <v>0</v>
      </c>
      <c r="I1533" s="226">
        <f>_xlfn.IFNA(VLOOKUP($E1533,[2]_accgrp!$A:$X,2+(3*(COLUMN(I1533)-6)),FALSE),"")</f>
        <v>0</v>
      </c>
      <c r="J1533" s="226">
        <f>_xlfn.IFNA(VLOOKUP($E1533,[2]_accgrp!$A:$X,2+(3*(COLUMN(J1533)-6)),FALSE),"")</f>
        <v>0</v>
      </c>
      <c r="K1533" s="226">
        <f>_xlfn.IFNA(VLOOKUP($E1533,[2]_accgrp!$A:$X,2+(3*(COLUMN(K1533)-6)),FALSE),"")</f>
        <v>0</v>
      </c>
      <c r="L1533" s="226">
        <f>_xlfn.IFNA(VLOOKUP($E1533,[2]_accgrp!$A:$X,2+(3*(COLUMN(L1533)-6)),FALSE),"")</f>
        <v>0</v>
      </c>
      <c r="M1533" s="226">
        <f>_xlfn.IFNA(VLOOKUP($E1533,[2]_accgrp!$A:$X,2+(3*(COLUMN(M1533)-6)),FALSE),"")</f>
        <v>0</v>
      </c>
    </row>
    <row r="1534" spans="6:13" x14ac:dyDescent="0.25">
      <c r="F1534" s="242" t="str">
        <f>IF(ISBLANK(E1534),"",VLOOKUP(E1534,[2]_accgrp!A:B,2,FALSE))</f>
        <v/>
      </c>
      <c r="G1534" s="226">
        <f>_xlfn.IFNA(VLOOKUP($E1534,[2]_accgrp!$A:$X,2+(3*(COLUMN(G1534)-6)),FALSE),"")</f>
        <v>0</v>
      </c>
      <c r="H1534" s="226">
        <f>_xlfn.IFNA(VLOOKUP($E1534,[2]_accgrp!$A:$X,2+(3*(COLUMN(H1534)-6)),FALSE),"")</f>
        <v>0</v>
      </c>
      <c r="I1534" s="226">
        <f>_xlfn.IFNA(VLOOKUP($E1534,[2]_accgrp!$A:$X,2+(3*(COLUMN(I1534)-6)),FALSE),"")</f>
        <v>0</v>
      </c>
      <c r="J1534" s="226">
        <f>_xlfn.IFNA(VLOOKUP($E1534,[2]_accgrp!$A:$X,2+(3*(COLUMN(J1534)-6)),FALSE),"")</f>
        <v>0</v>
      </c>
      <c r="K1534" s="226">
        <f>_xlfn.IFNA(VLOOKUP($E1534,[2]_accgrp!$A:$X,2+(3*(COLUMN(K1534)-6)),FALSE),"")</f>
        <v>0</v>
      </c>
      <c r="L1534" s="226">
        <f>_xlfn.IFNA(VLOOKUP($E1534,[2]_accgrp!$A:$X,2+(3*(COLUMN(L1534)-6)),FALSE),"")</f>
        <v>0</v>
      </c>
      <c r="M1534" s="226">
        <f>_xlfn.IFNA(VLOOKUP($E1534,[2]_accgrp!$A:$X,2+(3*(COLUMN(M1534)-6)),FALSE),"")</f>
        <v>0</v>
      </c>
    </row>
    <row r="1535" spans="6:13" x14ac:dyDescent="0.25">
      <c r="F1535" s="242" t="str">
        <f>IF(ISBLANK(E1535),"",VLOOKUP(E1535,[2]_accgrp!A:B,2,FALSE))</f>
        <v/>
      </c>
      <c r="G1535" s="226">
        <f>_xlfn.IFNA(VLOOKUP($E1535,[2]_accgrp!$A:$X,2+(3*(COLUMN(G1535)-6)),FALSE),"")</f>
        <v>0</v>
      </c>
      <c r="H1535" s="226">
        <f>_xlfn.IFNA(VLOOKUP($E1535,[2]_accgrp!$A:$X,2+(3*(COLUMN(H1535)-6)),FALSE),"")</f>
        <v>0</v>
      </c>
      <c r="I1535" s="226">
        <f>_xlfn.IFNA(VLOOKUP($E1535,[2]_accgrp!$A:$X,2+(3*(COLUMN(I1535)-6)),FALSE),"")</f>
        <v>0</v>
      </c>
      <c r="J1535" s="226">
        <f>_xlfn.IFNA(VLOOKUP($E1535,[2]_accgrp!$A:$X,2+(3*(COLUMN(J1535)-6)),FALSE),"")</f>
        <v>0</v>
      </c>
      <c r="K1535" s="226">
        <f>_xlfn.IFNA(VLOOKUP($E1535,[2]_accgrp!$A:$X,2+(3*(COLUMN(K1535)-6)),FALSE),"")</f>
        <v>0</v>
      </c>
      <c r="L1535" s="226">
        <f>_xlfn.IFNA(VLOOKUP($E1535,[2]_accgrp!$A:$X,2+(3*(COLUMN(L1535)-6)),FALSE),"")</f>
        <v>0</v>
      </c>
      <c r="M1535" s="226">
        <f>_xlfn.IFNA(VLOOKUP($E1535,[2]_accgrp!$A:$X,2+(3*(COLUMN(M1535)-6)),FALSE),"")</f>
        <v>0</v>
      </c>
    </row>
    <row r="1536" spans="6:13" x14ac:dyDescent="0.25">
      <c r="F1536" s="242" t="str">
        <f>IF(ISBLANK(E1536),"",VLOOKUP(E1536,[2]_accgrp!A:B,2,FALSE))</f>
        <v/>
      </c>
      <c r="G1536" s="226">
        <f>_xlfn.IFNA(VLOOKUP($E1536,[2]_accgrp!$A:$X,2+(3*(COLUMN(G1536)-6)),FALSE),"")</f>
        <v>0</v>
      </c>
      <c r="H1536" s="226">
        <f>_xlfn.IFNA(VLOOKUP($E1536,[2]_accgrp!$A:$X,2+(3*(COLUMN(H1536)-6)),FALSE),"")</f>
        <v>0</v>
      </c>
      <c r="I1536" s="226">
        <f>_xlfn.IFNA(VLOOKUP($E1536,[2]_accgrp!$A:$X,2+(3*(COLUMN(I1536)-6)),FALSE),"")</f>
        <v>0</v>
      </c>
      <c r="J1536" s="226">
        <f>_xlfn.IFNA(VLOOKUP($E1536,[2]_accgrp!$A:$X,2+(3*(COLUMN(J1536)-6)),FALSE),"")</f>
        <v>0</v>
      </c>
      <c r="K1536" s="226">
        <f>_xlfn.IFNA(VLOOKUP($E1536,[2]_accgrp!$A:$X,2+(3*(COLUMN(K1536)-6)),FALSE),"")</f>
        <v>0</v>
      </c>
      <c r="L1536" s="226">
        <f>_xlfn.IFNA(VLOOKUP($E1536,[2]_accgrp!$A:$X,2+(3*(COLUMN(L1536)-6)),FALSE),"")</f>
        <v>0</v>
      </c>
      <c r="M1536" s="226">
        <f>_xlfn.IFNA(VLOOKUP($E1536,[2]_accgrp!$A:$X,2+(3*(COLUMN(M1536)-6)),FALSE),"")</f>
        <v>0</v>
      </c>
    </row>
    <row r="1537" spans="6:13" x14ac:dyDescent="0.25">
      <c r="F1537" s="242" t="str">
        <f>IF(ISBLANK(E1537),"",VLOOKUP(E1537,[2]_accgrp!A:B,2,FALSE))</f>
        <v/>
      </c>
      <c r="G1537" s="226">
        <f>_xlfn.IFNA(VLOOKUP($E1537,[2]_accgrp!$A:$X,2+(3*(COLUMN(G1537)-6)),FALSE),"")</f>
        <v>0</v>
      </c>
      <c r="H1537" s="226">
        <f>_xlfn.IFNA(VLOOKUP($E1537,[2]_accgrp!$A:$X,2+(3*(COLUMN(H1537)-6)),FALSE),"")</f>
        <v>0</v>
      </c>
      <c r="I1537" s="226">
        <f>_xlfn.IFNA(VLOOKUP($E1537,[2]_accgrp!$A:$X,2+(3*(COLUMN(I1537)-6)),FALSE),"")</f>
        <v>0</v>
      </c>
      <c r="J1537" s="226">
        <f>_xlfn.IFNA(VLOOKUP($E1537,[2]_accgrp!$A:$X,2+(3*(COLUMN(J1537)-6)),FALSE),"")</f>
        <v>0</v>
      </c>
      <c r="K1537" s="226">
        <f>_xlfn.IFNA(VLOOKUP($E1537,[2]_accgrp!$A:$X,2+(3*(COLUMN(K1537)-6)),FALSE),"")</f>
        <v>0</v>
      </c>
      <c r="L1537" s="226">
        <f>_xlfn.IFNA(VLOOKUP($E1537,[2]_accgrp!$A:$X,2+(3*(COLUMN(L1537)-6)),FALSE),"")</f>
        <v>0</v>
      </c>
      <c r="M1537" s="226">
        <f>_xlfn.IFNA(VLOOKUP($E1537,[2]_accgrp!$A:$X,2+(3*(COLUMN(M1537)-6)),FALSE),"")</f>
        <v>0</v>
      </c>
    </row>
    <row r="1538" spans="6:13" x14ac:dyDescent="0.25">
      <c r="F1538" s="242" t="str">
        <f>IF(ISBLANK(E1538),"",VLOOKUP(E1538,[2]_accgrp!A:B,2,FALSE))</f>
        <v/>
      </c>
      <c r="G1538" s="226">
        <f>_xlfn.IFNA(VLOOKUP($E1538,[2]_accgrp!$A:$X,2+(3*(COLUMN(G1538)-6)),FALSE),"")</f>
        <v>0</v>
      </c>
      <c r="H1538" s="226">
        <f>_xlfn.IFNA(VLOOKUP($E1538,[2]_accgrp!$A:$X,2+(3*(COLUMN(H1538)-6)),FALSE),"")</f>
        <v>0</v>
      </c>
      <c r="I1538" s="226">
        <f>_xlfn.IFNA(VLOOKUP($E1538,[2]_accgrp!$A:$X,2+(3*(COLUMN(I1538)-6)),FALSE),"")</f>
        <v>0</v>
      </c>
      <c r="J1538" s="226">
        <f>_xlfn.IFNA(VLOOKUP($E1538,[2]_accgrp!$A:$X,2+(3*(COLUMN(J1538)-6)),FALSE),"")</f>
        <v>0</v>
      </c>
      <c r="K1538" s="226">
        <f>_xlfn.IFNA(VLOOKUP($E1538,[2]_accgrp!$A:$X,2+(3*(COLUMN(K1538)-6)),FALSE),"")</f>
        <v>0</v>
      </c>
      <c r="L1538" s="226">
        <f>_xlfn.IFNA(VLOOKUP($E1538,[2]_accgrp!$A:$X,2+(3*(COLUMN(L1538)-6)),FALSE),"")</f>
        <v>0</v>
      </c>
      <c r="M1538" s="226">
        <f>_xlfn.IFNA(VLOOKUP($E1538,[2]_accgrp!$A:$X,2+(3*(COLUMN(M1538)-6)),FALSE),"")</f>
        <v>0</v>
      </c>
    </row>
    <row r="1539" spans="6:13" x14ac:dyDescent="0.25">
      <c r="F1539" s="242" t="str">
        <f>IF(ISBLANK(E1539),"",VLOOKUP(E1539,[2]_accgrp!A:B,2,FALSE))</f>
        <v/>
      </c>
      <c r="G1539" s="226">
        <f>_xlfn.IFNA(VLOOKUP($E1539,[2]_accgrp!$A:$X,2+(3*(COLUMN(G1539)-6)),FALSE),"")</f>
        <v>0</v>
      </c>
      <c r="H1539" s="226">
        <f>_xlfn.IFNA(VLOOKUP($E1539,[2]_accgrp!$A:$X,2+(3*(COLUMN(H1539)-6)),FALSE),"")</f>
        <v>0</v>
      </c>
      <c r="I1539" s="226">
        <f>_xlfn.IFNA(VLOOKUP($E1539,[2]_accgrp!$A:$X,2+(3*(COLUMN(I1539)-6)),FALSE),"")</f>
        <v>0</v>
      </c>
      <c r="J1539" s="226">
        <f>_xlfn.IFNA(VLOOKUP($E1539,[2]_accgrp!$A:$X,2+(3*(COLUMN(J1539)-6)),FALSE),"")</f>
        <v>0</v>
      </c>
      <c r="K1539" s="226">
        <f>_xlfn.IFNA(VLOOKUP($E1539,[2]_accgrp!$A:$X,2+(3*(COLUMN(K1539)-6)),FALSE),"")</f>
        <v>0</v>
      </c>
      <c r="L1539" s="226">
        <f>_xlfn.IFNA(VLOOKUP($E1539,[2]_accgrp!$A:$X,2+(3*(COLUMN(L1539)-6)),FALSE),"")</f>
        <v>0</v>
      </c>
      <c r="M1539" s="226">
        <f>_xlfn.IFNA(VLOOKUP($E1539,[2]_accgrp!$A:$X,2+(3*(COLUMN(M1539)-6)),FALSE),"")</f>
        <v>0</v>
      </c>
    </row>
    <row r="1540" spans="6:13" x14ac:dyDescent="0.25">
      <c r="F1540" s="242" t="str">
        <f>IF(ISBLANK(E1540),"",VLOOKUP(E1540,[2]_accgrp!A:B,2,FALSE))</f>
        <v/>
      </c>
      <c r="G1540" s="226">
        <f>_xlfn.IFNA(VLOOKUP($E1540,[2]_accgrp!$A:$X,2+(3*(COLUMN(G1540)-6)),FALSE),"")</f>
        <v>0</v>
      </c>
      <c r="H1540" s="226">
        <f>_xlfn.IFNA(VLOOKUP($E1540,[2]_accgrp!$A:$X,2+(3*(COLUMN(H1540)-6)),FALSE),"")</f>
        <v>0</v>
      </c>
      <c r="I1540" s="226">
        <f>_xlfn.IFNA(VLOOKUP($E1540,[2]_accgrp!$A:$X,2+(3*(COLUMN(I1540)-6)),FALSE),"")</f>
        <v>0</v>
      </c>
      <c r="J1540" s="226">
        <f>_xlfn.IFNA(VLOOKUP($E1540,[2]_accgrp!$A:$X,2+(3*(COLUMN(J1540)-6)),FALSE),"")</f>
        <v>0</v>
      </c>
      <c r="K1540" s="226">
        <f>_xlfn.IFNA(VLOOKUP($E1540,[2]_accgrp!$A:$X,2+(3*(COLUMN(K1540)-6)),FALSE),"")</f>
        <v>0</v>
      </c>
      <c r="L1540" s="226">
        <f>_xlfn.IFNA(VLOOKUP($E1540,[2]_accgrp!$A:$X,2+(3*(COLUMN(L1540)-6)),FALSE),"")</f>
        <v>0</v>
      </c>
      <c r="M1540" s="226">
        <f>_xlfn.IFNA(VLOOKUP($E1540,[2]_accgrp!$A:$X,2+(3*(COLUMN(M1540)-6)),FALSE),"")</f>
        <v>0</v>
      </c>
    </row>
    <row r="1541" spans="6:13" x14ac:dyDescent="0.25">
      <c r="F1541" s="242" t="str">
        <f>IF(ISBLANK(E1541),"",VLOOKUP(E1541,[2]_accgrp!A:B,2,FALSE))</f>
        <v/>
      </c>
      <c r="G1541" s="226">
        <f>_xlfn.IFNA(VLOOKUP($E1541,[2]_accgrp!$A:$X,2+(3*(COLUMN(G1541)-6)),FALSE),"")</f>
        <v>0</v>
      </c>
      <c r="H1541" s="226">
        <f>_xlfn.IFNA(VLOOKUP($E1541,[2]_accgrp!$A:$X,2+(3*(COLUMN(H1541)-6)),FALSE),"")</f>
        <v>0</v>
      </c>
      <c r="I1541" s="226">
        <f>_xlfn.IFNA(VLOOKUP($E1541,[2]_accgrp!$A:$X,2+(3*(COLUMN(I1541)-6)),FALSE),"")</f>
        <v>0</v>
      </c>
      <c r="J1541" s="226">
        <f>_xlfn.IFNA(VLOOKUP($E1541,[2]_accgrp!$A:$X,2+(3*(COLUMN(J1541)-6)),FALSE),"")</f>
        <v>0</v>
      </c>
      <c r="K1541" s="226">
        <f>_xlfn.IFNA(VLOOKUP($E1541,[2]_accgrp!$A:$X,2+(3*(COLUMN(K1541)-6)),FALSE),"")</f>
        <v>0</v>
      </c>
      <c r="L1541" s="226">
        <f>_xlfn.IFNA(VLOOKUP($E1541,[2]_accgrp!$A:$X,2+(3*(COLUMN(L1541)-6)),FALSE),"")</f>
        <v>0</v>
      </c>
      <c r="M1541" s="226">
        <f>_xlfn.IFNA(VLOOKUP($E1541,[2]_accgrp!$A:$X,2+(3*(COLUMN(M1541)-6)),FALSE),"")</f>
        <v>0</v>
      </c>
    </row>
    <row r="1542" spans="6:13" x14ac:dyDescent="0.25">
      <c r="F1542" s="242" t="str">
        <f>IF(ISBLANK(E1542),"",VLOOKUP(E1542,[2]_accgrp!A:B,2,FALSE))</f>
        <v/>
      </c>
      <c r="G1542" s="226">
        <f>_xlfn.IFNA(VLOOKUP($E1542,[2]_accgrp!$A:$X,2+(3*(COLUMN(G1542)-6)),FALSE),"")</f>
        <v>0</v>
      </c>
      <c r="H1542" s="226">
        <f>_xlfn.IFNA(VLOOKUP($E1542,[2]_accgrp!$A:$X,2+(3*(COLUMN(H1542)-6)),FALSE),"")</f>
        <v>0</v>
      </c>
      <c r="I1542" s="226">
        <f>_xlfn.IFNA(VLOOKUP($E1542,[2]_accgrp!$A:$X,2+(3*(COLUMN(I1542)-6)),FALSE),"")</f>
        <v>0</v>
      </c>
      <c r="J1542" s="226">
        <f>_xlfn.IFNA(VLOOKUP($E1542,[2]_accgrp!$A:$X,2+(3*(COLUMN(J1542)-6)),FALSE),"")</f>
        <v>0</v>
      </c>
      <c r="K1542" s="226">
        <f>_xlfn.IFNA(VLOOKUP($E1542,[2]_accgrp!$A:$X,2+(3*(COLUMN(K1542)-6)),FALSE),"")</f>
        <v>0</v>
      </c>
      <c r="L1542" s="226">
        <f>_xlfn.IFNA(VLOOKUP($E1542,[2]_accgrp!$A:$X,2+(3*(COLUMN(L1542)-6)),FALSE),"")</f>
        <v>0</v>
      </c>
      <c r="M1542" s="226">
        <f>_xlfn.IFNA(VLOOKUP($E1542,[2]_accgrp!$A:$X,2+(3*(COLUMN(M1542)-6)),FALSE),"")</f>
        <v>0</v>
      </c>
    </row>
    <row r="1543" spans="6:13" x14ac:dyDescent="0.25">
      <c r="F1543" s="242" t="str">
        <f>IF(ISBLANK(E1543),"",VLOOKUP(E1543,[2]_accgrp!A:B,2,FALSE))</f>
        <v/>
      </c>
      <c r="G1543" s="226">
        <f>_xlfn.IFNA(VLOOKUP($E1543,[2]_accgrp!$A:$X,2+(3*(COLUMN(G1543)-6)),FALSE),"")</f>
        <v>0</v>
      </c>
      <c r="H1543" s="226">
        <f>_xlfn.IFNA(VLOOKUP($E1543,[2]_accgrp!$A:$X,2+(3*(COLUMN(H1543)-6)),FALSE),"")</f>
        <v>0</v>
      </c>
      <c r="I1543" s="226">
        <f>_xlfn.IFNA(VLOOKUP($E1543,[2]_accgrp!$A:$X,2+(3*(COLUMN(I1543)-6)),FALSE),"")</f>
        <v>0</v>
      </c>
      <c r="J1543" s="226">
        <f>_xlfn.IFNA(VLOOKUP($E1543,[2]_accgrp!$A:$X,2+(3*(COLUMN(J1543)-6)),FALSE),"")</f>
        <v>0</v>
      </c>
      <c r="K1543" s="226">
        <f>_xlfn.IFNA(VLOOKUP($E1543,[2]_accgrp!$A:$X,2+(3*(COLUMN(K1543)-6)),FALSE),"")</f>
        <v>0</v>
      </c>
      <c r="L1543" s="226">
        <f>_xlfn.IFNA(VLOOKUP($E1543,[2]_accgrp!$A:$X,2+(3*(COLUMN(L1543)-6)),FALSE),"")</f>
        <v>0</v>
      </c>
      <c r="M1543" s="226">
        <f>_xlfn.IFNA(VLOOKUP($E1543,[2]_accgrp!$A:$X,2+(3*(COLUMN(M1543)-6)),FALSE),"")</f>
        <v>0</v>
      </c>
    </row>
    <row r="1544" spans="6:13" x14ac:dyDescent="0.25">
      <c r="F1544" s="242" t="str">
        <f>IF(ISBLANK(E1544),"",VLOOKUP(E1544,[2]_accgrp!A:B,2,FALSE))</f>
        <v/>
      </c>
      <c r="G1544" s="226">
        <f>_xlfn.IFNA(VLOOKUP($E1544,[2]_accgrp!$A:$X,2+(3*(COLUMN(G1544)-6)),FALSE),"")</f>
        <v>0</v>
      </c>
      <c r="H1544" s="226">
        <f>_xlfn.IFNA(VLOOKUP($E1544,[2]_accgrp!$A:$X,2+(3*(COLUMN(H1544)-6)),FALSE),"")</f>
        <v>0</v>
      </c>
      <c r="I1544" s="226">
        <f>_xlfn.IFNA(VLOOKUP($E1544,[2]_accgrp!$A:$X,2+(3*(COLUMN(I1544)-6)),FALSE),"")</f>
        <v>0</v>
      </c>
      <c r="J1544" s="226">
        <f>_xlfn.IFNA(VLOOKUP($E1544,[2]_accgrp!$A:$X,2+(3*(COLUMN(J1544)-6)),FALSE),"")</f>
        <v>0</v>
      </c>
      <c r="K1544" s="226">
        <f>_xlfn.IFNA(VLOOKUP($E1544,[2]_accgrp!$A:$X,2+(3*(COLUMN(K1544)-6)),FALSE),"")</f>
        <v>0</v>
      </c>
      <c r="L1544" s="226">
        <f>_xlfn.IFNA(VLOOKUP($E1544,[2]_accgrp!$A:$X,2+(3*(COLUMN(L1544)-6)),FALSE),"")</f>
        <v>0</v>
      </c>
      <c r="M1544" s="226">
        <f>_xlfn.IFNA(VLOOKUP($E1544,[2]_accgrp!$A:$X,2+(3*(COLUMN(M1544)-6)),FALSE),"")</f>
        <v>0</v>
      </c>
    </row>
    <row r="1545" spans="6:13" x14ac:dyDescent="0.25">
      <c r="F1545" s="242" t="str">
        <f>IF(ISBLANK(E1545),"",VLOOKUP(E1545,[2]_accgrp!A:B,2,FALSE))</f>
        <v/>
      </c>
      <c r="G1545" s="226">
        <f>_xlfn.IFNA(VLOOKUP($E1545,[2]_accgrp!$A:$X,2+(3*(COLUMN(G1545)-6)),FALSE),"")</f>
        <v>0</v>
      </c>
      <c r="H1545" s="226">
        <f>_xlfn.IFNA(VLOOKUP($E1545,[2]_accgrp!$A:$X,2+(3*(COLUMN(H1545)-6)),FALSE),"")</f>
        <v>0</v>
      </c>
      <c r="I1545" s="226">
        <f>_xlfn.IFNA(VLOOKUP($E1545,[2]_accgrp!$A:$X,2+(3*(COLUMN(I1545)-6)),FALSE),"")</f>
        <v>0</v>
      </c>
      <c r="J1545" s="226">
        <f>_xlfn.IFNA(VLOOKUP($E1545,[2]_accgrp!$A:$X,2+(3*(COLUMN(J1545)-6)),FALSE),"")</f>
        <v>0</v>
      </c>
      <c r="K1545" s="226">
        <f>_xlfn.IFNA(VLOOKUP($E1545,[2]_accgrp!$A:$X,2+(3*(COLUMN(K1545)-6)),FALSE),"")</f>
        <v>0</v>
      </c>
      <c r="L1545" s="226">
        <f>_xlfn.IFNA(VLOOKUP($E1545,[2]_accgrp!$A:$X,2+(3*(COLUMN(L1545)-6)),FALSE),"")</f>
        <v>0</v>
      </c>
      <c r="M1545" s="226">
        <f>_xlfn.IFNA(VLOOKUP($E1545,[2]_accgrp!$A:$X,2+(3*(COLUMN(M1545)-6)),FALSE),"")</f>
        <v>0</v>
      </c>
    </row>
    <row r="1546" spans="6:13" x14ac:dyDescent="0.25">
      <c r="F1546" s="242" t="str">
        <f>IF(ISBLANK(E1546),"",VLOOKUP(E1546,[2]_accgrp!A:B,2,FALSE))</f>
        <v/>
      </c>
      <c r="G1546" s="226">
        <f>_xlfn.IFNA(VLOOKUP($E1546,[2]_accgrp!$A:$X,2+(3*(COLUMN(G1546)-6)),FALSE),"")</f>
        <v>0</v>
      </c>
      <c r="H1546" s="226">
        <f>_xlfn.IFNA(VLOOKUP($E1546,[2]_accgrp!$A:$X,2+(3*(COLUMN(H1546)-6)),FALSE),"")</f>
        <v>0</v>
      </c>
      <c r="I1546" s="226">
        <f>_xlfn.IFNA(VLOOKUP($E1546,[2]_accgrp!$A:$X,2+(3*(COLUMN(I1546)-6)),FALSE),"")</f>
        <v>0</v>
      </c>
      <c r="J1546" s="226">
        <f>_xlfn.IFNA(VLOOKUP($E1546,[2]_accgrp!$A:$X,2+(3*(COLUMN(J1546)-6)),FALSE),"")</f>
        <v>0</v>
      </c>
      <c r="K1546" s="226">
        <f>_xlfn.IFNA(VLOOKUP($E1546,[2]_accgrp!$A:$X,2+(3*(COLUMN(K1546)-6)),FALSE),"")</f>
        <v>0</v>
      </c>
      <c r="L1546" s="226">
        <f>_xlfn.IFNA(VLOOKUP($E1546,[2]_accgrp!$A:$X,2+(3*(COLUMN(L1546)-6)),FALSE),"")</f>
        <v>0</v>
      </c>
      <c r="M1546" s="226">
        <f>_xlfn.IFNA(VLOOKUP($E1546,[2]_accgrp!$A:$X,2+(3*(COLUMN(M1546)-6)),FALSE),"")</f>
        <v>0</v>
      </c>
    </row>
    <row r="1547" spans="6:13" x14ac:dyDescent="0.25">
      <c r="F1547" s="242" t="str">
        <f>IF(ISBLANK(E1547),"",VLOOKUP(E1547,[2]_accgrp!A:B,2,FALSE))</f>
        <v/>
      </c>
      <c r="G1547" s="226">
        <f>_xlfn.IFNA(VLOOKUP($E1547,[2]_accgrp!$A:$X,2+(3*(COLUMN(G1547)-6)),FALSE),"")</f>
        <v>0</v>
      </c>
      <c r="H1547" s="226">
        <f>_xlfn.IFNA(VLOOKUP($E1547,[2]_accgrp!$A:$X,2+(3*(COLUMN(H1547)-6)),FALSE),"")</f>
        <v>0</v>
      </c>
      <c r="I1547" s="226">
        <f>_xlfn.IFNA(VLOOKUP($E1547,[2]_accgrp!$A:$X,2+(3*(COLUMN(I1547)-6)),FALSE),"")</f>
        <v>0</v>
      </c>
      <c r="J1547" s="226">
        <f>_xlfn.IFNA(VLOOKUP($E1547,[2]_accgrp!$A:$X,2+(3*(COLUMN(J1547)-6)),FALSE),"")</f>
        <v>0</v>
      </c>
      <c r="K1547" s="226">
        <f>_xlfn.IFNA(VLOOKUP($E1547,[2]_accgrp!$A:$X,2+(3*(COLUMN(K1547)-6)),FALSE),"")</f>
        <v>0</v>
      </c>
      <c r="L1547" s="226">
        <f>_xlfn.IFNA(VLOOKUP($E1547,[2]_accgrp!$A:$X,2+(3*(COLUMN(L1547)-6)),FALSE),"")</f>
        <v>0</v>
      </c>
      <c r="M1547" s="226">
        <f>_xlfn.IFNA(VLOOKUP($E1547,[2]_accgrp!$A:$X,2+(3*(COLUMN(M1547)-6)),FALSE),"")</f>
        <v>0</v>
      </c>
    </row>
    <row r="1548" spans="6:13" x14ac:dyDescent="0.25">
      <c r="F1548" s="242" t="str">
        <f>IF(ISBLANK(E1548),"",VLOOKUP(E1548,[2]_accgrp!A:B,2,FALSE))</f>
        <v/>
      </c>
      <c r="G1548" s="226">
        <f>_xlfn.IFNA(VLOOKUP($E1548,[2]_accgrp!$A:$X,2+(3*(COLUMN(G1548)-6)),FALSE),"")</f>
        <v>0</v>
      </c>
      <c r="H1548" s="226">
        <f>_xlfn.IFNA(VLOOKUP($E1548,[2]_accgrp!$A:$X,2+(3*(COLUMN(H1548)-6)),FALSE),"")</f>
        <v>0</v>
      </c>
      <c r="I1548" s="226">
        <f>_xlfn.IFNA(VLOOKUP($E1548,[2]_accgrp!$A:$X,2+(3*(COLUMN(I1548)-6)),FALSE),"")</f>
        <v>0</v>
      </c>
      <c r="J1548" s="226">
        <f>_xlfn.IFNA(VLOOKUP($E1548,[2]_accgrp!$A:$X,2+(3*(COLUMN(J1548)-6)),FALSE),"")</f>
        <v>0</v>
      </c>
      <c r="K1548" s="226">
        <f>_xlfn.IFNA(VLOOKUP($E1548,[2]_accgrp!$A:$X,2+(3*(COLUMN(K1548)-6)),FALSE),"")</f>
        <v>0</v>
      </c>
      <c r="L1548" s="226">
        <f>_xlfn.IFNA(VLOOKUP($E1548,[2]_accgrp!$A:$X,2+(3*(COLUMN(L1548)-6)),FALSE),"")</f>
        <v>0</v>
      </c>
      <c r="M1548" s="226">
        <f>_xlfn.IFNA(VLOOKUP($E1548,[2]_accgrp!$A:$X,2+(3*(COLUMN(M1548)-6)),FALSE),"")</f>
        <v>0</v>
      </c>
    </row>
    <row r="1549" spans="6:13" x14ac:dyDescent="0.25">
      <c r="F1549" s="242" t="str">
        <f>IF(ISBLANK(E1549),"",VLOOKUP(E1549,[2]_accgrp!A:B,2,FALSE))</f>
        <v/>
      </c>
      <c r="G1549" s="226">
        <f>_xlfn.IFNA(VLOOKUP($E1549,[2]_accgrp!$A:$X,2+(3*(COLUMN(G1549)-6)),FALSE),"")</f>
        <v>0</v>
      </c>
      <c r="H1549" s="226">
        <f>_xlfn.IFNA(VLOOKUP($E1549,[2]_accgrp!$A:$X,2+(3*(COLUMN(H1549)-6)),FALSE),"")</f>
        <v>0</v>
      </c>
      <c r="I1549" s="226">
        <f>_xlfn.IFNA(VLOOKUP($E1549,[2]_accgrp!$A:$X,2+(3*(COLUMN(I1549)-6)),FALSE),"")</f>
        <v>0</v>
      </c>
      <c r="J1549" s="226">
        <f>_xlfn.IFNA(VLOOKUP($E1549,[2]_accgrp!$A:$X,2+(3*(COLUMN(J1549)-6)),FALSE),"")</f>
        <v>0</v>
      </c>
      <c r="K1549" s="226">
        <f>_xlfn.IFNA(VLOOKUP($E1549,[2]_accgrp!$A:$X,2+(3*(COLUMN(K1549)-6)),FALSE),"")</f>
        <v>0</v>
      </c>
      <c r="L1549" s="226">
        <f>_xlfn.IFNA(VLOOKUP($E1549,[2]_accgrp!$A:$X,2+(3*(COLUMN(L1549)-6)),FALSE),"")</f>
        <v>0</v>
      </c>
      <c r="M1549" s="226">
        <f>_xlfn.IFNA(VLOOKUP($E1549,[2]_accgrp!$A:$X,2+(3*(COLUMN(M1549)-6)),FALSE),"")</f>
        <v>0</v>
      </c>
    </row>
    <row r="1550" spans="6:13" x14ac:dyDescent="0.25">
      <c r="F1550" s="242" t="str">
        <f>IF(ISBLANK(E1550),"",VLOOKUP(E1550,[2]_accgrp!A:B,2,FALSE))</f>
        <v/>
      </c>
      <c r="G1550" s="226">
        <f>_xlfn.IFNA(VLOOKUP($E1550,[2]_accgrp!$A:$X,2+(3*(COLUMN(G1550)-6)),FALSE),"")</f>
        <v>0</v>
      </c>
      <c r="H1550" s="226">
        <f>_xlfn.IFNA(VLOOKUP($E1550,[2]_accgrp!$A:$X,2+(3*(COLUMN(H1550)-6)),FALSE),"")</f>
        <v>0</v>
      </c>
      <c r="I1550" s="226">
        <f>_xlfn.IFNA(VLOOKUP($E1550,[2]_accgrp!$A:$X,2+(3*(COLUMN(I1550)-6)),FALSE),"")</f>
        <v>0</v>
      </c>
      <c r="J1550" s="226">
        <f>_xlfn.IFNA(VLOOKUP($E1550,[2]_accgrp!$A:$X,2+(3*(COLUMN(J1550)-6)),FALSE),"")</f>
        <v>0</v>
      </c>
      <c r="K1550" s="226">
        <f>_xlfn.IFNA(VLOOKUP($E1550,[2]_accgrp!$A:$X,2+(3*(COLUMN(K1550)-6)),FALSE),"")</f>
        <v>0</v>
      </c>
      <c r="L1550" s="226">
        <f>_xlfn.IFNA(VLOOKUP($E1550,[2]_accgrp!$A:$X,2+(3*(COLUMN(L1550)-6)),FALSE),"")</f>
        <v>0</v>
      </c>
      <c r="M1550" s="226">
        <f>_xlfn.IFNA(VLOOKUP($E1550,[2]_accgrp!$A:$X,2+(3*(COLUMN(M1550)-6)),FALSE),"")</f>
        <v>0</v>
      </c>
    </row>
    <row r="1551" spans="6:13" x14ac:dyDescent="0.25">
      <c r="F1551" s="242" t="str">
        <f>IF(ISBLANK(E1551),"",VLOOKUP(E1551,[2]_accgrp!A:B,2,FALSE))</f>
        <v/>
      </c>
      <c r="G1551" s="226">
        <f>_xlfn.IFNA(VLOOKUP($E1551,[2]_accgrp!$A:$X,2+(3*(COLUMN(G1551)-6)),FALSE),"")</f>
        <v>0</v>
      </c>
      <c r="H1551" s="226">
        <f>_xlfn.IFNA(VLOOKUP($E1551,[2]_accgrp!$A:$X,2+(3*(COLUMN(H1551)-6)),FALSE),"")</f>
        <v>0</v>
      </c>
      <c r="I1551" s="226">
        <f>_xlfn.IFNA(VLOOKUP($E1551,[2]_accgrp!$A:$X,2+(3*(COLUMN(I1551)-6)),FALSE),"")</f>
        <v>0</v>
      </c>
      <c r="J1551" s="226">
        <f>_xlfn.IFNA(VLOOKUP($E1551,[2]_accgrp!$A:$X,2+(3*(COLUMN(J1551)-6)),FALSE),"")</f>
        <v>0</v>
      </c>
      <c r="K1551" s="226">
        <f>_xlfn.IFNA(VLOOKUP($E1551,[2]_accgrp!$A:$X,2+(3*(COLUMN(K1551)-6)),FALSE),"")</f>
        <v>0</v>
      </c>
      <c r="L1551" s="226">
        <f>_xlfn.IFNA(VLOOKUP($E1551,[2]_accgrp!$A:$X,2+(3*(COLUMN(L1551)-6)),FALSE),"")</f>
        <v>0</v>
      </c>
      <c r="M1551" s="226">
        <f>_xlfn.IFNA(VLOOKUP($E1551,[2]_accgrp!$A:$X,2+(3*(COLUMN(M1551)-6)),FALSE),"")</f>
        <v>0</v>
      </c>
    </row>
    <row r="1552" spans="6:13" x14ac:dyDescent="0.25">
      <c r="F1552" s="242" t="str">
        <f>IF(ISBLANK(E1552),"",VLOOKUP(E1552,[2]_accgrp!A:B,2,FALSE))</f>
        <v/>
      </c>
      <c r="G1552" s="226">
        <f>_xlfn.IFNA(VLOOKUP($E1552,[2]_accgrp!$A:$X,2+(3*(COLUMN(G1552)-6)),FALSE),"")</f>
        <v>0</v>
      </c>
      <c r="H1552" s="226">
        <f>_xlfn.IFNA(VLOOKUP($E1552,[2]_accgrp!$A:$X,2+(3*(COLUMN(H1552)-6)),FALSE),"")</f>
        <v>0</v>
      </c>
      <c r="I1552" s="226">
        <f>_xlfn.IFNA(VLOOKUP($E1552,[2]_accgrp!$A:$X,2+(3*(COLUMN(I1552)-6)),FALSE),"")</f>
        <v>0</v>
      </c>
      <c r="J1552" s="226">
        <f>_xlfn.IFNA(VLOOKUP($E1552,[2]_accgrp!$A:$X,2+(3*(COLUMN(J1552)-6)),FALSE),"")</f>
        <v>0</v>
      </c>
      <c r="K1552" s="226">
        <f>_xlfn.IFNA(VLOOKUP($E1552,[2]_accgrp!$A:$X,2+(3*(COLUMN(K1552)-6)),FALSE),"")</f>
        <v>0</v>
      </c>
      <c r="L1552" s="226">
        <f>_xlfn.IFNA(VLOOKUP($E1552,[2]_accgrp!$A:$X,2+(3*(COLUMN(L1552)-6)),FALSE),"")</f>
        <v>0</v>
      </c>
      <c r="M1552" s="226">
        <f>_xlfn.IFNA(VLOOKUP($E1552,[2]_accgrp!$A:$X,2+(3*(COLUMN(M1552)-6)),FALSE),"")</f>
        <v>0</v>
      </c>
    </row>
    <row r="1553" spans="6:13" x14ac:dyDescent="0.25">
      <c r="F1553" s="242" t="str">
        <f>IF(ISBLANK(E1553),"",VLOOKUP(E1553,[2]_accgrp!A:B,2,FALSE))</f>
        <v/>
      </c>
      <c r="G1553" s="226">
        <f>_xlfn.IFNA(VLOOKUP($E1553,[2]_accgrp!$A:$X,2+(3*(COLUMN(G1553)-6)),FALSE),"")</f>
        <v>0</v>
      </c>
      <c r="H1553" s="226">
        <f>_xlfn.IFNA(VLOOKUP($E1553,[2]_accgrp!$A:$X,2+(3*(COLUMN(H1553)-6)),FALSE),"")</f>
        <v>0</v>
      </c>
      <c r="I1553" s="226">
        <f>_xlfn.IFNA(VLOOKUP($E1553,[2]_accgrp!$A:$X,2+(3*(COLUMN(I1553)-6)),FALSE),"")</f>
        <v>0</v>
      </c>
      <c r="J1553" s="226">
        <f>_xlfn.IFNA(VLOOKUP($E1553,[2]_accgrp!$A:$X,2+(3*(COLUMN(J1553)-6)),FALSE),"")</f>
        <v>0</v>
      </c>
      <c r="K1553" s="226">
        <f>_xlfn.IFNA(VLOOKUP($E1553,[2]_accgrp!$A:$X,2+(3*(COLUMN(K1553)-6)),FALSE),"")</f>
        <v>0</v>
      </c>
      <c r="L1553" s="226">
        <f>_xlfn.IFNA(VLOOKUP($E1553,[2]_accgrp!$A:$X,2+(3*(COLUMN(L1553)-6)),FALSE),"")</f>
        <v>0</v>
      </c>
      <c r="M1553" s="226">
        <f>_xlfn.IFNA(VLOOKUP($E1553,[2]_accgrp!$A:$X,2+(3*(COLUMN(M1553)-6)),FALSE),"")</f>
        <v>0</v>
      </c>
    </row>
    <row r="1554" spans="6:13" x14ac:dyDescent="0.25">
      <c r="F1554" s="242" t="str">
        <f>IF(ISBLANK(E1554),"",VLOOKUP(E1554,[2]_accgrp!A:B,2,FALSE))</f>
        <v/>
      </c>
      <c r="G1554" s="226">
        <f>_xlfn.IFNA(VLOOKUP($E1554,[2]_accgrp!$A:$X,2+(3*(COLUMN(G1554)-6)),FALSE),"")</f>
        <v>0</v>
      </c>
      <c r="H1554" s="226">
        <f>_xlfn.IFNA(VLOOKUP($E1554,[2]_accgrp!$A:$X,2+(3*(COLUMN(H1554)-6)),FALSE),"")</f>
        <v>0</v>
      </c>
      <c r="I1554" s="226">
        <f>_xlfn.IFNA(VLOOKUP($E1554,[2]_accgrp!$A:$X,2+(3*(COLUMN(I1554)-6)),FALSE),"")</f>
        <v>0</v>
      </c>
      <c r="J1554" s="226">
        <f>_xlfn.IFNA(VLOOKUP($E1554,[2]_accgrp!$A:$X,2+(3*(COLUMN(J1554)-6)),FALSE),"")</f>
        <v>0</v>
      </c>
      <c r="K1554" s="226">
        <f>_xlfn.IFNA(VLOOKUP($E1554,[2]_accgrp!$A:$X,2+(3*(COLUMN(K1554)-6)),FALSE),"")</f>
        <v>0</v>
      </c>
      <c r="L1554" s="226">
        <f>_xlfn.IFNA(VLOOKUP($E1554,[2]_accgrp!$A:$X,2+(3*(COLUMN(L1554)-6)),FALSE),"")</f>
        <v>0</v>
      </c>
      <c r="M1554" s="226">
        <f>_xlfn.IFNA(VLOOKUP($E1554,[2]_accgrp!$A:$X,2+(3*(COLUMN(M1554)-6)),FALSE),"")</f>
        <v>0</v>
      </c>
    </row>
    <row r="1555" spans="6:13" x14ac:dyDescent="0.25">
      <c r="F1555" s="242" t="str">
        <f>IF(ISBLANK(E1555),"",VLOOKUP(E1555,[2]_accgrp!A:B,2,FALSE))</f>
        <v/>
      </c>
      <c r="G1555" s="226">
        <f>_xlfn.IFNA(VLOOKUP($E1555,[2]_accgrp!$A:$X,2+(3*(COLUMN(G1555)-6)),FALSE),"")</f>
        <v>0</v>
      </c>
      <c r="H1555" s="226">
        <f>_xlfn.IFNA(VLOOKUP($E1555,[2]_accgrp!$A:$X,2+(3*(COLUMN(H1555)-6)),FALSE),"")</f>
        <v>0</v>
      </c>
      <c r="I1555" s="226">
        <f>_xlfn.IFNA(VLOOKUP($E1555,[2]_accgrp!$A:$X,2+(3*(COLUMN(I1555)-6)),FALSE),"")</f>
        <v>0</v>
      </c>
      <c r="J1555" s="226">
        <f>_xlfn.IFNA(VLOOKUP($E1555,[2]_accgrp!$A:$X,2+(3*(COLUMN(J1555)-6)),FALSE),"")</f>
        <v>0</v>
      </c>
      <c r="K1555" s="226">
        <f>_xlfn.IFNA(VLOOKUP($E1555,[2]_accgrp!$A:$X,2+(3*(COLUMN(K1555)-6)),FALSE),"")</f>
        <v>0</v>
      </c>
      <c r="L1555" s="226">
        <f>_xlfn.IFNA(VLOOKUP($E1555,[2]_accgrp!$A:$X,2+(3*(COLUMN(L1555)-6)),FALSE),"")</f>
        <v>0</v>
      </c>
      <c r="M1555" s="226">
        <f>_xlfn.IFNA(VLOOKUP($E1555,[2]_accgrp!$A:$X,2+(3*(COLUMN(M1555)-6)),FALSE),"")</f>
        <v>0</v>
      </c>
    </row>
    <row r="1556" spans="6:13" x14ac:dyDescent="0.25">
      <c r="F1556" s="242" t="str">
        <f>IF(ISBLANK(E1556),"",VLOOKUP(E1556,[2]_accgrp!A:B,2,FALSE))</f>
        <v/>
      </c>
      <c r="G1556" s="226">
        <f>_xlfn.IFNA(VLOOKUP($E1556,[2]_accgrp!$A:$X,2+(3*(COLUMN(G1556)-6)),FALSE),"")</f>
        <v>0</v>
      </c>
      <c r="H1556" s="226">
        <f>_xlfn.IFNA(VLOOKUP($E1556,[2]_accgrp!$A:$X,2+(3*(COLUMN(H1556)-6)),FALSE),"")</f>
        <v>0</v>
      </c>
      <c r="I1556" s="226">
        <f>_xlfn.IFNA(VLOOKUP($E1556,[2]_accgrp!$A:$X,2+(3*(COLUMN(I1556)-6)),FALSE),"")</f>
        <v>0</v>
      </c>
      <c r="J1556" s="226">
        <f>_xlfn.IFNA(VLOOKUP($E1556,[2]_accgrp!$A:$X,2+(3*(COLUMN(J1556)-6)),FALSE),"")</f>
        <v>0</v>
      </c>
      <c r="K1556" s="226">
        <f>_xlfn.IFNA(VLOOKUP($E1556,[2]_accgrp!$A:$X,2+(3*(COLUMN(K1556)-6)),FALSE),"")</f>
        <v>0</v>
      </c>
      <c r="L1556" s="226">
        <f>_xlfn.IFNA(VLOOKUP($E1556,[2]_accgrp!$A:$X,2+(3*(COLUMN(L1556)-6)),FALSE),"")</f>
        <v>0</v>
      </c>
      <c r="M1556" s="226">
        <f>_xlfn.IFNA(VLOOKUP($E1556,[2]_accgrp!$A:$X,2+(3*(COLUMN(M1556)-6)),FALSE),"")</f>
        <v>0</v>
      </c>
    </row>
    <row r="1557" spans="6:13" x14ac:dyDescent="0.25">
      <c r="F1557" s="242" t="str">
        <f>IF(ISBLANK(E1557),"",VLOOKUP(E1557,[2]_accgrp!A:B,2,FALSE))</f>
        <v/>
      </c>
      <c r="G1557" s="226">
        <f>_xlfn.IFNA(VLOOKUP($E1557,[2]_accgrp!$A:$X,2+(3*(COLUMN(G1557)-6)),FALSE),"")</f>
        <v>0</v>
      </c>
      <c r="H1557" s="226">
        <f>_xlfn.IFNA(VLOOKUP($E1557,[2]_accgrp!$A:$X,2+(3*(COLUMN(H1557)-6)),FALSE),"")</f>
        <v>0</v>
      </c>
      <c r="I1557" s="226">
        <f>_xlfn.IFNA(VLOOKUP($E1557,[2]_accgrp!$A:$X,2+(3*(COLUMN(I1557)-6)),FALSE),"")</f>
        <v>0</v>
      </c>
      <c r="J1557" s="226">
        <f>_xlfn.IFNA(VLOOKUP($E1557,[2]_accgrp!$A:$X,2+(3*(COLUMN(J1557)-6)),FALSE),"")</f>
        <v>0</v>
      </c>
      <c r="K1557" s="226">
        <f>_xlfn.IFNA(VLOOKUP($E1557,[2]_accgrp!$A:$X,2+(3*(COLUMN(K1557)-6)),FALSE),"")</f>
        <v>0</v>
      </c>
      <c r="L1557" s="226">
        <f>_xlfn.IFNA(VLOOKUP($E1557,[2]_accgrp!$A:$X,2+(3*(COLUMN(L1557)-6)),FALSE),"")</f>
        <v>0</v>
      </c>
      <c r="M1557" s="226">
        <f>_xlfn.IFNA(VLOOKUP($E1557,[2]_accgrp!$A:$X,2+(3*(COLUMN(M1557)-6)),FALSE),"")</f>
        <v>0</v>
      </c>
    </row>
    <row r="1558" spans="6:13" x14ac:dyDescent="0.25">
      <c r="F1558" s="242" t="str">
        <f>IF(ISBLANK(E1558),"",VLOOKUP(E1558,[2]_accgrp!A:B,2,FALSE))</f>
        <v/>
      </c>
      <c r="G1558" s="226">
        <f>_xlfn.IFNA(VLOOKUP($E1558,[2]_accgrp!$A:$X,2+(3*(COLUMN(G1558)-6)),FALSE),"")</f>
        <v>0</v>
      </c>
      <c r="H1558" s="226">
        <f>_xlfn.IFNA(VLOOKUP($E1558,[2]_accgrp!$A:$X,2+(3*(COLUMN(H1558)-6)),FALSE),"")</f>
        <v>0</v>
      </c>
      <c r="I1558" s="226">
        <f>_xlfn.IFNA(VLOOKUP($E1558,[2]_accgrp!$A:$X,2+(3*(COLUMN(I1558)-6)),FALSE),"")</f>
        <v>0</v>
      </c>
      <c r="J1558" s="226">
        <f>_xlfn.IFNA(VLOOKUP($E1558,[2]_accgrp!$A:$X,2+(3*(COLUMN(J1558)-6)),FALSE),"")</f>
        <v>0</v>
      </c>
      <c r="K1558" s="226">
        <f>_xlfn.IFNA(VLOOKUP($E1558,[2]_accgrp!$A:$X,2+(3*(COLUMN(K1558)-6)),FALSE),"")</f>
        <v>0</v>
      </c>
      <c r="L1558" s="226">
        <f>_xlfn.IFNA(VLOOKUP($E1558,[2]_accgrp!$A:$X,2+(3*(COLUMN(L1558)-6)),FALSE),"")</f>
        <v>0</v>
      </c>
      <c r="M1558" s="226">
        <f>_xlfn.IFNA(VLOOKUP($E1558,[2]_accgrp!$A:$X,2+(3*(COLUMN(M1558)-6)),FALSE),"")</f>
        <v>0</v>
      </c>
    </row>
    <row r="1559" spans="6:13" x14ac:dyDescent="0.25">
      <c r="F1559" s="242" t="str">
        <f>IF(ISBLANK(E1559),"",VLOOKUP(E1559,[2]_accgrp!A:B,2,FALSE))</f>
        <v/>
      </c>
      <c r="G1559" s="226">
        <f>_xlfn.IFNA(VLOOKUP($E1559,[2]_accgrp!$A:$X,2+(3*(COLUMN(G1559)-6)),FALSE),"")</f>
        <v>0</v>
      </c>
      <c r="H1559" s="226">
        <f>_xlfn.IFNA(VLOOKUP($E1559,[2]_accgrp!$A:$X,2+(3*(COLUMN(H1559)-6)),FALSE),"")</f>
        <v>0</v>
      </c>
      <c r="I1559" s="226">
        <f>_xlfn.IFNA(VLOOKUP($E1559,[2]_accgrp!$A:$X,2+(3*(COLUMN(I1559)-6)),FALSE),"")</f>
        <v>0</v>
      </c>
      <c r="J1559" s="226">
        <f>_xlfn.IFNA(VLOOKUP($E1559,[2]_accgrp!$A:$X,2+(3*(COLUMN(J1559)-6)),FALSE),"")</f>
        <v>0</v>
      </c>
      <c r="K1559" s="226">
        <f>_xlfn.IFNA(VLOOKUP($E1559,[2]_accgrp!$A:$X,2+(3*(COLUMN(K1559)-6)),FALSE),"")</f>
        <v>0</v>
      </c>
      <c r="L1559" s="226">
        <f>_xlfn.IFNA(VLOOKUP($E1559,[2]_accgrp!$A:$X,2+(3*(COLUMN(L1559)-6)),FALSE),"")</f>
        <v>0</v>
      </c>
      <c r="M1559" s="226">
        <f>_xlfn.IFNA(VLOOKUP($E1559,[2]_accgrp!$A:$X,2+(3*(COLUMN(M1559)-6)),FALSE),"")</f>
        <v>0</v>
      </c>
    </row>
    <row r="1560" spans="6:13" x14ac:dyDescent="0.25">
      <c r="F1560" s="242" t="str">
        <f>IF(ISBLANK(E1560),"",VLOOKUP(E1560,[2]_accgrp!A:B,2,FALSE))</f>
        <v/>
      </c>
      <c r="G1560" s="226">
        <f>_xlfn.IFNA(VLOOKUP($E1560,[2]_accgrp!$A:$X,2+(3*(COLUMN(G1560)-6)),FALSE),"")</f>
        <v>0</v>
      </c>
      <c r="H1560" s="226">
        <f>_xlfn.IFNA(VLOOKUP($E1560,[2]_accgrp!$A:$X,2+(3*(COLUMN(H1560)-6)),FALSE),"")</f>
        <v>0</v>
      </c>
      <c r="I1560" s="226">
        <f>_xlfn.IFNA(VLOOKUP($E1560,[2]_accgrp!$A:$X,2+(3*(COLUMN(I1560)-6)),FALSE),"")</f>
        <v>0</v>
      </c>
      <c r="J1560" s="226">
        <f>_xlfn.IFNA(VLOOKUP($E1560,[2]_accgrp!$A:$X,2+(3*(COLUMN(J1560)-6)),FALSE),"")</f>
        <v>0</v>
      </c>
      <c r="K1560" s="226">
        <f>_xlfn.IFNA(VLOOKUP($E1560,[2]_accgrp!$A:$X,2+(3*(COLUMN(K1560)-6)),FALSE),"")</f>
        <v>0</v>
      </c>
      <c r="L1560" s="226">
        <f>_xlfn.IFNA(VLOOKUP($E1560,[2]_accgrp!$A:$X,2+(3*(COLUMN(L1560)-6)),FALSE),"")</f>
        <v>0</v>
      </c>
      <c r="M1560" s="226">
        <f>_xlfn.IFNA(VLOOKUP($E1560,[2]_accgrp!$A:$X,2+(3*(COLUMN(M1560)-6)),FALSE),"")</f>
        <v>0</v>
      </c>
    </row>
    <row r="1561" spans="6:13" x14ac:dyDescent="0.25">
      <c r="F1561" s="242" t="str">
        <f>IF(ISBLANK(E1561),"",VLOOKUP(E1561,[2]_accgrp!A:B,2,FALSE))</f>
        <v/>
      </c>
      <c r="G1561" s="226">
        <f>_xlfn.IFNA(VLOOKUP($E1561,[2]_accgrp!$A:$X,2+(3*(COLUMN(G1561)-6)),FALSE),"")</f>
        <v>0</v>
      </c>
      <c r="H1561" s="226">
        <f>_xlfn.IFNA(VLOOKUP($E1561,[2]_accgrp!$A:$X,2+(3*(COLUMN(H1561)-6)),FALSE),"")</f>
        <v>0</v>
      </c>
      <c r="I1561" s="226">
        <f>_xlfn.IFNA(VLOOKUP($E1561,[2]_accgrp!$A:$X,2+(3*(COLUMN(I1561)-6)),FALSE),"")</f>
        <v>0</v>
      </c>
      <c r="J1561" s="226">
        <f>_xlfn.IFNA(VLOOKUP($E1561,[2]_accgrp!$A:$X,2+(3*(COLUMN(J1561)-6)),FALSE),"")</f>
        <v>0</v>
      </c>
      <c r="K1561" s="226">
        <f>_xlfn.IFNA(VLOOKUP($E1561,[2]_accgrp!$A:$X,2+(3*(COLUMN(K1561)-6)),FALSE),"")</f>
        <v>0</v>
      </c>
      <c r="L1561" s="226">
        <f>_xlfn.IFNA(VLOOKUP($E1561,[2]_accgrp!$A:$X,2+(3*(COLUMN(L1561)-6)),FALSE),"")</f>
        <v>0</v>
      </c>
      <c r="M1561" s="226">
        <f>_xlfn.IFNA(VLOOKUP($E1561,[2]_accgrp!$A:$X,2+(3*(COLUMN(M1561)-6)),FALSE),"")</f>
        <v>0</v>
      </c>
    </row>
    <row r="1562" spans="6:13" x14ac:dyDescent="0.25">
      <c r="F1562" s="242" t="str">
        <f>IF(ISBLANK(E1562),"",VLOOKUP(E1562,[2]_accgrp!A:B,2,FALSE))</f>
        <v/>
      </c>
      <c r="G1562" s="226">
        <f>_xlfn.IFNA(VLOOKUP($E1562,[2]_accgrp!$A:$X,2+(3*(COLUMN(G1562)-6)),FALSE),"")</f>
        <v>0</v>
      </c>
      <c r="H1562" s="226">
        <f>_xlfn.IFNA(VLOOKUP($E1562,[2]_accgrp!$A:$X,2+(3*(COLUMN(H1562)-6)),FALSE),"")</f>
        <v>0</v>
      </c>
      <c r="I1562" s="226">
        <f>_xlfn.IFNA(VLOOKUP($E1562,[2]_accgrp!$A:$X,2+(3*(COLUMN(I1562)-6)),FALSE),"")</f>
        <v>0</v>
      </c>
      <c r="J1562" s="226">
        <f>_xlfn.IFNA(VLOOKUP($E1562,[2]_accgrp!$A:$X,2+(3*(COLUMN(J1562)-6)),FALSE),"")</f>
        <v>0</v>
      </c>
      <c r="K1562" s="226">
        <f>_xlfn.IFNA(VLOOKUP($E1562,[2]_accgrp!$A:$X,2+(3*(COLUMN(K1562)-6)),FALSE),"")</f>
        <v>0</v>
      </c>
      <c r="L1562" s="226">
        <f>_xlfn.IFNA(VLOOKUP($E1562,[2]_accgrp!$A:$X,2+(3*(COLUMN(L1562)-6)),FALSE),"")</f>
        <v>0</v>
      </c>
      <c r="M1562" s="226">
        <f>_xlfn.IFNA(VLOOKUP($E1562,[2]_accgrp!$A:$X,2+(3*(COLUMN(M1562)-6)),FALSE),"")</f>
        <v>0</v>
      </c>
    </row>
    <row r="1563" spans="6:13" x14ac:dyDescent="0.25">
      <c r="F1563" s="242" t="str">
        <f>IF(ISBLANK(E1563),"",VLOOKUP(E1563,[2]_accgrp!A:B,2,FALSE))</f>
        <v/>
      </c>
      <c r="G1563" s="226">
        <f>_xlfn.IFNA(VLOOKUP($E1563,[2]_accgrp!$A:$X,2+(3*(COLUMN(G1563)-6)),FALSE),"")</f>
        <v>0</v>
      </c>
      <c r="H1563" s="226">
        <f>_xlfn.IFNA(VLOOKUP($E1563,[2]_accgrp!$A:$X,2+(3*(COLUMN(H1563)-6)),FALSE),"")</f>
        <v>0</v>
      </c>
      <c r="I1563" s="226">
        <f>_xlfn.IFNA(VLOOKUP($E1563,[2]_accgrp!$A:$X,2+(3*(COLUMN(I1563)-6)),FALSE),"")</f>
        <v>0</v>
      </c>
      <c r="J1563" s="226">
        <f>_xlfn.IFNA(VLOOKUP($E1563,[2]_accgrp!$A:$X,2+(3*(COLUMN(J1563)-6)),FALSE),"")</f>
        <v>0</v>
      </c>
      <c r="K1563" s="226">
        <f>_xlfn.IFNA(VLOOKUP($E1563,[2]_accgrp!$A:$X,2+(3*(COLUMN(K1563)-6)),FALSE),"")</f>
        <v>0</v>
      </c>
      <c r="L1563" s="226">
        <f>_xlfn.IFNA(VLOOKUP($E1563,[2]_accgrp!$A:$X,2+(3*(COLUMN(L1563)-6)),FALSE),"")</f>
        <v>0</v>
      </c>
      <c r="M1563" s="226">
        <f>_xlfn.IFNA(VLOOKUP($E1563,[2]_accgrp!$A:$X,2+(3*(COLUMN(M1563)-6)),FALSE),"")</f>
        <v>0</v>
      </c>
    </row>
    <row r="1564" spans="6:13" x14ac:dyDescent="0.25">
      <c r="F1564" s="242" t="str">
        <f>IF(ISBLANK(E1564),"",VLOOKUP(E1564,[2]_accgrp!A:B,2,FALSE))</f>
        <v/>
      </c>
      <c r="G1564" s="226">
        <f>_xlfn.IFNA(VLOOKUP($E1564,[2]_accgrp!$A:$X,2+(3*(COLUMN(G1564)-6)),FALSE),"")</f>
        <v>0</v>
      </c>
      <c r="H1564" s="226">
        <f>_xlfn.IFNA(VLOOKUP($E1564,[2]_accgrp!$A:$X,2+(3*(COLUMN(H1564)-6)),FALSE),"")</f>
        <v>0</v>
      </c>
      <c r="I1564" s="226">
        <f>_xlfn.IFNA(VLOOKUP($E1564,[2]_accgrp!$A:$X,2+(3*(COLUMN(I1564)-6)),FALSE),"")</f>
        <v>0</v>
      </c>
      <c r="J1564" s="226">
        <f>_xlfn.IFNA(VLOOKUP($E1564,[2]_accgrp!$A:$X,2+(3*(COLUMN(J1564)-6)),FALSE),"")</f>
        <v>0</v>
      </c>
      <c r="K1564" s="226">
        <f>_xlfn.IFNA(VLOOKUP($E1564,[2]_accgrp!$A:$X,2+(3*(COLUMN(K1564)-6)),FALSE),"")</f>
        <v>0</v>
      </c>
      <c r="L1564" s="226">
        <f>_xlfn.IFNA(VLOOKUP($E1564,[2]_accgrp!$A:$X,2+(3*(COLUMN(L1564)-6)),FALSE),"")</f>
        <v>0</v>
      </c>
      <c r="M1564" s="226">
        <f>_xlfn.IFNA(VLOOKUP($E1564,[2]_accgrp!$A:$X,2+(3*(COLUMN(M1564)-6)),FALSE),"")</f>
        <v>0</v>
      </c>
    </row>
    <row r="1565" spans="6:13" x14ac:dyDescent="0.25">
      <c r="F1565" s="242" t="str">
        <f>IF(ISBLANK(E1565),"",VLOOKUP(E1565,[2]_accgrp!A:B,2,FALSE))</f>
        <v/>
      </c>
      <c r="G1565" s="226">
        <f>_xlfn.IFNA(VLOOKUP($E1565,[2]_accgrp!$A:$X,2+(3*(COLUMN(G1565)-6)),FALSE),"")</f>
        <v>0</v>
      </c>
      <c r="H1565" s="226">
        <f>_xlfn.IFNA(VLOOKUP($E1565,[2]_accgrp!$A:$X,2+(3*(COLUMN(H1565)-6)),FALSE),"")</f>
        <v>0</v>
      </c>
      <c r="I1565" s="226">
        <f>_xlfn.IFNA(VLOOKUP($E1565,[2]_accgrp!$A:$X,2+(3*(COLUMN(I1565)-6)),FALSE),"")</f>
        <v>0</v>
      </c>
      <c r="J1565" s="226">
        <f>_xlfn.IFNA(VLOOKUP($E1565,[2]_accgrp!$A:$X,2+(3*(COLUMN(J1565)-6)),FALSE),"")</f>
        <v>0</v>
      </c>
      <c r="K1565" s="226">
        <f>_xlfn.IFNA(VLOOKUP($E1565,[2]_accgrp!$A:$X,2+(3*(COLUMN(K1565)-6)),FALSE),"")</f>
        <v>0</v>
      </c>
      <c r="L1565" s="226">
        <f>_xlfn.IFNA(VLOOKUP($E1565,[2]_accgrp!$A:$X,2+(3*(COLUMN(L1565)-6)),FALSE),"")</f>
        <v>0</v>
      </c>
      <c r="M1565" s="226">
        <f>_xlfn.IFNA(VLOOKUP($E1565,[2]_accgrp!$A:$X,2+(3*(COLUMN(M1565)-6)),FALSE),"")</f>
        <v>0</v>
      </c>
    </row>
    <row r="1566" spans="6:13" x14ac:dyDescent="0.25">
      <c r="F1566" s="242" t="str">
        <f>IF(ISBLANK(E1566),"",VLOOKUP(E1566,[2]_accgrp!A:B,2,FALSE))</f>
        <v/>
      </c>
      <c r="G1566" s="226">
        <f>_xlfn.IFNA(VLOOKUP($E1566,[2]_accgrp!$A:$X,2+(3*(COLUMN(G1566)-6)),FALSE),"")</f>
        <v>0</v>
      </c>
      <c r="H1566" s="226">
        <f>_xlfn.IFNA(VLOOKUP($E1566,[2]_accgrp!$A:$X,2+(3*(COLUMN(H1566)-6)),FALSE),"")</f>
        <v>0</v>
      </c>
      <c r="I1566" s="226">
        <f>_xlfn.IFNA(VLOOKUP($E1566,[2]_accgrp!$A:$X,2+(3*(COLUMN(I1566)-6)),FALSE),"")</f>
        <v>0</v>
      </c>
      <c r="J1566" s="226">
        <f>_xlfn.IFNA(VLOOKUP($E1566,[2]_accgrp!$A:$X,2+(3*(COLUMN(J1566)-6)),FALSE),"")</f>
        <v>0</v>
      </c>
      <c r="K1566" s="226">
        <f>_xlfn.IFNA(VLOOKUP($E1566,[2]_accgrp!$A:$X,2+(3*(COLUMN(K1566)-6)),FALSE),"")</f>
        <v>0</v>
      </c>
      <c r="L1566" s="226">
        <f>_xlfn.IFNA(VLOOKUP($E1566,[2]_accgrp!$A:$X,2+(3*(COLUMN(L1566)-6)),FALSE),"")</f>
        <v>0</v>
      </c>
      <c r="M1566" s="226">
        <f>_xlfn.IFNA(VLOOKUP($E1566,[2]_accgrp!$A:$X,2+(3*(COLUMN(M1566)-6)),FALSE),"")</f>
        <v>0</v>
      </c>
    </row>
    <row r="1567" spans="6:13" x14ac:dyDescent="0.25">
      <c r="F1567" s="242" t="str">
        <f>IF(ISBLANK(E1567),"",VLOOKUP(E1567,[2]_accgrp!A:B,2,FALSE))</f>
        <v/>
      </c>
      <c r="G1567" s="226">
        <f>_xlfn.IFNA(VLOOKUP($E1567,[2]_accgrp!$A:$X,2+(3*(COLUMN(G1567)-6)),FALSE),"")</f>
        <v>0</v>
      </c>
      <c r="H1567" s="226">
        <f>_xlfn.IFNA(VLOOKUP($E1567,[2]_accgrp!$A:$X,2+(3*(COLUMN(H1567)-6)),FALSE),"")</f>
        <v>0</v>
      </c>
      <c r="I1567" s="226">
        <f>_xlfn.IFNA(VLOOKUP($E1567,[2]_accgrp!$A:$X,2+(3*(COLUMN(I1567)-6)),FALSE),"")</f>
        <v>0</v>
      </c>
      <c r="J1567" s="226">
        <f>_xlfn.IFNA(VLOOKUP($E1567,[2]_accgrp!$A:$X,2+(3*(COLUMN(J1567)-6)),FALSE),"")</f>
        <v>0</v>
      </c>
      <c r="K1567" s="226">
        <f>_xlfn.IFNA(VLOOKUP($E1567,[2]_accgrp!$A:$X,2+(3*(COLUMN(K1567)-6)),FALSE),"")</f>
        <v>0</v>
      </c>
      <c r="L1567" s="226">
        <f>_xlfn.IFNA(VLOOKUP($E1567,[2]_accgrp!$A:$X,2+(3*(COLUMN(L1567)-6)),FALSE),"")</f>
        <v>0</v>
      </c>
      <c r="M1567" s="226">
        <f>_xlfn.IFNA(VLOOKUP($E1567,[2]_accgrp!$A:$X,2+(3*(COLUMN(M1567)-6)),FALSE),"")</f>
        <v>0</v>
      </c>
    </row>
    <row r="1568" spans="6:13" x14ac:dyDescent="0.25">
      <c r="F1568" s="242" t="str">
        <f>IF(ISBLANK(E1568),"",VLOOKUP(E1568,[2]_accgrp!A:B,2,FALSE))</f>
        <v/>
      </c>
      <c r="G1568" s="226">
        <f>_xlfn.IFNA(VLOOKUP($E1568,[2]_accgrp!$A:$X,2+(3*(COLUMN(G1568)-6)),FALSE),"")</f>
        <v>0</v>
      </c>
      <c r="H1568" s="226">
        <f>_xlfn.IFNA(VLOOKUP($E1568,[2]_accgrp!$A:$X,2+(3*(COLUMN(H1568)-6)),FALSE),"")</f>
        <v>0</v>
      </c>
      <c r="I1568" s="226">
        <f>_xlfn.IFNA(VLOOKUP($E1568,[2]_accgrp!$A:$X,2+(3*(COLUMN(I1568)-6)),FALSE),"")</f>
        <v>0</v>
      </c>
      <c r="J1568" s="226">
        <f>_xlfn.IFNA(VLOOKUP($E1568,[2]_accgrp!$A:$X,2+(3*(COLUMN(J1568)-6)),FALSE),"")</f>
        <v>0</v>
      </c>
      <c r="K1568" s="226">
        <f>_xlfn.IFNA(VLOOKUP($E1568,[2]_accgrp!$A:$X,2+(3*(COLUMN(K1568)-6)),FALSE),"")</f>
        <v>0</v>
      </c>
      <c r="L1568" s="226">
        <f>_xlfn.IFNA(VLOOKUP($E1568,[2]_accgrp!$A:$X,2+(3*(COLUMN(L1568)-6)),FALSE),"")</f>
        <v>0</v>
      </c>
      <c r="M1568" s="226">
        <f>_xlfn.IFNA(VLOOKUP($E1568,[2]_accgrp!$A:$X,2+(3*(COLUMN(M1568)-6)),FALSE),"")</f>
        <v>0</v>
      </c>
    </row>
    <row r="1569" spans="6:13" x14ac:dyDescent="0.25">
      <c r="F1569" s="242" t="str">
        <f>IF(ISBLANK(E1569),"",VLOOKUP(E1569,[2]_accgrp!A:B,2,FALSE))</f>
        <v/>
      </c>
      <c r="G1569" s="226">
        <f>_xlfn.IFNA(VLOOKUP($E1569,[2]_accgrp!$A:$X,2+(3*(COLUMN(G1569)-6)),FALSE),"")</f>
        <v>0</v>
      </c>
      <c r="H1569" s="226">
        <f>_xlfn.IFNA(VLOOKUP($E1569,[2]_accgrp!$A:$X,2+(3*(COLUMN(H1569)-6)),FALSE),"")</f>
        <v>0</v>
      </c>
      <c r="I1569" s="226">
        <f>_xlfn.IFNA(VLOOKUP($E1569,[2]_accgrp!$A:$X,2+(3*(COLUMN(I1569)-6)),FALSE),"")</f>
        <v>0</v>
      </c>
      <c r="J1569" s="226">
        <f>_xlfn.IFNA(VLOOKUP($E1569,[2]_accgrp!$A:$X,2+(3*(COLUMN(J1569)-6)),FALSE),"")</f>
        <v>0</v>
      </c>
      <c r="K1569" s="226">
        <f>_xlfn.IFNA(VLOOKUP($E1569,[2]_accgrp!$A:$X,2+(3*(COLUMN(K1569)-6)),FALSE),"")</f>
        <v>0</v>
      </c>
      <c r="L1569" s="226">
        <f>_xlfn.IFNA(VLOOKUP($E1569,[2]_accgrp!$A:$X,2+(3*(COLUMN(L1569)-6)),FALSE),"")</f>
        <v>0</v>
      </c>
      <c r="M1569" s="226">
        <f>_xlfn.IFNA(VLOOKUP($E1569,[2]_accgrp!$A:$X,2+(3*(COLUMN(M1569)-6)),FALSE),"")</f>
        <v>0</v>
      </c>
    </row>
    <row r="1570" spans="6:13" x14ac:dyDescent="0.25">
      <c r="F1570" s="242" t="str">
        <f>IF(ISBLANK(E1570),"",VLOOKUP(E1570,[2]_accgrp!A:B,2,FALSE))</f>
        <v/>
      </c>
      <c r="G1570" s="226">
        <f>_xlfn.IFNA(VLOOKUP($E1570,[2]_accgrp!$A:$X,2+(3*(COLUMN(G1570)-6)),FALSE),"")</f>
        <v>0</v>
      </c>
      <c r="H1570" s="226">
        <f>_xlfn.IFNA(VLOOKUP($E1570,[2]_accgrp!$A:$X,2+(3*(COLUMN(H1570)-6)),FALSE),"")</f>
        <v>0</v>
      </c>
      <c r="I1570" s="226">
        <f>_xlfn.IFNA(VLOOKUP($E1570,[2]_accgrp!$A:$X,2+(3*(COLUMN(I1570)-6)),FALSE),"")</f>
        <v>0</v>
      </c>
      <c r="J1570" s="226">
        <f>_xlfn.IFNA(VLOOKUP($E1570,[2]_accgrp!$A:$X,2+(3*(COLUMN(J1570)-6)),FALSE),"")</f>
        <v>0</v>
      </c>
      <c r="K1570" s="226">
        <f>_xlfn.IFNA(VLOOKUP($E1570,[2]_accgrp!$A:$X,2+(3*(COLUMN(K1570)-6)),FALSE),"")</f>
        <v>0</v>
      </c>
      <c r="L1570" s="226">
        <f>_xlfn.IFNA(VLOOKUP($E1570,[2]_accgrp!$A:$X,2+(3*(COLUMN(L1570)-6)),FALSE),"")</f>
        <v>0</v>
      </c>
      <c r="M1570" s="226">
        <f>_xlfn.IFNA(VLOOKUP($E1570,[2]_accgrp!$A:$X,2+(3*(COLUMN(M1570)-6)),FALSE),"")</f>
        <v>0</v>
      </c>
    </row>
    <row r="1571" spans="6:13" x14ac:dyDescent="0.25">
      <c r="F1571" s="242" t="str">
        <f>IF(ISBLANK(E1571),"",VLOOKUP(E1571,[2]_accgrp!A:B,2,FALSE))</f>
        <v/>
      </c>
      <c r="G1571" s="226">
        <f>_xlfn.IFNA(VLOOKUP($E1571,[2]_accgrp!$A:$X,2+(3*(COLUMN(G1571)-6)),FALSE),"")</f>
        <v>0</v>
      </c>
      <c r="H1571" s="226">
        <f>_xlfn.IFNA(VLOOKUP($E1571,[2]_accgrp!$A:$X,2+(3*(COLUMN(H1571)-6)),FALSE),"")</f>
        <v>0</v>
      </c>
      <c r="I1571" s="226">
        <f>_xlfn.IFNA(VLOOKUP($E1571,[2]_accgrp!$A:$X,2+(3*(COLUMN(I1571)-6)),FALSE),"")</f>
        <v>0</v>
      </c>
      <c r="J1571" s="226">
        <f>_xlfn.IFNA(VLOOKUP($E1571,[2]_accgrp!$A:$X,2+(3*(COLUMN(J1571)-6)),FALSE),"")</f>
        <v>0</v>
      </c>
      <c r="K1571" s="226">
        <f>_xlfn.IFNA(VLOOKUP($E1571,[2]_accgrp!$A:$X,2+(3*(COLUMN(K1571)-6)),FALSE),"")</f>
        <v>0</v>
      </c>
      <c r="L1571" s="226">
        <f>_xlfn.IFNA(VLOOKUP($E1571,[2]_accgrp!$A:$X,2+(3*(COLUMN(L1571)-6)),FALSE),"")</f>
        <v>0</v>
      </c>
      <c r="M1571" s="226">
        <f>_xlfn.IFNA(VLOOKUP($E1571,[2]_accgrp!$A:$X,2+(3*(COLUMN(M1571)-6)),FALSE),"")</f>
        <v>0</v>
      </c>
    </row>
    <row r="1572" spans="6:13" x14ac:dyDescent="0.25">
      <c r="F1572" s="242" t="str">
        <f>IF(ISBLANK(E1572),"",VLOOKUP(E1572,[2]_accgrp!A:B,2,FALSE))</f>
        <v/>
      </c>
      <c r="G1572" s="226">
        <f>_xlfn.IFNA(VLOOKUP($E1572,[2]_accgrp!$A:$X,2+(3*(COLUMN(G1572)-6)),FALSE),"")</f>
        <v>0</v>
      </c>
      <c r="H1572" s="226">
        <f>_xlfn.IFNA(VLOOKUP($E1572,[2]_accgrp!$A:$X,2+(3*(COLUMN(H1572)-6)),FALSE),"")</f>
        <v>0</v>
      </c>
      <c r="I1572" s="226">
        <f>_xlfn.IFNA(VLOOKUP($E1572,[2]_accgrp!$A:$X,2+(3*(COLUMN(I1572)-6)),FALSE),"")</f>
        <v>0</v>
      </c>
      <c r="J1572" s="226">
        <f>_xlfn.IFNA(VLOOKUP($E1572,[2]_accgrp!$A:$X,2+(3*(COLUMN(J1572)-6)),FALSE),"")</f>
        <v>0</v>
      </c>
      <c r="K1572" s="226">
        <f>_xlfn.IFNA(VLOOKUP($E1572,[2]_accgrp!$A:$X,2+(3*(COLUMN(K1572)-6)),FALSE),"")</f>
        <v>0</v>
      </c>
      <c r="L1572" s="226">
        <f>_xlfn.IFNA(VLOOKUP($E1572,[2]_accgrp!$A:$X,2+(3*(COLUMN(L1572)-6)),FALSE),"")</f>
        <v>0</v>
      </c>
      <c r="M1572" s="226">
        <f>_xlfn.IFNA(VLOOKUP($E1572,[2]_accgrp!$A:$X,2+(3*(COLUMN(M1572)-6)),FALSE),"")</f>
        <v>0</v>
      </c>
    </row>
    <row r="1573" spans="6:13" x14ac:dyDescent="0.25">
      <c r="F1573" s="242" t="str">
        <f>IF(ISBLANK(E1573),"",VLOOKUP(E1573,[2]_accgrp!A:B,2,FALSE))</f>
        <v/>
      </c>
      <c r="G1573" s="226">
        <f>_xlfn.IFNA(VLOOKUP($E1573,[2]_accgrp!$A:$X,2+(3*(COLUMN(G1573)-6)),FALSE),"")</f>
        <v>0</v>
      </c>
      <c r="H1573" s="226">
        <f>_xlfn.IFNA(VLOOKUP($E1573,[2]_accgrp!$A:$X,2+(3*(COLUMN(H1573)-6)),FALSE),"")</f>
        <v>0</v>
      </c>
      <c r="I1573" s="226">
        <f>_xlfn.IFNA(VLOOKUP($E1573,[2]_accgrp!$A:$X,2+(3*(COLUMN(I1573)-6)),FALSE),"")</f>
        <v>0</v>
      </c>
      <c r="J1573" s="226">
        <f>_xlfn.IFNA(VLOOKUP($E1573,[2]_accgrp!$A:$X,2+(3*(COLUMN(J1573)-6)),FALSE),"")</f>
        <v>0</v>
      </c>
      <c r="K1573" s="226">
        <f>_xlfn.IFNA(VLOOKUP($E1573,[2]_accgrp!$A:$X,2+(3*(COLUMN(K1573)-6)),FALSE),"")</f>
        <v>0</v>
      </c>
      <c r="L1573" s="226">
        <f>_xlfn.IFNA(VLOOKUP($E1573,[2]_accgrp!$A:$X,2+(3*(COLUMN(L1573)-6)),FALSE),"")</f>
        <v>0</v>
      </c>
      <c r="M1573" s="226">
        <f>_xlfn.IFNA(VLOOKUP($E1573,[2]_accgrp!$A:$X,2+(3*(COLUMN(M1573)-6)),FALSE),"")</f>
        <v>0</v>
      </c>
    </row>
    <row r="1574" spans="6:13" x14ac:dyDescent="0.25">
      <c r="F1574" s="242" t="str">
        <f>IF(ISBLANK(E1574),"",VLOOKUP(E1574,[2]_accgrp!A:B,2,FALSE))</f>
        <v/>
      </c>
      <c r="G1574" s="226">
        <f>_xlfn.IFNA(VLOOKUP($E1574,[2]_accgrp!$A:$X,2+(3*(COLUMN(G1574)-6)),FALSE),"")</f>
        <v>0</v>
      </c>
      <c r="H1574" s="226">
        <f>_xlfn.IFNA(VLOOKUP($E1574,[2]_accgrp!$A:$X,2+(3*(COLUMN(H1574)-6)),FALSE),"")</f>
        <v>0</v>
      </c>
      <c r="I1574" s="226">
        <f>_xlfn.IFNA(VLOOKUP($E1574,[2]_accgrp!$A:$X,2+(3*(COLUMN(I1574)-6)),FALSE),"")</f>
        <v>0</v>
      </c>
      <c r="J1574" s="226">
        <f>_xlfn.IFNA(VLOOKUP($E1574,[2]_accgrp!$A:$X,2+(3*(COLUMN(J1574)-6)),FALSE),"")</f>
        <v>0</v>
      </c>
      <c r="K1574" s="226">
        <f>_xlfn.IFNA(VLOOKUP($E1574,[2]_accgrp!$A:$X,2+(3*(COLUMN(K1574)-6)),FALSE),"")</f>
        <v>0</v>
      </c>
      <c r="L1574" s="226">
        <f>_xlfn.IFNA(VLOOKUP($E1574,[2]_accgrp!$A:$X,2+(3*(COLUMN(L1574)-6)),FALSE),"")</f>
        <v>0</v>
      </c>
      <c r="M1574" s="226">
        <f>_xlfn.IFNA(VLOOKUP($E1574,[2]_accgrp!$A:$X,2+(3*(COLUMN(M1574)-6)),FALSE),"")</f>
        <v>0</v>
      </c>
    </row>
    <row r="1575" spans="6:13" x14ac:dyDescent="0.25">
      <c r="F1575" s="242" t="str">
        <f>IF(ISBLANK(E1575),"",VLOOKUP(E1575,[2]_accgrp!A:B,2,FALSE))</f>
        <v/>
      </c>
      <c r="G1575" s="226">
        <f>_xlfn.IFNA(VLOOKUP($E1575,[2]_accgrp!$A:$X,2+(3*(COLUMN(G1575)-6)),FALSE),"")</f>
        <v>0</v>
      </c>
      <c r="H1575" s="226">
        <f>_xlfn.IFNA(VLOOKUP($E1575,[2]_accgrp!$A:$X,2+(3*(COLUMN(H1575)-6)),FALSE),"")</f>
        <v>0</v>
      </c>
      <c r="I1575" s="226">
        <f>_xlfn.IFNA(VLOOKUP($E1575,[2]_accgrp!$A:$X,2+(3*(COLUMN(I1575)-6)),FALSE),"")</f>
        <v>0</v>
      </c>
      <c r="J1575" s="226">
        <f>_xlfn.IFNA(VLOOKUP($E1575,[2]_accgrp!$A:$X,2+(3*(COLUMN(J1575)-6)),FALSE),"")</f>
        <v>0</v>
      </c>
      <c r="K1575" s="226">
        <f>_xlfn.IFNA(VLOOKUP($E1575,[2]_accgrp!$A:$X,2+(3*(COLUMN(K1575)-6)),FALSE),"")</f>
        <v>0</v>
      </c>
      <c r="L1575" s="226">
        <f>_xlfn.IFNA(VLOOKUP($E1575,[2]_accgrp!$A:$X,2+(3*(COLUMN(L1575)-6)),FALSE),"")</f>
        <v>0</v>
      </c>
      <c r="M1575" s="226">
        <f>_xlfn.IFNA(VLOOKUP($E1575,[2]_accgrp!$A:$X,2+(3*(COLUMN(M1575)-6)),FALSE),"")</f>
        <v>0</v>
      </c>
    </row>
    <row r="1576" spans="6:13" x14ac:dyDescent="0.25">
      <c r="F1576" s="242" t="str">
        <f>IF(ISBLANK(E1576),"",VLOOKUP(E1576,[2]_accgrp!A:B,2,FALSE))</f>
        <v/>
      </c>
      <c r="G1576" s="226">
        <f>_xlfn.IFNA(VLOOKUP($E1576,[2]_accgrp!$A:$X,2+(3*(COLUMN(G1576)-6)),FALSE),"")</f>
        <v>0</v>
      </c>
      <c r="H1576" s="226">
        <f>_xlfn.IFNA(VLOOKUP($E1576,[2]_accgrp!$A:$X,2+(3*(COLUMN(H1576)-6)),FALSE),"")</f>
        <v>0</v>
      </c>
      <c r="I1576" s="226">
        <f>_xlfn.IFNA(VLOOKUP($E1576,[2]_accgrp!$A:$X,2+(3*(COLUMN(I1576)-6)),FALSE),"")</f>
        <v>0</v>
      </c>
      <c r="J1576" s="226">
        <f>_xlfn.IFNA(VLOOKUP($E1576,[2]_accgrp!$A:$X,2+(3*(COLUMN(J1576)-6)),FALSE),"")</f>
        <v>0</v>
      </c>
      <c r="K1576" s="226">
        <f>_xlfn.IFNA(VLOOKUP($E1576,[2]_accgrp!$A:$X,2+(3*(COLUMN(K1576)-6)),FALSE),"")</f>
        <v>0</v>
      </c>
      <c r="L1576" s="226">
        <f>_xlfn.IFNA(VLOOKUP($E1576,[2]_accgrp!$A:$X,2+(3*(COLUMN(L1576)-6)),FALSE),"")</f>
        <v>0</v>
      </c>
      <c r="M1576" s="226">
        <f>_xlfn.IFNA(VLOOKUP($E1576,[2]_accgrp!$A:$X,2+(3*(COLUMN(M1576)-6)),FALSE),"")</f>
        <v>0</v>
      </c>
    </row>
    <row r="1577" spans="6:13" x14ac:dyDescent="0.25">
      <c r="F1577" s="242" t="str">
        <f>IF(ISBLANK(E1577),"",VLOOKUP(E1577,[2]_accgrp!A:B,2,FALSE))</f>
        <v/>
      </c>
      <c r="G1577" s="226">
        <f>_xlfn.IFNA(VLOOKUP($E1577,[2]_accgrp!$A:$X,2+(3*(COLUMN(G1577)-6)),FALSE),"")</f>
        <v>0</v>
      </c>
      <c r="H1577" s="226">
        <f>_xlfn.IFNA(VLOOKUP($E1577,[2]_accgrp!$A:$X,2+(3*(COLUMN(H1577)-6)),FALSE),"")</f>
        <v>0</v>
      </c>
      <c r="I1577" s="226">
        <f>_xlfn.IFNA(VLOOKUP($E1577,[2]_accgrp!$A:$X,2+(3*(COLUMN(I1577)-6)),FALSE),"")</f>
        <v>0</v>
      </c>
      <c r="J1577" s="226">
        <f>_xlfn.IFNA(VLOOKUP($E1577,[2]_accgrp!$A:$X,2+(3*(COLUMN(J1577)-6)),FALSE),"")</f>
        <v>0</v>
      </c>
      <c r="K1577" s="226">
        <f>_xlfn.IFNA(VLOOKUP($E1577,[2]_accgrp!$A:$X,2+(3*(COLUMN(K1577)-6)),FALSE),"")</f>
        <v>0</v>
      </c>
      <c r="L1577" s="226">
        <f>_xlfn.IFNA(VLOOKUP($E1577,[2]_accgrp!$A:$X,2+(3*(COLUMN(L1577)-6)),FALSE),"")</f>
        <v>0</v>
      </c>
      <c r="M1577" s="226">
        <f>_xlfn.IFNA(VLOOKUP($E1577,[2]_accgrp!$A:$X,2+(3*(COLUMN(M1577)-6)),FALSE),"")</f>
        <v>0</v>
      </c>
    </row>
    <row r="1578" spans="6:13" x14ac:dyDescent="0.25">
      <c r="F1578" s="242" t="str">
        <f>IF(ISBLANK(E1578),"",VLOOKUP(E1578,[2]_accgrp!A:B,2,FALSE))</f>
        <v/>
      </c>
      <c r="G1578" s="226">
        <f>_xlfn.IFNA(VLOOKUP($E1578,[2]_accgrp!$A:$X,2+(3*(COLUMN(G1578)-6)),FALSE),"")</f>
        <v>0</v>
      </c>
      <c r="H1578" s="226">
        <f>_xlfn.IFNA(VLOOKUP($E1578,[2]_accgrp!$A:$X,2+(3*(COLUMN(H1578)-6)),FALSE),"")</f>
        <v>0</v>
      </c>
      <c r="I1578" s="226">
        <f>_xlfn.IFNA(VLOOKUP($E1578,[2]_accgrp!$A:$X,2+(3*(COLUMN(I1578)-6)),FALSE),"")</f>
        <v>0</v>
      </c>
      <c r="J1578" s="226">
        <f>_xlfn.IFNA(VLOOKUP($E1578,[2]_accgrp!$A:$X,2+(3*(COLUMN(J1578)-6)),FALSE),"")</f>
        <v>0</v>
      </c>
      <c r="K1578" s="226">
        <f>_xlfn.IFNA(VLOOKUP($E1578,[2]_accgrp!$A:$X,2+(3*(COLUMN(K1578)-6)),FALSE),"")</f>
        <v>0</v>
      </c>
      <c r="L1578" s="226">
        <f>_xlfn.IFNA(VLOOKUP($E1578,[2]_accgrp!$A:$X,2+(3*(COLUMN(L1578)-6)),FALSE),"")</f>
        <v>0</v>
      </c>
      <c r="M1578" s="226">
        <f>_xlfn.IFNA(VLOOKUP($E1578,[2]_accgrp!$A:$X,2+(3*(COLUMN(M1578)-6)),FALSE),"")</f>
        <v>0</v>
      </c>
    </row>
    <row r="1579" spans="6:13" x14ac:dyDescent="0.25">
      <c r="F1579" s="242" t="str">
        <f>IF(ISBLANK(E1579),"",VLOOKUP(E1579,[2]_accgrp!A:B,2,FALSE))</f>
        <v/>
      </c>
      <c r="G1579" s="226">
        <f>_xlfn.IFNA(VLOOKUP($E1579,[2]_accgrp!$A:$X,2+(3*(COLUMN(G1579)-6)),FALSE),"")</f>
        <v>0</v>
      </c>
      <c r="H1579" s="226">
        <f>_xlfn.IFNA(VLOOKUP($E1579,[2]_accgrp!$A:$X,2+(3*(COLUMN(H1579)-6)),FALSE),"")</f>
        <v>0</v>
      </c>
      <c r="I1579" s="226">
        <f>_xlfn.IFNA(VLOOKUP($E1579,[2]_accgrp!$A:$X,2+(3*(COLUMN(I1579)-6)),FALSE),"")</f>
        <v>0</v>
      </c>
      <c r="J1579" s="226">
        <f>_xlfn.IFNA(VLOOKUP($E1579,[2]_accgrp!$A:$X,2+(3*(COLUMN(J1579)-6)),FALSE),"")</f>
        <v>0</v>
      </c>
      <c r="K1579" s="226">
        <f>_xlfn.IFNA(VLOOKUP($E1579,[2]_accgrp!$A:$X,2+(3*(COLUMN(K1579)-6)),FALSE),"")</f>
        <v>0</v>
      </c>
      <c r="L1579" s="226">
        <f>_xlfn.IFNA(VLOOKUP($E1579,[2]_accgrp!$A:$X,2+(3*(COLUMN(L1579)-6)),FALSE),"")</f>
        <v>0</v>
      </c>
      <c r="M1579" s="226">
        <f>_xlfn.IFNA(VLOOKUP($E1579,[2]_accgrp!$A:$X,2+(3*(COLUMN(M1579)-6)),FALSE),"")</f>
        <v>0</v>
      </c>
    </row>
    <row r="1580" spans="6:13" x14ac:dyDescent="0.25">
      <c r="F1580" s="242" t="str">
        <f>IF(ISBLANK(E1580),"",VLOOKUP(E1580,[2]_accgrp!A:B,2,FALSE))</f>
        <v/>
      </c>
      <c r="G1580" s="226">
        <f>_xlfn.IFNA(VLOOKUP($E1580,[2]_accgrp!$A:$X,2+(3*(COLUMN(G1580)-6)),FALSE),"")</f>
        <v>0</v>
      </c>
      <c r="H1580" s="226">
        <f>_xlfn.IFNA(VLOOKUP($E1580,[2]_accgrp!$A:$X,2+(3*(COLUMN(H1580)-6)),FALSE),"")</f>
        <v>0</v>
      </c>
      <c r="I1580" s="226">
        <f>_xlfn.IFNA(VLOOKUP($E1580,[2]_accgrp!$A:$X,2+(3*(COLUMN(I1580)-6)),FALSE),"")</f>
        <v>0</v>
      </c>
      <c r="J1580" s="226">
        <f>_xlfn.IFNA(VLOOKUP($E1580,[2]_accgrp!$A:$X,2+(3*(COLUMN(J1580)-6)),FALSE),"")</f>
        <v>0</v>
      </c>
      <c r="K1580" s="226">
        <f>_xlfn.IFNA(VLOOKUP($E1580,[2]_accgrp!$A:$X,2+(3*(COLUMN(K1580)-6)),FALSE),"")</f>
        <v>0</v>
      </c>
      <c r="L1580" s="226">
        <f>_xlfn.IFNA(VLOOKUP($E1580,[2]_accgrp!$A:$X,2+(3*(COLUMN(L1580)-6)),FALSE),"")</f>
        <v>0</v>
      </c>
      <c r="M1580" s="226">
        <f>_xlfn.IFNA(VLOOKUP($E1580,[2]_accgrp!$A:$X,2+(3*(COLUMN(M1580)-6)),FALSE),"")</f>
        <v>0</v>
      </c>
    </row>
    <row r="1581" spans="6:13" x14ac:dyDescent="0.25">
      <c r="F1581" s="242" t="str">
        <f>IF(ISBLANK(E1581),"",VLOOKUP(E1581,[2]_accgrp!A:B,2,FALSE))</f>
        <v/>
      </c>
      <c r="G1581" s="226">
        <f>_xlfn.IFNA(VLOOKUP($E1581,[2]_accgrp!$A:$X,2+(3*(COLUMN(G1581)-6)),FALSE),"")</f>
        <v>0</v>
      </c>
      <c r="H1581" s="226">
        <f>_xlfn.IFNA(VLOOKUP($E1581,[2]_accgrp!$A:$X,2+(3*(COLUMN(H1581)-6)),FALSE),"")</f>
        <v>0</v>
      </c>
      <c r="I1581" s="226">
        <f>_xlfn.IFNA(VLOOKUP($E1581,[2]_accgrp!$A:$X,2+(3*(COLUMN(I1581)-6)),FALSE),"")</f>
        <v>0</v>
      </c>
      <c r="J1581" s="226">
        <f>_xlfn.IFNA(VLOOKUP($E1581,[2]_accgrp!$A:$X,2+(3*(COLUMN(J1581)-6)),FALSE),"")</f>
        <v>0</v>
      </c>
      <c r="K1581" s="226">
        <f>_xlfn.IFNA(VLOOKUP($E1581,[2]_accgrp!$A:$X,2+(3*(COLUMN(K1581)-6)),FALSE),"")</f>
        <v>0</v>
      </c>
      <c r="L1581" s="226">
        <f>_xlfn.IFNA(VLOOKUP($E1581,[2]_accgrp!$A:$X,2+(3*(COLUMN(L1581)-6)),FALSE),"")</f>
        <v>0</v>
      </c>
      <c r="M1581" s="226">
        <f>_xlfn.IFNA(VLOOKUP($E1581,[2]_accgrp!$A:$X,2+(3*(COLUMN(M1581)-6)),FALSE),"")</f>
        <v>0</v>
      </c>
    </row>
    <row r="1582" spans="6:13" x14ac:dyDescent="0.25">
      <c r="F1582" s="242" t="str">
        <f>IF(ISBLANK(E1582),"",VLOOKUP(E1582,[2]_accgrp!A:B,2,FALSE))</f>
        <v/>
      </c>
      <c r="G1582" s="226">
        <f>_xlfn.IFNA(VLOOKUP($E1582,[2]_accgrp!$A:$X,2+(3*(COLUMN(G1582)-6)),FALSE),"")</f>
        <v>0</v>
      </c>
      <c r="H1582" s="226">
        <f>_xlfn.IFNA(VLOOKUP($E1582,[2]_accgrp!$A:$X,2+(3*(COLUMN(H1582)-6)),FALSE),"")</f>
        <v>0</v>
      </c>
      <c r="I1582" s="226">
        <f>_xlfn.IFNA(VLOOKUP($E1582,[2]_accgrp!$A:$X,2+(3*(COLUMN(I1582)-6)),FALSE),"")</f>
        <v>0</v>
      </c>
      <c r="J1582" s="226">
        <f>_xlfn.IFNA(VLOOKUP($E1582,[2]_accgrp!$A:$X,2+(3*(COLUMN(J1582)-6)),FALSE),"")</f>
        <v>0</v>
      </c>
      <c r="K1582" s="226">
        <f>_xlfn.IFNA(VLOOKUP($E1582,[2]_accgrp!$A:$X,2+(3*(COLUMN(K1582)-6)),FALSE),"")</f>
        <v>0</v>
      </c>
      <c r="L1582" s="226">
        <f>_xlfn.IFNA(VLOOKUP($E1582,[2]_accgrp!$A:$X,2+(3*(COLUMN(L1582)-6)),FALSE),"")</f>
        <v>0</v>
      </c>
      <c r="M1582" s="226">
        <f>_xlfn.IFNA(VLOOKUP($E1582,[2]_accgrp!$A:$X,2+(3*(COLUMN(M1582)-6)),FALSE),"")</f>
        <v>0</v>
      </c>
    </row>
    <row r="1583" spans="6:13" x14ac:dyDescent="0.25">
      <c r="F1583" s="242" t="str">
        <f>IF(ISBLANK(E1583),"",VLOOKUP(E1583,[2]_accgrp!A:B,2,FALSE))</f>
        <v/>
      </c>
      <c r="G1583" s="226">
        <f>_xlfn.IFNA(VLOOKUP($E1583,[2]_accgrp!$A:$X,2+(3*(COLUMN(G1583)-6)),FALSE),"")</f>
        <v>0</v>
      </c>
      <c r="H1583" s="226">
        <f>_xlfn.IFNA(VLOOKUP($E1583,[2]_accgrp!$A:$X,2+(3*(COLUMN(H1583)-6)),FALSE),"")</f>
        <v>0</v>
      </c>
      <c r="I1583" s="226">
        <f>_xlfn.IFNA(VLOOKUP($E1583,[2]_accgrp!$A:$X,2+(3*(COLUMN(I1583)-6)),FALSE),"")</f>
        <v>0</v>
      </c>
      <c r="J1583" s="226">
        <f>_xlfn.IFNA(VLOOKUP($E1583,[2]_accgrp!$A:$X,2+(3*(COLUMN(J1583)-6)),FALSE),"")</f>
        <v>0</v>
      </c>
      <c r="K1583" s="226">
        <f>_xlfn.IFNA(VLOOKUP($E1583,[2]_accgrp!$A:$X,2+(3*(COLUMN(K1583)-6)),FALSE),"")</f>
        <v>0</v>
      </c>
      <c r="L1583" s="226">
        <f>_xlfn.IFNA(VLOOKUP($E1583,[2]_accgrp!$A:$X,2+(3*(COLUMN(L1583)-6)),FALSE),"")</f>
        <v>0</v>
      </c>
      <c r="M1583" s="226">
        <f>_xlfn.IFNA(VLOOKUP($E1583,[2]_accgrp!$A:$X,2+(3*(COLUMN(M1583)-6)),FALSE),"")</f>
        <v>0</v>
      </c>
    </row>
    <row r="1584" spans="6:13" x14ac:dyDescent="0.25">
      <c r="F1584" s="242" t="str">
        <f>IF(ISBLANK(E1584),"",VLOOKUP(E1584,[2]_accgrp!A:B,2,FALSE))</f>
        <v/>
      </c>
      <c r="G1584" s="226">
        <f>_xlfn.IFNA(VLOOKUP($E1584,[2]_accgrp!$A:$X,2+(3*(COLUMN(G1584)-6)),FALSE),"")</f>
        <v>0</v>
      </c>
      <c r="H1584" s="226">
        <f>_xlfn.IFNA(VLOOKUP($E1584,[2]_accgrp!$A:$X,2+(3*(COLUMN(H1584)-6)),FALSE),"")</f>
        <v>0</v>
      </c>
      <c r="I1584" s="226">
        <f>_xlfn.IFNA(VLOOKUP($E1584,[2]_accgrp!$A:$X,2+(3*(COLUMN(I1584)-6)),FALSE),"")</f>
        <v>0</v>
      </c>
      <c r="J1584" s="226">
        <f>_xlfn.IFNA(VLOOKUP($E1584,[2]_accgrp!$A:$X,2+(3*(COLUMN(J1584)-6)),FALSE),"")</f>
        <v>0</v>
      </c>
      <c r="K1584" s="226">
        <f>_xlfn.IFNA(VLOOKUP($E1584,[2]_accgrp!$A:$X,2+(3*(COLUMN(K1584)-6)),FALSE),"")</f>
        <v>0</v>
      </c>
      <c r="L1584" s="226">
        <f>_xlfn.IFNA(VLOOKUP($E1584,[2]_accgrp!$A:$X,2+(3*(COLUMN(L1584)-6)),FALSE),"")</f>
        <v>0</v>
      </c>
      <c r="M1584" s="226">
        <f>_xlfn.IFNA(VLOOKUP($E1584,[2]_accgrp!$A:$X,2+(3*(COLUMN(M1584)-6)),FALSE),"")</f>
        <v>0</v>
      </c>
    </row>
    <row r="1585" spans="6:13" x14ac:dyDescent="0.25">
      <c r="F1585" s="242" t="str">
        <f>IF(ISBLANK(E1585),"",VLOOKUP(E1585,[2]_accgrp!A:B,2,FALSE))</f>
        <v/>
      </c>
      <c r="G1585" s="226">
        <f>_xlfn.IFNA(VLOOKUP($E1585,[2]_accgrp!$A:$X,2+(3*(COLUMN(G1585)-6)),FALSE),"")</f>
        <v>0</v>
      </c>
      <c r="H1585" s="226">
        <f>_xlfn.IFNA(VLOOKUP($E1585,[2]_accgrp!$A:$X,2+(3*(COLUMN(H1585)-6)),FALSE),"")</f>
        <v>0</v>
      </c>
      <c r="I1585" s="226">
        <f>_xlfn.IFNA(VLOOKUP($E1585,[2]_accgrp!$A:$X,2+(3*(COLUMN(I1585)-6)),FALSE),"")</f>
        <v>0</v>
      </c>
      <c r="J1585" s="226">
        <f>_xlfn.IFNA(VLOOKUP($E1585,[2]_accgrp!$A:$X,2+(3*(COLUMN(J1585)-6)),FALSE),"")</f>
        <v>0</v>
      </c>
      <c r="K1585" s="226">
        <f>_xlfn.IFNA(VLOOKUP($E1585,[2]_accgrp!$A:$X,2+(3*(COLUMN(K1585)-6)),FALSE),"")</f>
        <v>0</v>
      </c>
      <c r="L1585" s="226">
        <f>_xlfn.IFNA(VLOOKUP($E1585,[2]_accgrp!$A:$X,2+(3*(COLUMN(L1585)-6)),FALSE),"")</f>
        <v>0</v>
      </c>
      <c r="M1585" s="226">
        <f>_xlfn.IFNA(VLOOKUP($E1585,[2]_accgrp!$A:$X,2+(3*(COLUMN(M1585)-6)),FALSE),"")</f>
        <v>0</v>
      </c>
    </row>
    <row r="1586" spans="6:13" x14ac:dyDescent="0.25">
      <c r="F1586" s="242" t="str">
        <f>IF(ISBLANK(E1586),"",VLOOKUP(E1586,[2]_accgrp!A:B,2,FALSE))</f>
        <v/>
      </c>
      <c r="G1586" s="226">
        <f>_xlfn.IFNA(VLOOKUP($E1586,[2]_accgrp!$A:$X,2+(3*(COLUMN(G1586)-6)),FALSE),"")</f>
        <v>0</v>
      </c>
      <c r="H1586" s="226">
        <f>_xlfn.IFNA(VLOOKUP($E1586,[2]_accgrp!$A:$X,2+(3*(COLUMN(H1586)-6)),FALSE),"")</f>
        <v>0</v>
      </c>
      <c r="I1586" s="226">
        <f>_xlfn.IFNA(VLOOKUP($E1586,[2]_accgrp!$A:$X,2+(3*(COLUMN(I1586)-6)),FALSE),"")</f>
        <v>0</v>
      </c>
      <c r="J1586" s="226">
        <f>_xlfn.IFNA(VLOOKUP($E1586,[2]_accgrp!$A:$X,2+(3*(COLUMN(J1586)-6)),FALSE),"")</f>
        <v>0</v>
      </c>
      <c r="K1586" s="226">
        <f>_xlfn.IFNA(VLOOKUP($E1586,[2]_accgrp!$A:$X,2+(3*(COLUMN(K1586)-6)),FALSE),"")</f>
        <v>0</v>
      </c>
      <c r="L1586" s="226">
        <f>_xlfn.IFNA(VLOOKUP($E1586,[2]_accgrp!$A:$X,2+(3*(COLUMN(L1586)-6)),FALSE),"")</f>
        <v>0</v>
      </c>
      <c r="M1586" s="226">
        <f>_xlfn.IFNA(VLOOKUP($E1586,[2]_accgrp!$A:$X,2+(3*(COLUMN(M1586)-6)),FALSE),"")</f>
        <v>0</v>
      </c>
    </row>
    <row r="1587" spans="6:13" x14ac:dyDescent="0.25">
      <c r="F1587" s="242" t="str">
        <f>IF(ISBLANK(E1587),"",VLOOKUP(E1587,[2]_accgrp!A:B,2,FALSE))</f>
        <v/>
      </c>
      <c r="G1587" s="226">
        <f>_xlfn.IFNA(VLOOKUP($E1587,[2]_accgrp!$A:$X,2+(3*(COLUMN(G1587)-6)),FALSE),"")</f>
        <v>0</v>
      </c>
      <c r="H1587" s="226">
        <f>_xlfn.IFNA(VLOOKUP($E1587,[2]_accgrp!$A:$X,2+(3*(COLUMN(H1587)-6)),FALSE),"")</f>
        <v>0</v>
      </c>
      <c r="I1587" s="226">
        <f>_xlfn.IFNA(VLOOKUP($E1587,[2]_accgrp!$A:$X,2+(3*(COLUMN(I1587)-6)),FALSE),"")</f>
        <v>0</v>
      </c>
      <c r="J1587" s="226">
        <f>_xlfn.IFNA(VLOOKUP($E1587,[2]_accgrp!$A:$X,2+(3*(COLUMN(J1587)-6)),FALSE),"")</f>
        <v>0</v>
      </c>
      <c r="K1587" s="226">
        <f>_xlfn.IFNA(VLOOKUP($E1587,[2]_accgrp!$A:$X,2+(3*(COLUMN(K1587)-6)),FALSE),"")</f>
        <v>0</v>
      </c>
      <c r="L1587" s="226">
        <f>_xlfn.IFNA(VLOOKUP($E1587,[2]_accgrp!$A:$X,2+(3*(COLUMN(L1587)-6)),FALSE),"")</f>
        <v>0</v>
      </c>
      <c r="M1587" s="226">
        <f>_xlfn.IFNA(VLOOKUP($E1587,[2]_accgrp!$A:$X,2+(3*(COLUMN(M1587)-6)),FALSE),"")</f>
        <v>0</v>
      </c>
    </row>
    <row r="1588" spans="6:13" x14ac:dyDescent="0.25">
      <c r="F1588" s="242" t="str">
        <f>IF(ISBLANK(E1588),"",VLOOKUP(E1588,[2]_accgrp!A:B,2,FALSE))</f>
        <v/>
      </c>
      <c r="G1588" s="226">
        <f>_xlfn.IFNA(VLOOKUP($E1588,[2]_accgrp!$A:$X,2+(3*(COLUMN(G1588)-6)),FALSE),"")</f>
        <v>0</v>
      </c>
      <c r="H1588" s="226">
        <f>_xlfn.IFNA(VLOOKUP($E1588,[2]_accgrp!$A:$X,2+(3*(COLUMN(H1588)-6)),FALSE),"")</f>
        <v>0</v>
      </c>
      <c r="I1588" s="226">
        <f>_xlfn.IFNA(VLOOKUP($E1588,[2]_accgrp!$A:$X,2+(3*(COLUMN(I1588)-6)),FALSE),"")</f>
        <v>0</v>
      </c>
      <c r="J1588" s="226">
        <f>_xlfn.IFNA(VLOOKUP($E1588,[2]_accgrp!$A:$X,2+(3*(COLUMN(J1588)-6)),FALSE),"")</f>
        <v>0</v>
      </c>
      <c r="K1588" s="226">
        <f>_xlfn.IFNA(VLOOKUP($E1588,[2]_accgrp!$A:$X,2+(3*(COLUMN(K1588)-6)),FALSE),"")</f>
        <v>0</v>
      </c>
      <c r="L1588" s="226">
        <f>_xlfn.IFNA(VLOOKUP($E1588,[2]_accgrp!$A:$X,2+(3*(COLUMN(L1588)-6)),FALSE),"")</f>
        <v>0</v>
      </c>
      <c r="M1588" s="226">
        <f>_xlfn.IFNA(VLOOKUP($E1588,[2]_accgrp!$A:$X,2+(3*(COLUMN(M1588)-6)),FALSE),"")</f>
        <v>0</v>
      </c>
    </row>
    <row r="1589" spans="6:13" x14ac:dyDescent="0.25">
      <c r="F1589" s="242" t="str">
        <f>IF(ISBLANK(E1589),"",VLOOKUP(E1589,[2]_accgrp!A:B,2,FALSE))</f>
        <v/>
      </c>
      <c r="G1589" s="226">
        <f>_xlfn.IFNA(VLOOKUP($E1589,[2]_accgrp!$A:$X,2+(3*(COLUMN(G1589)-6)),FALSE),"")</f>
        <v>0</v>
      </c>
      <c r="H1589" s="226">
        <f>_xlfn.IFNA(VLOOKUP($E1589,[2]_accgrp!$A:$X,2+(3*(COLUMN(H1589)-6)),FALSE),"")</f>
        <v>0</v>
      </c>
      <c r="I1589" s="226">
        <f>_xlfn.IFNA(VLOOKUP($E1589,[2]_accgrp!$A:$X,2+(3*(COLUMN(I1589)-6)),FALSE),"")</f>
        <v>0</v>
      </c>
      <c r="J1589" s="226">
        <f>_xlfn.IFNA(VLOOKUP($E1589,[2]_accgrp!$A:$X,2+(3*(COLUMN(J1589)-6)),FALSE),"")</f>
        <v>0</v>
      </c>
      <c r="K1589" s="226">
        <f>_xlfn.IFNA(VLOOKUP($E1589,[2]_accgrp!$A:$X,2+(3*(COLUMN(K1589)-6)),FALSE),"")</f>
        <v>0</v>
      </c>
      <c r="L1589" s="226">
        <f>_xlfn.IFNA(VLOOKUP($E1589,[2]_accgrp!$A:$X,2+(3*(COLUMN(L1589)-6)),FALSE),"")</f>
        <v>0</v>
      </c>
      <c r="M1589" s="226">
        <f>_xlfn.IFNA(VLOOKUP($E1589,[2]_accgrp!$A:$X,2+(3*(COLUMN(M1589)-6)),FALSE),"")</f>
        <v>0</v>
      </c>
    </row>
    <row r="1590" spans="6:13" x14ac:dyDescent="0.25">
      <c r="F1590" s="242" t="str">
        <f>IF(ISBLANK(E1590),"",VLOOKUP(E1590,[2]_accgrp!A:B,2,FALSE))</f>
        <v/>
      </c>
      <c r="G1590" s="226">
        <f>_xlfn.IFNA(VLOOKUP($E1590,[2]_accgrp!$A:$X,2+(3*(COLUMN(G1590)-6)),FALSE),"")</f>
        <v>0</v>
      </c>
      <c r="H1590" s="226">
        <f>_xlfn.IFNA(VLOOKUP($E1590,[2]_accgrp!$A:$X,2+(3*(COLUMN(H1590)-6)),FALSE),"")</f>
        <v>0</v>
      </c>
      <c r="I1590" s="226">
        <f>_xlfn.IFNA(VLOOKUP($E1590,[2]_accgrp!$A:$X,2+(3*(COLUMN(I1590)-6)),FALSE),"")</f>
        <v>0</v>
      </c>
      <c r="J1590" s="226">
        <f>_xlfn.IFNA(VLOOKUP($E1590,[2]_accgrp!$A:$X,2+(3*(COLUMN(J1590)-6)),FALSE),"")</f>
        <v>0</v>
      </c>
      <c r="K1590" s="226">
        <f>_xlfn.IFNA(VLOOKUP($E1590,[2]_accgrp!$A:$X,2+(3*(COLUMN(K1590)-6)),FALSE),"")</f>
        <v>0</v>
      </c>
      <c r="L1590" s="226">
        <f>_xlfn.IFNA(VLOOKUP($E1590,[2]_accgrp!$A:$X,2+(3*(COLUMN(L1590)-6)),FALSE),"")</f>
        <v>0</v>
      </c>
      <c r="M1590" s="226">
        <f>_xlfn.IFNA(VLOOKUP($E1590,[2]_accgrp!$A:$X,2+(3*(COLUMN(M1590)-6)),FALSE),"")</f>
        <v>0</v>
      </c>
    </row>
    <row r="1591" spans="6:13" x14ac:dyDescent="0.25">
      <c r="F1591" s="242" t="str">
        <f>IF(ISBLANK(E1591),"",VLOOKUP(E1591,[2]_accgrp!A:B,2,FALSE))</f>
        <v/>
      </c>
      <c r="G1591" s="226">
        <f>_xlfn.IFNA(VLOOKUP($E1591,[2]_accgrp!$A:$X,2+(3*(COLUMN(G1591)-6)),FALSE),"")</f>
        <v>0</v>
      </c>
      <c r="H1591" s="226">
        <f>_xlfn.IFNA(VLOOKUP($E1591,[2]_accgrp!$A:$X,2+(3*(COLUMN(H1591)-6)),FALSE),"")</f>
        <v>0</v>
      </c>
      <c r="I1591" s="226">
        <f>_xlfn.IFNA(VLOOKUP($E1591,[2]_accgrp!$A:$X,2+(3*(COLUMN(I1591)-6)),FALSE),"")</f>
        <v>0</v>
      </c>
      <c r="J1591" s="226">
        <f>_xlfn.IFNA(VLOOKUP($E1591,[2]_accgrp!$A:$X,2+(3*(COLUMN(J1591)-6)),FALSE),"")</f>
        <v>0</v>
      </c>
      <c r="K1591" s="226">
        <f>_xlfn.IFNA(VLOOKUP($E1591,[2]_accgrp!$A:$X,2+(3*(COLUMN(K1591)-6)),FALSE),"")</f>
        <v>0</v>
      </c>
      <c r="L1591" s="226">
        <f>_xlfn.IFNA(VLOOKUP($E1591,[2]_accgrp!$A:$X,2+(3*(COLUMN(L1591)-6)),FALSE),"")</f>
        <v>0</v>
      </c>
      <c r="M1591" s="226">
        <f>_xlfn.IFNA(VLOOKUP($E1591,[2]_accgrp!$A:$X,2+(3*(COLUMN(M1591)-6)),FALSE),"")</f>
        <v>0</v>
      </c>
    </row>
    <row r="1592" spans="6:13" x14ac:dyDescent="0.25">
      <c r="F1592" s="242" t="str">
        <f>IF(ISBLANK(E1592),"",VLOOKUP(E1592,[2]_accgrp!A:B,2,FALSE))</f>
        <v/>
      </c>
      <c r="G1592" s="226">
        <f>_xlfn.IFNA(VLOOKUP($E1592,[2]_accgrp!$A:$X,2+(3*(COLUMN(G1592)-6)),FALSE),"")</f>
        <v>0</v>
      </c>
      <c r="H1592" s="226">
        <f>_xlfn.IFNA(VLOOKUP($E1592,[2]_accgrp!$A:$X,2+(3*(COLUMN(H1592)-6)),FALSE),"")</f>
        <v>0</v>
      </c>
      <c r="I1592" s="226">
        <f>_xlfn.IFNA(VLOOKUP($E1592,[2]_accgrp!$A:$X,2+(3*(COLUMN(I1592)-6)),FALSE),"")</f>
        <v>0</v>
      </c>
      <c r="J1592" s="226">
        <f>_xlfn.IFNA(VLOOKUP($E1592,[2]_accgrp!$A:$X,2+(3*(COLUMN(J1592)-6)),FALSE),"")</f>
        <v>0</v>
      </c>
      <c r="K1592" s="226">
        <f>_xlfn.IFNA(VLOOKUP($E1592,[2]_accgrp!$A:$X,2+(3*(COLUMN(K1592)-6)),FALSE),"")</f>
        <v>0</v>
      </c>
      <c r="L1592" s="226">
        <f>_xlfn.IFNA(VLOOKUP($E1592,[2]_accgrp!$A:$X,2+(3*(COLUMN(L1592)-6)),FALSE),"")</f>
        <v>0</v>
      </c>
      <c r="M1592" s="226">
        <f>_xlfn.IFNA(VLOOKUP($E1592,[2]_accgrp!$A:$X,2+(3*(COLUMN(M1592)-6)),FALSE),"")</f>
        <v>0</v>
      </c>
    </row>
    <row r="1593" spans="6:13" x14ac:dyDescent="0.25">
      <c r="F1593" s="242" t="str">
        <f>IF(ISBLANK(E1593),"",VLOOKUP(E1593,[2]_accgrp!A:B,2,FALSE))</f>
        <v/>
      </c>
      <c r="G1593" s="226">
        <f>_xlfn.IFNA(VLOOKUP($E1593,[2]_accgrp!$A:$X,2+(3*(COLUMN(G1593)-6)),FALSE),"")</f>
        <v>0</v>
      </c>
      <c r="H1593" s="226">
        <f>_xlfn.IFNA(VLOOKUP($E1593,[2]_accgrp!$A:$X,2+(3*(COLUMN(H1593)-6)),FALSE),"")</f>
        <v>0</v>
      </c>
      <c r="I1593" s="226">
        <f>_xlfn.IFNA(VLOOKUP($E1593,[2]_accgrp!$A:$X,2+(3*(COLUMN(I1593)-6)),FALSE),"")</f>
        <v>0</v>
      </c>
      <c r="J1593" s="226">
        <f>_xlfn.IFNA(VLOOKUP($E1593,[2]_accgrp!$A:$X,2+(3*(COLUMN(J1593)-6)),FALSE),"")</f>
        <v>0</v>
      </c>
      <c r="K1593" s="226">
        <f>_xlfn.IFNA(VLOOKUP($E1593,[2]_accgrp!$A:$X,2+(3*(COLUMN(K1593)-6)),FALSE),"")</f>
        <v>0</v>
      </c>
      <c r="L1593" s="226">
        <f>_xlfn.IFNA(VLOOKUP($E1593,[2]_accgrp!$A:$X,2+(3*(COLUMN(L1593)-6)),FALSE),"")</f>
        <v>0</v>
      </c>
      <c r="M1593" s="226">
        <f>_xlfn.IFNA(VLOOKUP($E1593,[2]_accgrp!$A:$X,2+(3*(COLUMN(M1593)-6)),FALSE),"")</f>
        <v>0</v>
      </c>
    </row>
    <row r="1594" spans="6:13" x14ac:dyDescent="0.25">
      <c r="F1594" s="242" t="str">
        <f>IF(ISBLANK(E1594),"",VLOOKUP(E1594,[2]_accgrp!A:B,2,FALSE))</f>
        <v/>
      </c>
      <c r="G1594" s="226">
        <f>_xlfn.IFNA(VLOOKUP($E1594,[2]_accgrp!$A:$X,2+(3*(COLUMN(G1594)-6)),FALSE),"")</f>
        <v>0</v>
      </c>
      <c r="H1594" s="226">
        <f>_xlfn.IFNA(VLOOKUP($E1594,[2]_accgrp!$A:$X,2+(3*(COLUMN(H1594)-6)),FALSE),"")</f>
        <v>0</v>
      </c>
      <c r="I1594" s="226">
        <f>_xlfn.IFNA(VLOOKUP($E1594,[2]_accgrp!$A:$X,2+(3*(COLUMN(I1594)-6)),FALSE),"")</f>
        <v>0</v>
      </c>
      <c r="J1594" s="226">
        <f>_xlfn.IFNA(VLOOKUP($E1594,[2]_accgrp!$A:$X,2+(3*(COLUMN(J1594)-6)),FALSE),"")</f>
        <v>0</v>
      </c>
      <c r="K1594" s="226">
        <f>_xlfn.IFNA(VLOOKUP($E1594,[2]_accgrp!$A:$X,2+(3*(COLUMN(K1594)-6)),FALSE),"")</f>
        <v>0</v>
      </c>
      <c r="L1594" s="226">
        <f>_xlfn.IFNA(VLOOKUP($E1594,[2]_accgrp!$A:$X,2+(3*(COLUMN(L1594)-6)),FALSE),"")</f>
        <v>0</v>
      </c>
      <c r="M1594" s="226">
        <f>_xlfn.IFNA(VLOOKUP($E1594,[2]_accgrp!$A:$X,2+(3*(COLUMN(M1594)-6)),FALSE),"")</f>
        <v>0</v>
      </c>
    </row>
    <row r="1595" spans="6:13" x14ac:dyDescent="0.25">
      <c r="F1595" s="242" t="str">
        <f>IF(ISBLANK(E1595),"",VLOOKUP(E1595,[2]_accgrp!A:B,2,FALSE))</f>
        <v/>
      </c>
      <c r="G1595" s="226">
        <f>_xlfn.IFNA(VLOOKUP($E1595,[2]_accgrp!$A:$X,2+(3*(COLUMN(G1595)-6)),FALSE),"")</f>
        <v>0</v>
      </c>
      <c r="H1595" s="226">
        <f>_xlfn.IFNA(VLOOKUP($E1595,[2]_accgrp!$A:$X,2+(3*(COLUMN(H1595)-6)),FALSE),"")</f>
        <v>0</v>
      </c>
      <c r="I1595" s="226">
        <f>_xlfn.IFNA(VLOOKUP($E1595,[2]_accgrp!$A:$X,2+(3*(COLUMN(I1595)-6)),FALSE),"")</f>
        <v>0</v>
      </c>
      <c r="J1595" s="226">
        <f>_xlfn.IFNA(VLOOKUP($E1595,[2]_accgrp!$A:$X,2+(3*(COLUMN(J1595)-6)),FALSE),"")</f>
        <v>0</v>
      </c>
      <c r="K1595" s="226">
        <f>_xlfn.IFNA(VLOOKUP($E1595,[2]_accgrp!$A:$X,2+(3*(COLUMN(K1595)-6)),FALSE),"")</f>
        <v>0</v>
      </c>
      <c r="L1595" s="226">
        <f>_xlfn.IFNA(VLOOKUP($E1595,[2]_accgrp!$A:$X,2+(3*(COLUMN(L1595)-6)),FALSE),"")</f>
        <v>0</v>
      </c>
      <c r="M1595" s="226">
        <f>_xlfn.IFNA(VLOOKUP($E1595,[2]_accgrp!$A:$X,2+(3*(COLUMN(M1595)-6)),FALSE),"")</f>
        <v>0</v>
      </c>
    </row>
    <row r="1596" spans="6:13" x14ac:dyDescent="0.25">
      <c r="F1596" s="242" t="str">
        <f>IF(ISBLANK(E1596),"",VLOOKUP(E1596,[2]_accgrp!A:B,2,FALSE))</f>
        <v/>
      </c>
      <c r="G1596" s="226">
        <f>_xlfn.IFNA(VLOOKUP($E1596,[2]_accgrp!$A:$X,2+(3*(COLUMN(G1596)-6)),FALSE),"")</f>
        <v>0</v>
      </c>
      <c r="H1596" s="226">
        <f>_xlfn.IFNA(VLOOKUP($E1596,[2]_accgrp!$A:$X,2+(3*(COLUMN(H1596)-6)),FALSE),"")</f>
        <v>0</v>
      </c>
      <c r="I1596" s="226">
        <f>_xlfn.IFNA(VLOOKUP($E1596,[2]_accgrp!$A:$X,2+(3*(COLUMN(I1596)-6)),FALSE),"")</f>
        <v>0</v>
      </c>
      <c r="J1596" s="226">
        <f>_xlfn.IFNA(VLOOKUP($E1596,[2]_accgrp!$A:$X,2+(3*(COLUMN(J1596)-6)),FALSE),"")</f>
        <v>0</v>
      </c>
      <c r="K1596" s="226">
        <f>_xlfn.IFNA(VLOOKUP($E1596,[2]_accgrp!$A:$X,2+(3*(COLUMN(K1596)-6)),FALSE),"")</f>
        <v>0</v>
      </c>
      <c r="L1596" s="226">
        <f>_xlfn.IFNA(VLOOKUP($E1596,[2]_accgrp!$A:$X,2+(3*(COLUMN(L1596)-6)),FALSE),"")</f>
        <v>0</v>
      </c>
      <c r="M1596" s="226">
        <f>_xlfn.IFNA(VLOOKUP($E1596,[2]_accgrp!$A:$X,2+(3*(COLUMN(M1596)-6)),FALSE),"")</f>
        <v>0</v>
      </c>
    </row>
    <row r="1597" spans="6:13" x14ac:dyDescent="0.25">
      <c r="F1597" s="242" t="str">
        <f>IF(ISBLANK(E1597),"",VLOOKUP(E1597,[2]_accgrp!A:B,2,FALSE))</f>
        <v/>
      </c>
      <c r="G1597" s="226">
        <f>_xlfn.IFNA(VLOOKUP($E1597,[2]_accgrp!$A:$X,2+(3*(COLUMN(G1597)-6)),FALSE),"")</f>
        <v>0</v>
      </c>
      <c r="H1597" s="226">
        <f>_xlfn.IFNA(VLOOKUP($E1597,[2]_accgrp!$A:$X,2+(3*(COLUMN(H1597)-6)),FALSE),"")</f>
        <v>0</v>
      </c>
      <c r="I1597" s="226">
        <f>_xlfn.IFNA(VLOOKUP($E1597,[2]_accgrp!$A:$X,2+(3*(COLUMN(I1597)-6)),FALSE),"")</f>
        <v>0</v>
      </c>
      <c r="J1597" s="226">
        <f>_xlfn.IFNA(VLOOKUP($E1597,[2]_accgrp!$A:$X,2+(3*(COLUMN(J1597)-6)),FALSE),"")</f>
        <v>0</v>
      </c>
      <c r="K1597" s="226">
        <f>_xlfn.IFNA(VLOOKUP($E1597,[2]_accgrp!$A:$X,2+(3*(COLUMN(K1597)-6)),FALSE),"")</f>
        <v>0</v>
      </c>
      <c r="L1597" s="226">
        <f>_xlfn.IFNA(VLOOKUP($E1597,[2]_accgrp!$A:$X,2+(3*(COLUMN(L1597)-6)),FALSE),"")</f>
        <v>0</v>
      </c>
      <c r="M1597" s="226">
        <f>_xlfn.IFNA(VLOOKUP($E1597,[2]_accgrp!$A:$X,2+(3*(COLUMN(M1597)-6)),FALSE),"")</f>
        <v>0</v>
      </c>
    </row>
    <row r="1598" spans="6:13" x14ac:dyDescent="0.25">
      <c r="F1598" s="242" t="str">
        <f>IF(ISBLANK(E1598),"",VLOOKUP(E1598,[2]_accgrp!A:B,2,FALSE))</f>
        <v/>
      </c>
      <c r="G1598" s="226">
        <f>_xlfn.IFNA(VLOOKUP($E1598,[2]_accgrp!$A:$X,2+(3*(COLUMN(G1598)-6)),FALSE),"")</f>
        <v>0</v>
      </c>
      <c r="H1598" s="226">
        <f>_xlfn.IFNA(VLOOKUP($E1598,[2]_accgrp!$A:$X,2+(3*(COLUMN(H1598)-6)),FALSE),"")</f>
        <v>0</v>
      </c>
      <c r="I1598" s="226">
        <f>_xlfn.IFNA(VLOOKUP($E1598,[2]_accgrp!$A:$X,2+(3*(COLUMN(I1598)-6)),FALSE),"")</f>
        <v>0</v>
      </c>
      <c r="J1598" s="226">
        <f>_xlfn.IFNA(VLOOKUP($E1598,[2]_accgrp!$A:$X,2+(3*(COLUMN(J1598)-6)),FALSE),"")</f>
        <v>0</v>
      </c>
      <c r="K1598" s="226">
        <f>_xlfn.IFNA(VLOOKUP($E1598,[2]_accgrp!$A:$X,2+(3*(COLUMN(K1598)-6)),FALSE),"")</f>
        <v>0</v>
      </c>
      <c r="L1598" s="226">
        <f>_xlfn.IFNA(VLOOKUP($E1598,[2]_accgrp!$A:$X,2+(3*(COLUMN(L1598)-6)),FALSE),"")</f>
        <v>0</v>
      </c>
      <c r="M1598" s="226">
        <f>_xlfn.IFNA(VLOOKUP($E1598,[2]_accgrp!$A:$X,2+(3*(COLUMN(M1598)-6)),FALSE),"")</f>
        <v>0</v>
      </c>
    </row>
    <row r="1599" spans="6:13" x14ac:dyDescent="0.25">
      <c r="F1599" s="242" t="str">
        <f>IF(ISBLANK(E1599),"",VLOOKUP(E1599,[2]_accgrp!A:B,2,FALSE))</f>
        <v/>
      </c>
      <c r="G1599" s="226">
        <f>_xlfn.IFNA(VLOOKUP($E1599,[2]_accgrp!$A:$X,2+(3*(COLUMN(G1599)-6)),FALSE),"")</f>
        <v>0</v>
      </c>
      <c r="H1599" s="226">
        <f>_xlfn.IFNA(VLOOKUP($E1599,[2]_accgrp!$A:$X,2+(3*(COLUMN(H1599)-6)),FALSE),"")</f>
        <v>0</v>
      </c>
      <c r="I1599" s="226">
        <f>_xlfn.IFNA(VLOOKUP($E1599,[2]_accgrp!$A:$X,2+(3*(COLUMN(I1599)-6)),FALSE),"")</f>
        <v>0</v>
      </c>
      <c r="J1599" s="226">
        <f>_xlfn.IFNA(VLOOKUP($E1599,[2]_accgrp!$A:$X,2+(3*(COLUMN(J1599)-6)),FALSE),"")</f>
        <v>0</v>
      </c>
      <c r="K1599" s="226">
        <f>_xlfn.IFNA(VLOOKUP($E1599,[2]_accgrp!$A:$X,2+(3*(COLUMN(K1599)-6)),FALSE),"")</f>
        <v>0</v>
      </c>
      <c r="L1599" s="226">
        <f>_xlfn.IFNA(VLOOKUP($E1599,[2]_accgrp!$A:$X,2+(3*(COLUMN(L1599)-6)),FALSE),"")</f>
        <v>0</v>
      </c>
      <c r="M1599" s="226">
        <f>_xlfn.IFNA(VLOOKUP($E1599,[2]_accgrp!$A:$X,2+(3*(COLUMN(M1599)-6)),FALSE),"")</f>
        <v>0</v>
      </c>
    </row>
    <row r="1600" spans="6:13" x14ac:dyDescent="0.25">
      <c r="F1600" s="242" t="str">
        <f>IF(ISBLANK(E1600),"",VLOOKUP(E1600,[2]_accgrp!A:B,2,FALSE))</f>
        <v/>
      </c>
      <c r="G1600" s="226">
        <f>_xlfn.IFNA(VLOOKUP($E1600,[2]_accgrp!$A:$X,2+(3*(COLUMN(G1600)-6)),FALSE),"")</f>
        <v>0</v>
      </c>
      <c r="H1600" s="226">
        <f>_xlfn.IFNA(VLOOKUP($E1600,[2]_accgrp!$A:$X,2+(3*(COLUMN(H1600)-6)),FALSE),"")</f>
        <v>0</v>
      </c>
      <c r="I1600" s="226">
        <f>_xlfn.IFNA(VLOOKUP($E1600,[2]_accgrp!$A:$X,2+(3*(COLUMN(I1600)-6)),FALSE),"")</f>
        <v>0</v>
      </c>
      <c r="J1600" s="226">
        <f>_xlfn.IFNA(VLOOKUP($E1600,[2]_accgrp!$A:$X,2+(3*(COLUMN(J1600)-6)),FALSE),"")</f>
        <v>0</v>
      </c>
      <c r="K1600" s="226">
        <f>_xlfn.IFNA(VLOOKUP($E1600,[2]_accgrp!$A:$X,2+(3*(COLUMN(K1600)-6)),FALSE),"")</f>
        <v>0</v>
      </c>
      <c r="L1600" s="226">
        <f>_xlfn.IFNA(VLOOKUP($E1600,[2]_accgrp!$A:$X,2+(3*(COLUMN(L1600)-6)),FALSE),"")</f>
        <v>0</v>
      </c>
      <c r="M1600" s="226">
        <f>_xlfn.IFNA(VLOOKUP($E1600,[2]_accgrp!$A:$X,2+(3*(COLUMN(M1600)-6)),FALSE),"")</f>
        <v>0</v>
      </c>
    </row>
    <row r="1601" spans="6:13" x14ac:dyDescent="0.25">
      <c r="F1601" s="242" t="str">
        <f>IF(ISBLANK(E1601),"",VLOOKUP(E1601,[2]_accgrp!A:B,2,FALSE))</f>
        <v/>
      </c>
      <c r="G1601" s="226">
        <f>_xlfn.IFNA(VLOOKUP($E1601,[2]_accgrp!$A:$X,2+(3*(COLUMN(G1601)-6)),FALSE),"")</f>
        <v>0</v>
      </c>
      <c r="H1601" s="226">
        <f>_xlfn.IFNA(VLOOKUP($E1601,[2]_accgrp!$A:$X,2+(3*(COLUMN(H1601)-6)),FALSE),"")</f>
        <v>0</v>
      </c>
      <c r="I1601" s="226">
        <f>_xlfn.IFNA(VLOOKUP($E1601,[2]_accgrp!$A:$X,2+(3*(COLUMN(I1601)-6)),FALSE),"")</f>
        <v>0</v>
      </c>
      <c r="J1601" s="226">
        <f>_xlfn.IFNA(VLOOKUP($E1601,[2]_accgrp!$A:$X,2+(3*(COLUMN(J1601)-6)),FALSE),"")</f>
        <v>0</v>
      </c>
      <c r="K1601" s="226">
        <f>_xlfn.IFNA(VLOOKUP($E1601,[2]_accgrp!$A:$X,2+(3*(COLUMN(K1601)-6)),FALSE),"")</f>
        <v>0</v>
      </c>
      <c r="L1601" s="226">
        <f>_xlfn.IFNA(VLOOKUP($E1601,[2]_accgrp!$A:$X,2+(3*(COLUMN(L1601)-6)),FALSE),"")</f>
        <v>0</v>
      </c>
      <c r="M1601" s="226">
        <f>_xlfn.IFNA(VLOOKUP($E1601,[2]_accgrp!$A:$X,2+(3*(COLUMN(M1601)-6)),FALSE),"")</f>
        <v>0</v>
      </c>
    </row>
    <row r="1602" spans="6:13" x14ac:dyDescent="0.25">
      <c r="F1602" s="242" t="str">
        <f>IF(ISBLANK(E1602),"",VLOOKUP(E1602,[2]_accgrp!A:B,2,FALSE))</f>
        <v/>
      </c>
      <c r="G1602" s="226">
        <f>_xlfn.IFNA(VLOOKUP($E1602,[2]_accgrp!$A:$X,2+(3*(COLUMN(G1602)-6)),FALSE),"")</f>
        <v>0</v>
      </c>
      <c r="H1602" s="226">
        <f>_xlfn.IFNA(VLOOKUP($E1602,[2]_accgrp!$A:$X,2+(3*(COLUMN(H1602)-6)),FALSE),"")</f>
        <v>0</v>
      </c>
      <c r="I1602" s="226">
        <f>_xlfn.IFNA(VLOOKUP($E1602,[2]_accgrp!$A:$X,2+(3*(COLUMN(I1602)-6)),FALSE),"")</f>
        <v>0</v>
      </c>
      <c r="J1602" s="226">
        <f>_xlfn.IFNA(VLOOKUP($E1602,[2]_accgrp!$A:$X,2+(3*(COLUMN(J1602)-6)),FALSE),"")</f>
        <v>0</v>
      </c>
      <c r="K1602" s="226">
        <f>_xlfn.IFNA(VLOOKUP($E1602,[2]_accgrp!$A:$X,2+(3*(COLUMN(K1602)-6)),FALSE),"")</f>
        <v>0</v>
      </c>
      <c r="L1602" s="226">
        <f>_xlfn.IFNA(VLOOKUP($E1602,[2]_accgrp!$A:$X,2+(3*(COLUMN(L1602)-6)),FALSE),"")</f>
        <v>0</v>
      </c>
      <c r="M1602" s="226">
        <f>_xlfn.IFNA(VLOOKUP($E1602,[2]_accgrp!$A:$X,2+(3*(COLUMN(M1602)-6)),FALSE),"")</f>
        <v>0</v>
      </c>
    </row>
    <row r="1603" spans="6:13" x14ac:dyDescent="0.25">
      <c r="F1603" s="242" t="str">
        <f>IF(ISBLANK(E1603),"",VLOOKUP(E1603,[2]_accgrp!A:B,2,FALSE))</f>
        <v/>
      </c>
      <c r="G1603" s="226">
        <f>_xlfn.IFNA(VLOOKUP($E1603,[2]_accgrp!$A:$X,2+(3*(COLUMN(G1603)-6)),FALSE),"")</f>
        <v>0</v>
      </c>
      <c r="H1603" s="226">
        <f>_xlfn.IFNA(VLOOKUP($E1603,[2]_accgrp!$A:$X,2+(3*(COLUMN(H1603)-6)),FALSE),"")</f>
        <v>0</v>
      </c>
      <c r="I1603" s="226">
        <f>_xlfn.IFNA(VLOOKUP($E1603,[2]_accgrp!$A:$X,2+(3*(COLUMN(I1603)-6)),FALSE),"")</f>
        <v>0</v>
      </c>
      <c r="J1603" s="226">
        <f>_xlfn.IFNA(VLOOKUP($E1603,[2]_accgrp!$A:$X,2+(3*(COLUMN(J1603)-6)),FALSE),"")</f>
        <v>0</v>
      </c>
      <c r="K1603" s="226">
        <f>_xlfn.IFNA(VLOOKUP($E1603,[2]_accgrp!$A:$X,2+(3*(COLUMN(K1603)-6)),FALSE),"")</f>
        <v>0</v>
      </c>
      <c r="L1603" s="226">
        <f>_xlfn.IFNA(VLOOKUP($E1603,[2]_accgrp!$A:$X,2+(3*(COLUMN(L1603)-6)),FALSE),"")</f>
        <v>0</v>
      </c>
      <c r="M1603" s="226">
        <f>_xlfn.IFNA(VLOOKUP($E1603,[2]_accgrp!$A:$X,2+(3*(COLUMN(M1603)-6)),FALSE),"")</f>
        <v>0</v>
      </c>
    </row>
    <row r="1604" spans="6:13" x14ac:dyDescent="0.25">
      <c r="F1604" s="242" t="str">
        <f>IF(ISBLANK(E1604),"",VLOOKUP(E1604,[2]_accgrp!A:B,2,FALSE))</f>
        <v/>
      </c>
      <c r="G1604" s="226">
        <f>_xlfn.IFNA(VLOOKUP($E1604,[2]_accgrp!$A:$X,2+(3*(COLUMN(G1604)-6)),FALSE),"")</f>
        <v>0</v>
      </c>
      <c r="H1604" s="226">
        <f>_xlfn.IFNA(VLOOKUP($E1604,[2]_accgrp!$A:$X,2+(3*(COLUMN(H1604)-6)),FALSE),"")</f>
        <v>0</v>
      </c>
      <c r="I1604" s="226">
        <f>_xlfn.IFNA(VLOOKUP($E1604,[2]_accgrp!$A:$X,2+(3*(COLUMN(I1604)-6)),FALSE),"")</f>
        <v>0</v>
      </c>
      <c r="J1604" s="226">
        <f>_xlfn.IFNA(VLOOKUP($E1604,[2]_accgrp!$A:$X,2+(3*(COLUMN(J1604)-6)),FALSE),"")</f>
        <v>0</v>
      </c>
      <c r="K1604" s="226">
        <f>_xlfn.IFNA(VLOOKUP($E1604,[2]_accgrp!$A:$X,2+(3*(COLUMN(K1604)-6)),FALSE),"")</f>
        <v>0</v>
      </c>
      <c r="L1604" s="226">
        <f>_xlfn.IFNA(VLOOKUP($E1604,[2]_accgrp!$A:$X,2+(3*(COLUMN(L1604)-6)),FALSE),"")</f>
        <v>0</v>
      </c>
      <c r="M1604" s="226">
        <f>_xlfn.IFNA(VLOOKUP($E1604,[2]_accgrp!$A:$X,2+(3*(COLUMN(M1604)-6)),FALSE),"")</f>
        <v>0</v>
      </c>
    </row>
    <row r="1605" spans="6:13" x14ac:dyDescent="0.25">
      <c r="F1605" s="242" t="str">
        <f>IF(ISBLANK(E1605),"",VLOOKUP(E1605,[2]_accgrp!A:B,2,FALSE))</f>
        <v/>
      </c>
      <c r="G1605" s="226">
        <f>_xlfn.IFNA(VLOOKUP($E1605,[2]_accgrp!$A:$X,2+(3*(COLUMN(G1605)-6)),FALSE),"")</f>
        <v>0</v>
      </c>
      <c r="H1605" s="226">
        <f>_xlfn.IFNA(VLOOKUP($E1605,[2]_accgrp!$A:$X,2+(3*(COLUMN(H1605)-6)),FALSE),"")</f>
        <v>0</v>
      </c>
      <c r="I1605" s="226">
        <f>_xlfn.IFNA(VLOOKUP($E1605,[2]_accgrp!$A:$X,2+(3*(COLUMN(I1605)-6)),FALSE),"")</f>
        <v>0</v>
      </c>
      <c r="J1605" s="226">
        <f>_xlfn.IFNA(VLOOKUP($E1605,[2]_accgrp!$A:$X,2+(3*(COLUMN(J1605)-6)),FALSE),"")</f>
        <v>0</v>
      </c>
      <c r="K1605" s="226">
        <f>_xlfn.IFNA(VLOOKUP($E1605,[2]_accgrp!$A:$X,2+(3*(COLUMN(K1605)-6)),FALSE),"")</f>
        <v>0</v>
      </c>
      <c r="L1605" s="226">
        <f>_xlfn.IFNA(VLOOKUP($E1605,[2]_accgrp!$A:$X,2+(3*(COLUMN(L1605)-6)),FALSE),"")</f>
        <v>0</v>
      </c>
      <c r="M1605" s="226">
        <f>_xlfn.IFNA(VLOOKUP($E1605,[2]_accgrp!$A:$X,2+(3*(COLUMN(M1605)-6)),FALSE),"")</f>
        <v>0</v>
      </c>
    </row>
    <row r="1606" spans="6:13" x14ac:dyDescent="0.25">
      <c r="F1606" s="242" t="str">
        <f>IF(ISBLANK(E1606),"",VLOOKUP(E1606,[2]_accgrp!A:B,2,FALSE))</f>
        <v/>
      </c>
      <c r="G1606" s="226">
        <f>_xlfn.IFNA(VLOOKUP($E1606,[2]_accgrp!$A:$X,2+(3*(COLUMN(G1606)-6)),FALSE),"")</f>
        <v>0</v>
      </c>
      <c r="H1606" s="226">
        <f>_xlfn.IFNA(VLOOKUP($E1606,[2]_accgrp!$A:$X,2+(3*(COLUMN(H1606)-6)),FALSE),"")</f>
        <v>0</v>
      </c>
      <c r="I1606" s="226">
        <f>_xlfn.IFNA(VLOOKUP($E1606,[2]_accgrp!$A:$X,2+(3*(COLUMN(I1606)-6)),FALSE),"")</f>
        <v>0</v>
      </c>
      <c r="J1606" s="226">
        <f>_xlfn.IFNA(VLOOKUP($E1606,[2]_accgrp!$A:$X,2+(3*(COLUMN(J1606)-6)),FALSE),"")</f>
        <v>0</v>
      </c>
      <c r="K1606" s="226">
        <f>_xlfn.IFNA(VLOOKUP($E1606,[2]_accgrp!$A:$X,2+(3*(COLUMN(K1606)-6)),FALSE),"")</f>
        <v>0</v>
      </c>
      <c r="L1606" s="226">
        <f>_xlfn.IFNA(VLOOKUP($E1606,[2]_accgrp!$A:$X,2+(3*(COLUMN(L1606)-6)),FALSE),"")</f>
        <v>0</v>
      </c>
      <c r="M1606" s="226">
        <f>_xlfn.IFNA(VLOOKUP($E1606,[2]_accgrp!$A:$X,2+(3*(COLUMN(M1606)-6)),FALSE),"")</f>
        <v>0</v>
      </c>
    </row>
    <row r="1607" spans="6:13" x14ac:dyDescent="0.25">
      <c r="F1607" s="242" t="str">
        <f>IF(ISBLANK(E1607),"",VLOOKUP(E1607,[2]_accgrp!A:B,2,FALSE))</f>
        <v/>
      </c>
      <c r="G1607" s="226">
        <f>_xlfn.IFNA(VLOOKUP($E1607,[2]_accgrp!$A:$X,2+(3*(COLUMN(G1607)-6)),FALSE),"")</f>
        <v>0</v>
      </c>
      <c r="H1607" s="226">
        <f>_xlfn.IFNA(VLOOKUP($E1607,[2]_accgrp!$A:$X,2+(3*(COLUMN(H1607)-6)),FALSE),"")</f>
        <v>0</v>
      </c>
      <c r="I1607" s="226">
        <f>_xlfn.IFNA(VLOOKUP($E1607,[2]_accgrp!$A:$X,2+(3*(COLUMN(I1607)-6)),FALSE),"")</f>
        <v>0</v>
      </c>
      <c r="J1607" s="226">
        <f>_xlfn.IFNA(VLOOKUP($E1607,[2]_accgrp!$A:$X,2+(3*(COLUMN(J1607)-6)),FALSE),"")</f>
        <v>0</v>
      </c>
      <c r="K1607" s="226">
        <f>_xlfn.IFNA(VLOOKUP($E1607,[2]_accgrp!$A:$X,2+(3*(COLUMN(K1607)-6)),FALSE),"")</f>
        <v>0</v>
      </c>
      <c r="L1607" s="226">
        <f>_xlfn.IFNA(VLOOKUP($E1607,[2]_accgrp!$A:$X,2+(3*(COLUMN(L1607)-6)),FALSE),"")</f>
        <v>0</v>
      </c>
      <c r="M1607" s="226">
        <f>_xlfn.IFNA(VLOOKUP($E1607,[2]_accgrp!$A:$X,2+(3*(COLUMN(M1607)-6)),FALSE),"")</f>
        <v>0</v>
      </c>
    </row>
    <row r="1608" spans="6:13" x14ac:dyDescent="0.25">
      <c r="F1608" s="242" t="str">
        <f>IF(ISBLANK(E1608),"",VLOOKUP(E1608,[2]_accgrp!A:B,2,FALSE))</f>
        <v/>
      </c>
      <c r="G1608" s="226">
        <f>_xlfn.IFNA(VLOOKUP($E1608,[2]_accgrp!$A:$X,2+(3*(COLUMN(G1608)-6)),FALSE),"")</f>
        <v>0</v>
      </c>
      <c r="H1608" s="226">
        <f>_xlfn.IFNA(VLOOKUP($E1608,[2]_accgrp!$A:$X,2+(3*(COLUMN(H1608)-6)),FALSE),"")</f>
        <v>0</v>
      </c>
      <c r="I1608" s="226">
        <f>_xlfn.IFNA(VLOOKUP($E1608,[2]_accgrp!$A:$X,2+(3*(COLUMN(I1608)-6)),FALSE),"")</f>
        <v>0</v>
      </c>
      <c r="J1608" s="226">
        <f>_xlfn.IFNA(VLOOKUP($E1608,[2]_accgrp!$A:$X,2+(3*(COLUMN(J1608)-6)),FALSE),"")</f>
        <v>0</v>
      </c>
      <c r="K1608" s="226">
        <f>_xlfn.IFNA(VLOOKUP($E1608,[2]_accgrp!$A:$X,2+(3*(COLUMN(K1608)-6)),FALSE),"")</f>
        <v>0</v>
      </c>
      <c r="L1608" s="226">
        <f>_xlfn.IFNA(VLOOKUP($E1608,[2]_accgrp!$A:$X,2+(3*(COLUMN(L1608)-6)),FALSE),"")</f>
        <v>0</v>
      </c>
      <c r="M1608" s="226">
        <f>_xlfn.IFNA(VLOOKUP($E1608,[2]_accgrp!$A:$X,2+(3*(COLUMN(M1608)-6)),FALSE),"")</f>
        <v>0</v>
      </c>
    </row>
    <row r="1609" spans="6:13" x14ac:dyDescent="0.25">
      <c r="F1609" s="242" t="str">
        <f>IF(ISBLANK(E1609),"",VLOOKUP(E1609,[2]_accgrp!A:B,2,FALSE))</f>
        <v/>
      </c>
      <c r="G1609" s="226">
        <f>_xlfn.IFNA(VLOOKUP($E1609,[2]_accgrp!$A:$X,2+(3*(COLUMN(G1609)-6)),FALSE),"")</f>
        <v>0</v>
      </c>
      <c r="H1609" s="226">
        <f>_xlfn.IFNA(VLOOKUP($E1609,[2]_accgrp!$A:$X,2+(3*(COLUMN(H1609)-6)),FALSE),"")</f>
        <v>0</v>
      </c>
      <c r="I1609" s="226">
        <f>_xlfn.IFNA(VLOOKUP($E1609,[2]_accgrp!$A:$X,2+(3*(COLUMN(I1609)-6)),FALSE),"")</f>
        <v>0</v>
      </c>
      <c r="J1609" s="226">
        <f>_xlfn.IFNA(VLOOKUP($E1609,[2]_accgrp!$A:$X,2+(3*(COLUMN(J1609)-6)),FALSE),"")</f>
        <v>0</v>
      </c>
      <c r="K1609" s="226">
        <f>_xlfn.IFNA(VLOOKUP($E1609,[2]_accgrp!$A:$X,2+(3*(COLUMN(K1609)-6)),FALSE),"")</f>
        <v>0</v>
      </c>
      <c r="L1609" s="226">
        <f>_xlfn.IFNA(VLOOKUP($E1609,[2]_accgrp!$A:$X,2+(3*(COLUMN(L1609)-6)),FALSE),"")</f>
        <v>0</v>
      </c>
      <c r="M1609" s="226">
        <f>_xlfn.IFNA(VLOOKUP($E1609,[2]_accgrp!$A:$X,2+(3*(COLUMN(M1609)-6)),FALSE),"")</f>
        <v>0</v>
      </c>
    </row>
    <row r="1610" spans="6:13" x14ac:dyDescent="0.25">
      <c r="F1610" s="242" t="str">
        <f>IF(ISBLANK(E1610),"",VLOOKUP(E1610,[2]_accgrp!A:B,2,FALSE))</f>
        <v/>
      </c>
      <c r="G1610" s="226">
        <f>_xlfn.IFNA(VLOOKUP($E1610,[2]_accgrp!$A:$X,2+(3*(COLUMN(G1610)-6)),FALSE),"")</f>
        <v>0</v>
      </c>
      <c r="H1610" s="226">
        <f>_xlfn.IFNA(VLOOKUP($E1610,[2]_accgrp!$A:$X,2+(3*(COLUMN(H1610)-6)),FALSE),"")</f>
        <v>0</v>
      </c>
      <c r="I1610" s="226">
        <f>_xlfn.IFNA(VLOOKUP($E1610,[2]_accgrp!$A:$X,2+(3*(COLUMN(I1610)-6)),FALSE),"")</f>
        <v>0</v>
      </c>
      <c r="J1610" s="226">
        <f>_xlfn.IFNA(VLOOKUP($E1610,[2]_accgrp!$A:$X,2+(3*(COLUMN(J1610)-6)),FALSE),"")</f>
        <v>0</v>
      </c>
      <c r="K1610" s="226">
        <f>_xlfn.IFNA(VLOOKUP($E1610,[2]_accgrp!$A:$X,2+(3*(COLUMN(K1610)-6)),FALSE),"")</f>
        <v>0</v>
      </c>
      <c r="L1610" s="226">
        <f>_xlfn.IFNA(VLOOKUP($E1610,[2]_accgrp!$A:$X,2+(3*(COLUMN(L1610)-6)),FALSE),"")</f>
        <v>0</v>
      </c>
      <c r="M1610" s="226">
        <f>_xlfn.IFNA(VLOOKUP($E1610,[2]_accgrp!$A:$X,2+(3*(COLUMN(M1610)-6)),FALSE),"")</f>
        <v>0</v>
      </c>
    </row>
    <row r="1611" spans="6:13" x14ac:dyDescent="0.25">
      <c r="F1611" s="242" t="str">
        <f>IF(ISBLANK(E1611),"",VLOOKUP(E1611,[2]_accgrp!A:B,2,FALSE))</f>
        <v/>
      </c>
      <c r="G1611" s="226">
        <f>_xlfn.IFNA(VLOOKUP($E1611,[2]_accgrp!$A:$X,2+(3*(COLUMN(G1611)-6)),FALSE),"")</f>
        <v>0</v>
      </c>
      <c r="H1611" s="226">
        <f>_xlfn.IFNA(VLOOKUP($E1611,[2]_accgrp!$A:$X,2+(3*(COLUMN(H1611)-6)),FALSE),"")</f>
        <v>0</v>
      </c>
      <c r="I1611" s="226">
        <f>_xlfn.IFNA(VLOOKUP($E1611,[2]_accgrp!$A:$X,2+(3*(COLUMN(I1611)-6)),FALSE),"")</f>
        <v>0</v>
      </c>
      <c r="J1611" s="226">
        <f>_xlfn.IFNA(VLOOKUP($E1611,[2]_accgrp!$A:$X,2+(3*(COLUMN(J1611)-6)),FALSE),"")</f>
        <v>0</v>
      </c>
      <c r="K1611" s="226">
        <f>_xlfn.IFNA(VLOOKUP($E1611,[2]_accgrp!$A:$X,2+(3*(COLUMN(K1611)-6)),FALSE),"")</f>
        <v>0</v>
      </c>
      <c r="L1611" s="226">
        <f>_xlfn.IFNA(VLOOKUP($E1611,[2]_accgrp!$A:$X,2+(3*(COLUMN(L1611)-6)),FALSE),"")</f>
        <v>0</v>
      </c>
      <c r="M1611" s="226">
        <f>_xlfn.IFNA(VLOOKUP($E1611,[2]_accgrp!$A:$X,2+(3*(COLUMN(M1611)-6)),FALSE),"")</f>
        <v>0</v>
      </c>
    </row>
    <row r="1612" spans="6:13" x14ac:dyDescent="0.25">
      <c r="F1612" s="242" t="str">
        <f>IF(ISBLANK(E1612),"",VLOOKUP(E1612,[2]_accgrp!A:B,2,FALSE))</f>
        <v/>
      </c>
      <c r="G1612" s="226">
        <f>_xlfn.IFNA(VLOOKUP($E1612,[2]_accgrp!$A:$X,2+(3*(COLUMN(G1612)-6)),FALSE),"")</f>
        <v>0</v>
      </c>
      <c r="H1612" s="226">
        <f>_xlfn.IFNA(VLOOKUP($E1612,[2]_accgrp!$A:$X,2+(3*(COLUMN(H1612)-6)),FALSE),"")</f>
        <v>0</v>
      </c>
      <c r="I1612" s="226">
        <f>_xlfn.IFNA(VLOOKUP($E1612,[2]_accgrp!$A:$X,2+(3*(COLUMN(I1612)-6)),FALSE),"")</f>
        <v>0</v>
      </c>
      <c r="J1612" s="226">
        <f>_xlfn.IFNA(VLOOKUP($E1612,[2]_accgrp!$A:$X,2+(3*(COLUMN(J1612)-6)),FALSE),"")</f>
        <v>0</v>
      </c>
      <c r="K1612" s="226">
        <f>_xlfn.IFNA(VLOOKUP($E1612,[2]_accgrp!$A:$X,2+(3*(COLUMN(K1612)-6)),FALSE),"")</f>
        <v>0</v>
      </c>
      <c r="L1612" s="226">
        <f>_xlfn.IFNA(VLOOKUP($E1612,[2]_accgrp!$A:$X,2+(3*(COLUMN(L1612)-6)),FALSE),"")</f>
        <v>0</v>
      </c>
      <c r="M1612" s="226">
        <f>_xlfn.IFNA(VLOOKUP($E1612,[2]_accgrp!$A:$X,2+(3*(COLUMN(M1612)-6)),FALSE),"")</f>
        <v>0</v>
      </c>
    </row>
    <row r="1613" spans="6:13" x14ac:dyDescent="0.25">
      <c r="F1613" s="242" t="str">
        <f>IF(ISBLANK(E1613),"",VLOOKUP(E1613,[2]_accgrp!A:B,2,FALSE))</f>
        <v/>
      </c>
      <c r="G1613" s="226">
        <f>_xlfn.IFNA(VLOOKUP($E1613,[2]_accgrp!$A:$X,2+(3*(COLUMN(G1613)-6)),FALSE),"")</f>
        <v>0</v>
      </c>
      <c r="H1613" s="226">
        <f>_xlfn.IFNA(VLOOKUP($E1613,[2]_accgrp!$A:$X,2+(3*(COLUMN(H1613)-6)),FALSE),"")</f>
        <v>0</v>
      </c>
      <c r="I1613" s="226">
        <f>_xlfn.IFNA(VLOOKUP($E1613,[2]_accgrp!$A:$X,2+(3*(COLUMN(I1613)-6)),FALSE),"")</f>
        <v>0</v>
      </c>
      <c r="J1613" s="226">
        <f>_xlfn.IFNA(VLOOKUP($E1613,[2]_accgrp!$A:$X,2+(3*(COLUMN(J1613)-6)),FALSE),"")</f>
        <v>0</v>
      </c>
      <c r="K1613" s="226">
        <f>_xlfn.IFNA(VLOOKUP($E1613,[2]_accgrp!$A:$X,2+(3*(COLUMN(K1613)-6)),FALSE),"")</f>
        <v>0</v>
      </c>
      <c r="L1613" s="226">
        <f>_xlfn.IFNA(VLOOKUP($E1613,[2]_accgrp!$A:$X,2+(3*(COLUMN(L1613)-6)),FALSE),"")</f>
        <v>0</v>
      </c>
      <c r="M1613" s="226">
        <f>_xlfn.IFNA(VLOOKUP($E1613,[2]_accgrp!$A:$X,2+(3*(COLUMN(M1613)-6)),FALSE),"")</f>
        <v>0</v>
      </c>
    </row>
    <row r="1614" spans="6:13" x14ac:dyDescent="0.25">
      <c r="F1614" s="242" t="str">
        <f>IF(ISBLANK(E1614),"",VLOOKUP(E1614,[2]_accgrp!A:B,2,FALSE))</f>
        <v/>
      </c>
      <c r="G1614" s="226">
        <f>_xlfn.IFNA(VLOOKUP($E1614,[2]_accgrp!$A:$X,2+(3*(COLUMN(G1614)-6)),FALSE),"")</f>
        <v>0</v>
      </c>
      <c r="H1614" s="226">
        <f>_xlfn.IFNA(VLOOKUP($E1614,[2]_accgrp!$A:$X,2+(3*(COLUMN(H1614)-6)),FALSE),"")</f>
        <v>0</v>
      </c>
      <c r="I1614" s="226">
        <f>_xlfn.IFNA(VLOOKUP($E1614,[2]_accgrp!$A:$X,2+(3*(COLUMN(I1614)-6)),FALSE),"")</f>
        <v>0</v>
      </c>
      <c r="J1614" s="226">
        <f>_xlfn.IFNA(VLOOKUP($E1614,[2]_accgrp!$A:$X,2+(3*(COLUMN(J1614)-6)),FALSE),"")</f>
        <v>0</v>
      </c>
      <c r="K1614" s="226">
        <f>_xlfn.IFNA(VLOOKUP($E1614,[2]_accgrp!$A:$X,2+(3*(COLUMN(K1614)-6)),FALSE),"")</f>
        <v>0</v>
      </c>
      <c r="L1614" s="226">
        <f>_xlfn.IFNA(VLOOKUP($E1614,[2]_accgrp!$A:$X,2+(3*(COLUMN(L1614)-6)),FALSE),"")</f>
        <v>0</v>
      </c>
      <c r="M1614" s="226">
        <f>_xlfn.IFNA(VLOOKUP($E1614,[2]_accgrp!$A:$X,2+(3*(COLUMN(M1614)-6)),FALSE),"")</f>
        <v>0</v>
      </c>
    </row>
    <row r="1615" spans="6:13" x14ac:dyDescent="0.25">
      <c r="F1615" s="242" t="str">
        <f>IF(ISBLANK(E1615),"",VLOOKUP(E1615,[2]_accgrp!A:B,2,FALSE))</f>
        <v/>
      </c>
      <c r="G1615" s="226">
        <f>_xlfn.IFNA(VLOOKUP($E1615,[2]_accgrp!$A:$X,2+(3*(COLUMN(G1615)-6)),FALSE),"")</f>
        <v>0</v>
      </c>
      <c r="H1615" s="226">
        <f>_xlfn.IFNA(VLOOKUP($E1615,[2]_accgrp!$A:$X,2+(3*(COLUMN(H1615)-6)),FALSE),"")</f>
        <v>0</v>
      </c>
      <c r="I1615" s="226">
        <f>_xlfn.IFNA(VLOOKUP($E1615,[2]_accgrp!$A:$X,2+(3*(COLUMN(I1615)-6)),FALSE),"")</f>
        <v>0</v>
      </c>
      <c r="J1615" s="226">
        <f>_xlfn.IFNA(VLOOKUP($E1615,[2]_accgrp!$A:$X,2+(3*(COLUMN(J1615)-6)),FALSE),"")</f>
        <v>0</v>
      </c>
      <c r="K1615" s="226">
        <f>_xlfn.IFNA(VLOOKUP($E1615,[2]_accgrp!$A:$X,2+(3*(COLUMN(K1615)-6)),FALSE),"")</f>
        <v>0</v>
      </c>
      <c r="L1615" s="226">
        <f>_xlfn.IFNA(VLOOKUP($E1615,[2]_accgrp!$A:$X,2+(3*(COLUMN(L1615)-6)),FALSE),"")</f>
        <v>0</v>
      </c>
      <c r="M1615" s="226">
        <f>_xlfn.IFNA(VLOOKUP($E1615,[2]_accgrp!$A:$X,2+(3*(COLUMN(M1615)-6)),FALSE),"")</f>
        <v>0</v>
      </c>
    </row>
    <row r="1616" spans="6:13" x14ac:dyDescent="0.25">
      <c r="F1616" s="242" t="str">
        <f>IF(ISBLANK(E1616),"",VLOOKUP(E1616,[2]_accgrp!A:B,2,FALSE))</f>
        <v/>
      </c>
      <c r="G1616" s="226">
        <f>_xlfn.IFNA(VLOOKUP($E1616,[2]_accgrp!$A:$X,2+(3*(COLUMN(G1616)-6)),FALSE),"")</f>
        <v>0</v>
      </c>
      <c r="H1616" s="226">
        <f>_xlfn.IFNA(VLOOKUP($E1616,[2]_accgrp!$A:$X,2+(3*(COLUMN(H1616)-6)),FALSE),"")</f>
        <v>0</v>
      </c>
      <c r="I1616" s="226">
        <f>_xlfn.IFNA(VLOOKUP($E1616,[2]_accgrp!$A:$X,2+(3*(COLUMN(I1616)-6)),FALSE),"")</f>
        <v>0</v>
      </c>
      <c r="J1616" s="226">
        <f>_xlfn.IFNA(VLOOKUP($E1616,[2]_accgrp!$A:$X,2+(3*(COLUMN(J1616)-6)),FALSE),"")</f>
        <v>0</v>
      </c>
      <c r="K1616" s="226">
        <f>_xlfn.IFNA(VLOOKUP($E1616,[2]_accgrp!$A:$X,2+(3*(COLUMN(K1616)-6)),FALSE),"")</f>
        <v>0</v>
      </c>
      <c r="L1616" s="226">
        <f>_xlfn.IFNA(VLOOKUP($E1616,[2]_accgrp!$A:$X,2+(3*(COLUMN(L1616)-6)),FALSE),"")</f>
        <v>0</v>
      </c>
      <c r="M1616" s="226">
        <f>_xlfn.IFNA(VLOOKUP($E1616,[2]_accgrp!$A:$X,2+(3*(COLUMN(M1616)-6)),FALSE),"")</f>
        <v>0</v>
      </c>
    </row>
    <row r="1617" spans="6:13" x14ac:dyDescent="0.25">
      <c r="F1617" s="242" t="str">
        <f>IF(ISBLANK(E1617),"",VLOOKUP(E1617,[2]_accgrp!A:B,2,FALSE))</f>
        <v/>
      </c>
      <c r="G1617" s="226">
        <f>_xlfn.IFNA(VLOOKUP($E1617,[2]_accgrp!$A:$X,2+(3*(COLUMN(G1617)-6)),FALSE),"")</f>
        <v>0</v>
      </c>
      <c r="H1617" s="226">
        <f>_xlfn.IFNA(VLOOKUP($E1617,[2]_accgrp!$A:$X,2+(3*(COLUMN(H1617)-6)),FALSE),"")</f>
        <v>0</v>
      </c>
      <c r="I1617" s="226">
        <f>_xlfn.IFNA(VLOOKUP($E1617,[2]_accgrp!$A:$X,2+(3*(COLUMN(I1617)-6)),FALSE),"")</f>
        <v>0</v>
      </c>
      <c r="J1617" s="226">
        <f>_xlfn.IFNA(VLOOKUP($E1617,[2]_accgrp!$A:$X,2+(3*(COLUMN(J1617)-6)),FALSE),"")</f>
        <v>0</v>
      </c>
      <c r="K1617" s="226">
        <f>_xlfn.IFNA(VLOOKUP($E1617,[2]_accgrp!$A:$X,2+(3*(COLUMN(K1617)-6)),FALSE),"")</f>
        <v>0</v>
      </c>
      <c r="L1617" s="226">
        <f>_xlfn.IFNA(VLOOKUP($E1617,[2]_accgrp!$A:$X,2+(3*(COLUMN(L1617)-6)),FALSE),"")</f>
        <v>0</v>
      </c>
      <c r="M1617" s="226">
        <f>_xlfn.IFNA(VLOOKUP($E1617,[2]_accgrp!$A:$X,2+(3*(COLUMN(M1617)-6)),FALSE),"")</f>
        <v>0</v>
      </c>
    </row>
    <row r="1618" spans="6:13" x14ac:dyDescent="0.25">
      <c r="F1618" s="242" t="str">
        <f>IF(ISBLANK(E1618),"",VLOOKUP(E1618,[2]_accgrp!A:B,2,FALSE))</f>
        <v/>
      </c>
      <c r="G1618" s="226">
        <f>_xlfn.IFNA(VLOOKUP($E1618,[2]_accgrp!$A:$X,2+(3*(COLUMN(G1618)-6)),FALSE),"")</f>
        <v>0</v>
      </c>
      <c r="H1618" s="226">
        <f>_xlfn.IFNA(VLOOKUP($E1618,[2]_accgrp!$A:$X,2+(3*(COLUMN(H1618)-6)),FALSE),"")</f>
        <v>0</v>
      </c>
      <c r="I1618" s="226">
        <f>_xlfn.IFNA(VLOOKUP($E1618,[2]_accgrp!$A:$X,2+(3*(COLUMN(I1618)-6)),FALSE),"")</f>
        <v>0</v>
      </c>
      <c r="J1618" s="226">
        <f>_xlfn.IFNA(VLOOKUP($E1618,[2]_accgrp!$A:$X,2+(3*(COLUMN(J1618)-6)),FALSE),"")</f>
        <v>0</v>
      </c>
      <c r="K1618" s="226">
        <f>_xlfn.IFNA(VLOOKUP($E1618,[2]_accgrp!$A:$X,2+(3*(COLUMN(K1618)-6)),FALSE),"")</f>
        <v>0</v>
      </c>
      <c r="L1618" s="226">
        <f>_xlfn.IFNA(VLOOKUP($E1618,[2]_accgrp!$A:$X,2+(3*(COLUMN(L1618)-6)),FALSE),"")</f>
        <v>0</v>
      </c>
      <c r="M1618" s="226">
        <f>_xlfn.IFNA(VLOOKUP($E1618,[2]_accgrp!$A:$X,2+(3*(COLUMN(M1618)-6)),FALSE),"")</f>
        <v>0</v>
      </c>
    </row>
    <row r="1619" spans="6:13" x14ac:dyDescent="0.25">
      <c r="F1619" s="242" t="str">
        <f>IF(ISBLANK(E1619),"",VLOOKUP(E1619,[2]_accgrp!A:B,2,FALSE))</f>
        <v/>
      </c>
      <c r="G1619" s="226">
        <f>_xlfn.IFNA(VLOOKUP($E1619,[2]_accgrp!$A:$X,2+(3*(COLUMN(G1619)-6)),FALSE),"")</f>
        <v>0</v>
      </c>
      <c r="H1619" s="226">
        <f>_xlfn.IFNA(VLOOKUP($E1619,[2]_accgrp!$A:$X,2+(3*(COLUMN(H1619)-6)),FALSE),"")</f>
        <v>0</v>
      </c>
      <c r="I1619" s="226">
        <f>_xlfn.IFNA(VLOOKUP($E1619,[2]_accgrp!$A:$X,2+(3*(COLUMN(I1619)-6)),FALSE),"")</f>
        <v>0</v>
      </c>
      <c r="J1619" s="226">
        <f>_xlfn.IFNA(VLOOKUP($E1619,[2]_accgrp!$A:$X,2+(3*(COLUMN(J1619)-6)),FALSE),"")</f>
        <v>0</v>
      </c>
      <c r="K1619" s="226">
        <f>_xlfn.IFNA(VLOOKUP($E1619,[2]_accgrp!$A:$X,2+(3*(COLUMN(K1619)-6)),FALSE),"")</f>
        <v>0</v>
      </c>
      <c r="L1619" s="226">
        <f>_xlfn.IFNA(VLOOKUP($E1619,[2]_accgrp!$A:$X,2+(3*(COLUMN(L1619)-6)),FALSE),"")</f>
        <v>0</v>
      </c>
      <c r="M1619" s="226">
        <f>_xlfn.IFNA(VLOOKUP($E1619,[2]_accgrp!$A:$X,2+(3*(COLUMN(M1619)-6)),FALSE),"")</f>
        <v>0</v>
      </c>
    </row>
    <row r="1620" spans="6:13" x14ac:dyDescent="0.25">
      <c r="F1620" s="242" t="str">
        <f>IF(ISBLANK(E1620),"",VLOOKUP(E1620,[2]_accgrp!A:B,2,FALSE))</f>
        <v/>
      </c>
      <c r="G1620" s="226">
        <f>_xlfn.IFNA(VLOOKUP($E1620,[2]_accgrp!$A:$X,2+(3*(COLUMN(G1620)-6)),FALSE),"")</f>
        <v>0</v>
      </c>
      <c r="H1620" s="226">
        <f>_xlfn.IFNA(VLOOKUP($E1620,[2]_accgrp!$A:$X,2+(3*(COLUMN(H1620)-6)),FALSE),"")</f>
        <v>0</v>
      </c>
      <c r="I1620" s="226">
        <f>_xlfn.IFNA(VLOOKUP($E1620,[2]_accgrp!$A:$X,2+(3*(COLUMN(I1620)-6)),FALSE),"")</f>
        <v>0</v>
      </c>
      <c r="J1620" s="226">
        <f>_xlfn.IFNA(VLOOKUP($E1620,[2]_accgrp!$A:$X,2+(3*(COLUMN(J1620)-6)),FALSE),"")</f>
        <v>0</v>
      </c>
      <c r="K1620" s="226">
        <f>_xlfn.IFNA(VLOOKUP($E1620,[2]_accgrp!$A:$X,2+(3*(COLUMN(K1620)-6)),FALSE),"")</f>
        <v>0</v>
      </c>
      <c r="L1620" s="226">
        <f>_xlfn.IFNA(VLOOKUP($E1620,[2]_accgrp!$A:$X,2+(3*(COLUMN(L1620)-6)),FALSE),"")</f>
        <v>0</v>
      </c>
      <c r="M1620" s="226">
        <f>_xlfn.IFNA(VLOOKUP($E1620,[2]_accgrp!$A:$X,2+(3*(COLUMN(M1620)-6)),FALSE),"")</f>
        <v>0</v>
      </c>
    </row>
    <row r="1621" spans="6:13" x14ac:dyDescent="0.25">
      <c r="F1621" s="242" t="str">
        <f>IF(ISBLANK(E1621),"",VLOOKUP(E1621,[2]_accgrp!A:B,2,FALSE))</f>
        <v/>
      </c>
      <c r="G1621" s="226">
        <f>_xlfn.IFNA(VLOOKUP($E1621,[2]_accgrp!$A:$X,2+(3*(COLUMN(G1621)-6)),FALSE),"")</f>
        <v>0</v>
      </c>
      <c r="H1621" s="226">
        <f>_xlfn.IFNA(VLOOKUP($E1621,[2]_accgrp!$A:$X,2+(3*(COLUMN(H1621)-6)),FALSE),"")</f>
        <v>0</v>
      </c>
      <c r="I1621" s="226">
        <f>_xlfn.IFNA(VLOOKUP($E1621,[2]_accgrp!$A:$X,2+(3*(COLUMN(I1621)-6)),FALSE),"")</f>
        <v>0</v>
      </c>
      <c r="J1621" s="226">
        <f>_xlfn.IFNA(VLOOKUP($E1621,[2]_accgrp!$A:$X,2+(3*(COLUMN(J1621)-6)),FALSE),"")</f>
        <v>0</v>
      </c>
      <c r="K1621" s="226">
        <f>_xlfn.IFNA(VLOOKUP($E1621,[2]_accgrp!$A:$X,2+(3*(COLUMN(K1621)-6)),FALSE),"")</f>
        <v>0</v>
      </c>
      <c r="L1621" s="226">
        <f>_xlfn.IFNA(VLOOKUP($E1621,[2]_accgrp!$A:$X,2+(3*(COLUMN(L1621)-6)),FALSE),"")</f>
        <v>0</v>
      </c>
      <c r="M1621" s="226">
        <f>_xlfn.IFNA(VLOOKUP($E1621,[2]_accgrp!$A:$X,2+(3*(COLUMN(M1621)-6)),FALSE),"")</f>
        <v>0</v>
      </c>
    </row>
    <row r="1622" spans="6:13" x14ac:dyDescent="0.25">
      <c r="F1622" s="242" t="str">
        <f>IF(ISBLANK(E1622),"",VLOOKUP(E1622,[2]_accgrp!A:B,2,FALSE))</f>
        <v/>
      </c>
      <c r="G1622" s="226">
        <f>_xlfn.IFNA(VLOOKUP($E1622,[2]_accgrp!$A:$X,2+(3*(COLUMN(G1622)-6)),FALSE),"")</f>
        <v>0</v>
      </c>
      <c r="H1622" s="226">
        <f>_xlfn.IFNA(VLOOKUP($E1622,[2]_accgrp!$A:$X,2+(3*(COLUMN(H1622)-6)),FALSE),"")</f>
        <v>0</v>
      </c>
      <c r="I1622" s="226">
        <f>_xlfn.IFNA(VLOOKUP($E1622,[2]_accgrp!$A:$X,2+(3*(COLUMN(I1622)-6)),FALSE),"")</f>
        <v>0</v>
      </c>
      <c r="J1622" s="226">
        <f>_xlfn.IFNA(VLOOKUP($E1622,[2]_accgrp!$A:$X,2+(3*(COLUMN(J1622)-6)),FALSE),"")</f>
        <v>0</v>
      </c>
      <c r="K1622" s="226">
        <f>_xlfn.IFNA(VLOOKUP($E1622,[2]_accgrp!$A:$X,2+(3*(COLUMN(K1622)-6)),FALSE),"")</f>
        <v>0</v>
      </c>
      <c r="L1622" s="226">
        <f>_xlfn.IFNA(VLOOKUP($E1622,[2]_accgrp!$A:$X,2+(3*(COLUMN(L1622)-6)),FALSE),"")</f>
        <v>0</v>
      </c>
      <c r="M1622" s="226">
        <f>_xlfn.IFNA(VLOOKUP($E1622,[2]_accgrp!$A:$X,2+(3*(COLUMN(M1622)-6)),FALSE),"")</f>
        <v>0</v>
      </c>
    </row>
    <row r="1623" spans="6:13" x14ac:dyDescent="0.25">
      <c r="F1623" s="242" t="str">
        <f>IF(ISBLANK(E1623),"",VLOOKUP(E1623,[2]_accgrp!A:B,2,FALSE))</f>
        <v/>
      </c>
      <c r="G1623" s="226">
        <f>_xlfn.IFNA(VLOOKUP($E1623,[2]_accgrp!$A:$X,2+(3*(COLUMN(G1623)-6)),FALSE),"")</f>
        <v>0</v>
      </c>
      <c r="H1623" s="226">
        <f>_xlfn.IFNA(VLOOKUP($E1623,[2]_accgrp!$A:$X,2+(3*(COLUMN(H1623)-6)),FALSE),"")</f>
        <v>0</v>
      </c>
      <c r="I1623" s="226">
        <f>_xlfn.IFNA(VLOOKUP($E1623,[2]_accgrp!$A:$X,2+(3*(COLUMN(I1623)-6)),FALSE),"")</f>
        <v>0</v>
      </c>
      <c r="J1623" s="226">
        <f>_xlfn.IFNA(VLOOKUP($E1623,[2]_accgrp!$A:$X,2+(3*(COLUMN(J1623)-6)),FALSE),"")</f>
        <v>0</v>
      </c>
      <c r="K1623" s="226">
        <f>_xlfn.IFNA(VLOOKUP($E1623,[2]_accgrp!$A:$X,2+(3*(COLUMN(K1623)-6)),FALSE),"")</f>
        <v>0</v>
      </c>
      <c r="L1623" s="226">
        <f>_xlfn.IFNA(VLOOKUP($E1623,[2]_accgrp!$A:$X,2+(3*(COLUMN(L1623)-6)),FALSE),"")</f>
        <v>0</v>
      </c>
      <c r="M1623" s="226">
        <f>_xlfn.IFNA(VLOOKUP($E1623,[2]_accgrp!$A:$X,2+(3*(COLUMN(M1623)-6)),FALSE),"")</f>
        <v>0</v>
      </c>
    </row>
    <row r="1624" spans="6:13" x14ac:dyDescent="0.25">
      <c r="F1624" s="242" t="str">
        <f>IF(ISBLANK(E1624),"",VLOOKUP(E1624,[2]_accgrp!A:B,2,FALSE))</f>
        <v/>
      </c>
      <c r="G1624" s="226">
        <f>_xlfn.IFNA(VLOOKUP($E1624,[2]_accgrp!$A:$X,2+(3*(COLUMN(G1624)-6)),FALSE),"")</f>
        <v>0</v>
      </c>
      <c r="H1624" s="226">
        <f>_xlfn.IFNA(VLOOKUP($E1624,[2]_accgrp!$A:$X,2+(3*(COLUMN(H1624)-6)),FALSE),"")</f>
        <v>0</v>
      </c>
      <c r="I1624" s="226">
        <f>_xlfn.IFNA(VLOOKUP($E1624,[2]_accgrp!$A:$X,2+(3*(COLUMN(I1624)-6)),FALSE),"")</f>
        <v>0</v>
      </c>
      <c r="J1624" s="226">
        <f>_xlfn.IFNA(VLOOKUP($E1624,[2]_accgrp!$A:$X,2+(3*(COLUMN(J1624)-6)),FALSE),"")</f>
        <v>0</v>
      </c>
      <c r="K1624" s="226">
        <f>_xlfn.IFNA(VLOOKUP($E1624,[2]_accgrp!$A:$X,2+(3*(COLUMN(K1624)-6)),FALSE),"")</f>
        <v>0</v>
      </c>
      <c r="L1624" s="226">
        <f>_xlfn.IFNA(VLOOKUP($E1624,[2]_accgrp!$A:$X,2+(3*(COLUMN(L1624)-6)),FALSE),"")</f>
        <v>0</v>
      </c>
      <c r="M1624" s="226">
        <f>_xlfn.IFNA(VLOOKUP($E1624,[2]_accgrp!$A:$X,2+(3*(COLUMN(M1624)-6)),FALSE),"")</f>
        <v>0</v>
      </c>
    </row>
    <row r="1625" spans="6:13" x14ac:dyDescent="0.25">
      <c r="F1625" s="242" t="str">
        <f>IF(ISBLANK(E1625),"",VLOOKUP(E1625,[2]_accgrp!A:B,2,FALSE))</f>
        <v/>
      </c>
      <c r="G1625" s="226">
        <f>_xlfn.IFNA(VLOOKUP($E1625,[2]_accgrp!$A:$X,2+(3*(COLUMN(G1625)-6)),FALSE),"")</f>
        <v>0</v>
      </c>
      <c r="H1625" s="226">
        <f>_xlfn.IFNA(VLOOKUP($E1625,[2]_accgrp!$A:$X,2+(3*(COLUMN(H1625)-6)),FALSE),"")</f>
        <v>0</v>
      </c>
      <c r="I1625" s="226">
        <f>_xlfn.IFNA(VLOOKUP($E1625,[2]_accgrp!$A:$X,2+(3*(COLUMN(I1625)-6)),FALSE),"")</f>
        <v>0</v>
      </c>
      <c r="J1625" s="226">
        <f>_xlfn.IFNA(VLOOKUP($E1625,[2]_accgrp!$A:$X,2+(3*(COLUMN(J1625)-6)),FALSE),"")</f>
        <v>0</v>
      </c>
      <c r="K1625" s="226">
        <f>_xlfn.IFNA(VLOOKUP($E1625,[2]_accgrp!$A:$X,2+(3*(COLUMN(K1625)-6)),FALSE),"")</f>
        <v>0</v>
      </c>
      <c r="L1625" s="226">
        <f>_xlfn.IFNA(VLOOKUP($E1625,[2]_accgrp!$A:$X,2+(3*(COLUMN(L1625)-6)),FALSE),"")</f>
        <v>0</v>
      </c>
      <c r="M1625" s="226">
        <f>_xlfn.IFNA(VLOOKUP($E1625,[2]_accgrp!$A:$X,2+(3*(COLUMN(M1625)-6)),FALSE),"")</f>
        <v>0</v>
      </c>
    </row>
    <row r="1626" spans="6:13" x14ac:dyDescent="0.25">
      <c r="F1626" s="242" t="str">
        <f>IF(ISBLANK(E1626),"",VLOOKUP(E1626,[2]_accgrp!A:B,2,FALSE))</f>
        <v/>
      </c>
      <c r="G1626" s="226">
        <f>_xlfn.IFNA(VLOOKUP($E1626,[2]_accgrp!$A:$X,2+(3*(COLUMN(G1626)-6)),FALSE),"")</f>
        <v>0</v>
      </c>
      <c r="H1626" s="226">
        <f>_xlfn.IFNA(VLOOKUP($E1626,[2]_accgrp!$A:$X,2+(3*(COLUMN(H1626)-6)),FALSE),"")</f>
        <v>0</v>
      </c>
      <c r="I1626" s="226">
        <f>_xlfn.IFNA(VLOOKUP($E1626,[2]_accgrp!$A:$X,2+(3*(COLUMN(I1626)-6)),FALSE),"")</f>
        <v>0</v>
      </c>
      <c r="J1626" s="226">
        <f>_xlfn.IFNA(VLOOKUP($E1626,[2]_accgrp!$A:$X,2+(3*(COLUMN(J1626)-6)),FALSE),"")</f>
        <v>0</v>
      </c>
      <c r="K1626" s="226">
        <f>_xlfn.IFNA(VLOOKUP($E1626,[2]_accgrp!$A:$X,2+(3*(COLUMN(K1626)-6)),FALSE),"")</f>
        <v>0</v>
      </c>
      <c r="L1626" s="226">
        <f>_xlfn.IFNA(VLOOKUP($E1626,[2]_accgrp!$A:$X,2+(3*(COLUMN(L1626)-6)),FALSE),"")</f>
        <v>0</v>
      </c>
      <c r="M1626" s="226">
        <f>_xlfn.IFNA(VLOOKUP($E1626,[2]_accgrp!$A:$X,2+(3*(COLUMN(M1626)-6)),FALSE),"")</f>
        <v>0</v>
      </c>
    </row>
    <row r="1627" spans="6:13" x14ac:dyDescent="0.25">
      <c r="F1627" s="242" t="str">
        <f>IF(ISBLANK(E1627),"",VLOOKUP(E1627,[2]_accgrp!A:B,2,FALSE))</f>
        <v/>
      </c>
      <c r="G1627" s="226">
        <f>_xlfn.IFNA(VLOOKUP($E1627,[2]_accgrp!$A:$X,2+(3*(COLUMN(G1627)-6)),FALSE),"")</f>
        <v>0</v>
      </c>
      <c r="H1627" s="226">
        <f>_xlfn.IFNA(VLOOKUP($E1627,[2]_accgrp!$A:$X,2+(3*(COLUMN(H1627)-6)),FALSE),"")</f>
        <v>0</v>
      </c>
      <c r="I1627" s="226">
        <f>_xlfn.IFNA(VLOOKUP($E1627,[2]_accgrp!$A:$X,2+(3*(COLUMN(I1627)-6)),FALSE),"")</f>
        <v>0</v>
      </c>
      <c r="J1627" s="226">
        <f>_xlfn.IFNA(VLOOKUP($E1627,[2]_accgrp!$A:$X,2+(3*(COLUMN(J1627)-6)),FALSE),"")</f>
        <v>0</v>
      </c>
      <c r="K1627" s="226">
        <f>_xlfn.IFNA(VLOOKUP($E1627,[2]_accgrp!$A:$X,2+(3*(COLUMN(K1627)-6)),FALSE),"")</f>
        <v>0</v>
      </c>
      <c r="L1627" s="226">
        <f>_xlfn.IFNA(VLOOKUP($E1627,[2]_accgrp!$A:$X,2+(3*(COLUMN(L1627)-6)),FALSE),"")</f>
        <v>0</v>
      </c>
      <c r="M1627" s="226">
        <f>_xlfn.IFNA(VLOOKUP($E1627,[2]_accgrp!$A:$X,2+(3*(COLUMN(M1627)-6)),FALSE),"")</f>
        <v>0</v>
      </c>
    </row>
    <row r="1628" spans="6:13" x14ac:dyDescent="0.25">
      <c r="F1628" s="242" t="str">
        <f>IF(ISBLANK(E1628),"",VLOOKUP(E1628,[2]_accgrp!A:B,2,FALSE))</f>
        <v/>
      </c>
      <c r="G1628" s="226">
        <f>_xlfn.IFNA(VLOOKUP($E1628,[2]_accgrp!$A:$X,2+(3*(COLUMN(G1628)-6)),FALSE),"")</f>
        <v>0</v>
      </c>
      <c r="H1628" s="226">
        <f>_xlfn.IFNA(VLOOKUP($E1628,[2]_accgrp!$A:$X,2+(3*(COLUMN(H1628)-6)),FALSE),"")</f>
        <v>0</v>
      </c>
      <c r="I1628" s="226">
        <f>_xlfn.IFNA(VLOOKUP($E1628,[2]_accgrp!$A:$X,2+(3*(COLUMN(I1628)-6)),FALSE),"")</f>
        <v>0</v>
      </c>
      <c r="J1628" s="226">
        <f>_xlfn.IFNA(VLOOKUP($E1628,[2]_accgrp!$A:$X,2+(3*(COLUMN(J1628)-6)),FALSE),"")</f>
        <v>0</v>
      </c>
      <c r="K1628" s="226">
        <f>_xlfn.IFNA(VLOOKUP($E1628,[2]_accgrp!$A:$X,2+(3*(COLUMN(K1628)-6)),FALSE),"")</f>
        <v>0</v>
      </c>
      <c r="L1628" s="226">
        <f>_xlfn.IFNA(VLOOKUP($E1628,[2]_accgrp!$A:$X,2+(3*(COLUMN(L1628)-6)),FALSE),"")</f>
        <v>0</v>
      </c>
      <c r="M1628" s="226">
        <f>_xlfn.IFNA(VLOOKUP($E1628,[2]_accgrp!$A:$X,2+(3*(COLUMN(M1628)-6)),FALSE),"")</f>
        <v>0</v>
      </c>
    </row>
    <row r="1629" spans="6:13" x14ac:dyDescent="0.25">
      <c r="F1629" s="242" t="str">
        <f>IF(ISBLANK(E1629),"",VLOOKUP(E1629,[2]_accgrp!A:B,2,FALSE))</f>
        <v/>
      </c>
      <c r="G1629" s="226">
        <f>_xlfn.IFNA(VLOOKUP($E1629,[2]_accgrp!$A:$X,2+(3*(COLUMN(G1629)-6)),FALSE),"")</f>
        <v>0</v>
      </c>
      <c r="H1629" s="226">
        <f>_xlfn.IFNA(VLOOKUP($E1629,[2]_accgrp!$A:$X,2+(3*(COLUMN(H1629)-6)),FALSE),"")</f>
        <v>0</v>
      </c>
      <c r="I1629" s="226">
        <f>_xlfn.IFNA(VLOOKUP($E1629,[2]_accgrp!$A:$X,2+(3*(COLUMN(I1629)-6)),FALSE),"")</f>
        <v>0</v>
      </c>
      <c r="J1629" s="226">
        <f>_xlfn.IFNA(VLOOKUP($E1629,[2]_accgrp!$A:$X,2+(3*(COLUMN(J1629)-6)),FALSE),"")</f>
        <v>0</v>
      </c>
      <c r="K1629" s="226">
        <f>_xlfn.IFNA(VLOOKUP($E1629,[2]_accgrp!$A:$X,2+(3*(COLUMN(K1629)-6)),FALSE),"")</f>
        <v>0</v>
      </c>
      <c r="L1629" s="226">
        <f>_xlfn.IFNA(VLOOKUP($E1629,[2]_accgrp!$A:$X,2+(3*(COLUMN(L1629)-6)),FALSE),"")</f>
        <v>0</v>
      </c>
      <c r="M1629" s="226">
        <f>_xlfn.IFNA(VLOOKUP($E1629,[2]_accgrp!$A:$X,2+(3*(COLUMN(M1629)-6)),FALSE),"")</f>
        <v>0</v>
      </c>
    </row>
    <row r="1630" spans="6:13" x14ac:dyDescent="0.25">
      <c r="F1630" s="242" t="str">
        <f>IF(ISBLANK(E1630),"",VLOOKUP(E1630,[2]_accgrp!A:B,2,FALSE))</f>
        <v/>
      </c>
      <c r="G1630" s="226">
        <f>_xlfn.IFNA(VLOOKUP($E1630,[2]_accgrp!$A:$X,2+(3*(COLUMN(G1630)-6)),FALSE),"")</f>
        <v>0</v>
      </c>
      <c r="H1630" s="226">
        <f>_xlfn.IFNA(VLOOKUP($E1630,[2]_accgrp!$A:$X,2+(3*(COLUMN(H1630)-6)),FALSE),"")</f>
        <v>0</v>
      </c>
      <c r="I1630" s="226">
        <f>_xlfn.IFNA(VLOOKUP($E1630,[2]_accgrp!$A:$X,2+(3*(COLUMN(I1630)-6)),FALSE),"")</f>
        <v>0</v>
      </c>
      <c r="J1630" s="226">
        <f>_xlfn.IFNA(VLOOKUP($E1630,[2]_accgrp!$A:$X,2+(3*(COLUMN(J1630)-6)),FALSE),"")</f>
        <v>0</v>
      </c>
      <c r="K1630" s="226">
        <f>_xlfn.IFNA(VLOOKUP($E1630,[2]_accgrp!$A:$X,2+(3*(COLUMN(K1630)-6)),FALSE),"")</f>
        <v>0</v>
      </c>
      <c r="L1630" s="226">
        <f>_xlfn.IFNA(VLOOKUP($E1630,[2]_accgrp!$A:$X,2+(3*(COLUMN(L1630)-6)),FALSE),"")</f>
        <v>0</v>
      </c>
      <c r="M1630" s="226">
        <f>_xlfn.IFNA(VLOOKUP($E1630,[2]_accgrp!$A:$X,2+(3*(COLUMN(M1630)-6)),FALSE),"")</f>
        <v>0</v>
      </c>
    </row>
    <row r="1631" spans="6:13" x14ac:dyDescent="0.25">
      <c r="F1631" s="242" t="str">
        <f>IF(ISBLANK(E1631),"",VLOOKUP(E1631,[2]_accgrp!A:B,2,FALSE))</f>
        <v/>
      </c>
      <c r="G1631" s="226">
        <f>_xlfn.IFNA(VLOOKUP($E1631,[2]_accgrp!$A:$X,2+(3*(COLUMN(G1631)-6)),FALSE),"")</f>
        <v>0</v>
      </c>
      <c r="H1631" s="226">
        <f>_xlfn.IFNA(VLOOKUP($E1631,[2]_accgrp!$A:$X,2+(3*(COLUMN(H1631)-6)),FALSE),"")</f>
        <v>0</v>
      </c>
      <c r="I1631" s="226">
        <f>_xlfn.IFNA(VLOOKUP($E1631,[2]_accgrp!$A:$X,2+(3*(COLUMN(I1631)-6)),FALSE),"")</f>
        <v>0</v>
      </c>
      <c r="J1631" s="226">
        <f>_xlfn.IFNA(VLOOKUP($E1631,[2]_accgrp!$A:$X,2+(3*(COLUMN(J1631)-6)),FALSE),"")</f>
        <v>0</v>
      </c>
      <c r="K1631" s="226">
        <f>_xlfn.IFNA(VLOOKUP($E1631,[2]_accgrp!$A:$X,2+(3*(COLUMN(K1631)-6)),FALSE),"")</f>
        <v>0</v>
      </c>
      <c r="L1631" s="226">
        <f>_xlfn.IFNA(VLOOKUP($E1631,[2]_accgrp!$A:$X,2+(3*(COLUMN(L1631)-6)),FALSE),"")</f>
        <v>0</v>
      </c>
      <c r="M1631" s="226">
        <f>_xlfn.IFNA(VLOOKUP($E1631,[2]_accgrp!$A:$X,2+(3*(COLUMN(M1631)-6)),FALSE),"")</f>
        <v>0</v>
      </c>
    </row>
    <row r="1632" spans="6:13" x14ac:dyDescent="0.25">
      <c r="F1632" s="242" t="str">
        <f>IF(ISBLANK(E1632),"",VLOOKUP(E1632,[2]_accgrp!A:B,2,FALSE))</f>
        <v/>
      </c>
      <c r="G1632" s="226">
        <f>_xlfn.IFNA(VLOOKUP($E1632,[2]_accgrp!$A:$X,2+(3*(COLUMN(G1632)-6)),FALSE),"")</f>
        <v>0</v>
      </c>
      <c r="H1632" s="226">
        <f>_xlfn.IFNA(VLOOKUP($E1632,[2]_accgrp!$A:$X,2+(3*(COLUMN(H1632)-6)),FALSE),"")</f>
        <v>0</v>
      </c>
      <c r="I1632" s="226">
        <f>_xlfn.IFNA(VLOOKUP($E1632,[2]_accgrp!$A:$X,2+(3*(COLUMN(I1632)-6)),FALSE),"")</f>
        <v>0</v>
      </c>
      <c r="J1632" s="226">
        <f>_xlfn.IFNA(VLOOKUP($E1632,[2]_accgrp!$A:$X,2+(3*(COLUMN(J1632)-6)),FALSE),"")</f>
        <v>0</v>
      </c>
      <c r="K1632" s="226">
        <f>_xlfn.IFNA(VLOOKUP($E1632,[2]_accgrp!$A:$X,2+(3*(COLUMN(K1632)-6)),FALSE),"")</f>
        <v>0</v>
      </c>
      <c r="L1632" s="226">
        <f>_xlfn.IFNA(VLOOKUP($E1632,[2]_accgrp!$A:$X,2+(3*(COLUMN(L1632)-6)),FALSE),"")</f>
        <v>0</v>
      </c>
      <c r="M1632" s="226">
        <f>_xlfn.IFNA(VLOOKUP($E1632,[2]_accgrp!$A:$X,2+(3*(COLUMN(M1632)-6)),FALSE),"")</f>
        <v>0</v>
      </c>
    </row>
    <row r="1633" spans="6:13" x14ac:dyDescent="0.25">
      <c r="F1633" s="242" t="str">
        <f>IF(ISBLANK(E1633),"",VLOOKUP(E1633,[2]_accgrp!A:B,2,FALSE))</f>
        <v/>
      </c>
      <c r="G1633" s="226">
        <f>_xlfn.IFNA(VLOOKUP($E1633,[2]_accgrp!$A:$X,2+(3*(COLUMN(G1633)-6)),FALSE),"")</f>
        <v>0</v>
      </c>
      <c r="H1633" s="226">
        <f>_xlfn.IFNA(VLOOKUP($E1633,[2]_accgrp!$A:$X,2+(3*(COLUMN(H1633)-6)),FALSE),"")</f>
        <v>0</v>
      </c>
      <c r="I1633" s="226">
        <f>_xlfn.IFNA(VLOOKUP($E1633,[2]_accgrp!$A:$X,2+(3*(COLUMN(I1633)-6)),FALSE),"")</f>
        <v>0</v>
      </c>
      <c r="J1633" s="226">
        <f>_xlfn.IFNA(VLOOKUP($E1633,[2]_accgrp!$A:$X,2+(3*(COLUMN(J1633)-6)),FALSE),"")</f>
        <v>0</v>
      </c>
      <c r="K1633" s="226">
        <f>_xlfn.IFNA(VLOOKUP($E1633,[2]_accgrp!$A:$X,2+(3*(COLUMN(K1633)-6)),FALSE),"")</f>
        <v>0</v>
      </c>
      <c r="L1633" s="226">
        <f>_xlfn.IFNA(VLOOKUP($E1633,[2]_accgrp!$A:$X,2+(3*(COLUMN(L1633)-6)),FALSE),"")</f>
        <v>0</v>
      </c>
      <c r="M1633" s="226">
        <f>_xlfn.IFNA(VLOOKUP($E1633,[2]_accgrp!$A:$X,2+(3*(COLUMN(M1633)-6)),FALSE),"")</f>
        <v>0</v>
      </c>
    </row>
    <row r="1634" spans="6:13" x14ac:dyDescent="0.25">
      <c r="F1634" s="242" t="str">
        <f>IF(ISBLANK(E1634),"",VLOOKUP(E1634,[2]_accgrp!A:B,2,FALSE))</f>
        <v/>
      </c>
      <c r="G1634" s="226">
        <f>_xlfn.IFNA(VLOOKUP($E1634,[2]_accgrp!$A:$X,2+(3*(COLUMN(G1634)-6)),FALSE),"")</f>
        <v>0</v>
      </c>
      <c r="H1634" s="226">
        <f>_xlfn.IFNA(VLOOKUP($E1634,[2]_accgrp!$A:$X,2+(3*(COLUMN(H1634)-6)),FALSE),"")</f>
        <v>0</v>
      </c>
      <c r="I1634" s="226">
        <f>_xlfn.IFNA(VLOOKUP($E1634,[2]_accgrp!$A:$X,2+(3*(COLUMN(I1634)-6)),FALSE),"")</f>
        <v>0</v>
      </c>
      <c r="J1634" s="226">
        <f>_xlfn.IFNA(VLOOKUP($E1634,[2]_accgrp!$A:$X,2+(3*(COLUMN(J1634)-6)),FALSE),"")</f>
        <v>0</v>
      </c>
      <c r="K1634" s="226">
        <f>_xlfn.IFNA(VLOOKUP($E1634,[2]_accgrp!$A:$X,2+(3*(COLUMN(K1634)-6)),FALSE),"")</f>
        <v>0</v>
      </c>
      <c r="L1634" s="226">
        <f>_xlfn.IFNA(VLOOKUP($E1634,[2]_accgrp!$A:$X,2+(3*(COLUMN(L1634)-6)),FALSE),"")</f>
        <v>0</v>
      </c>
      <c r="M1634" s="226">
        <f>_xlfn.IFNA(VLOOKUP($E1634,[2]_accgrp!$A:$X,2+(3*(COLUMN(M1634)-6)),FALSE),"")</f>
        <v>0</v>
      </c>
    </row>
    <row r="1635" spans="6:13" x14ac:dyDescent="0.25">
      <c r="F1635" s="242" t="str">
        <f>IF(ISBLANK(E1635),"",VLOOKUP(E1635,[2]_accgrp!A:B,2,FALSE))</f>
        <v/>
      </c>
      <c r="G1635" s="226">
        <f>_xlfn.IFNA(VLOOKUP($E1635,[2]_accgrp!$A:$X,2+(3*(COLUMN(G1635)-6)),FALSE),"")</f>
        <v>0</v>
      </c>
      <c r="H1635" s="226">
        <f>_xlfn.IFNA(VLOOKUP($E1635,[2]_accgrp!$A:$X,2+(3*(COLUMN(H1635)-6)),FALSE),"")</f>
        <v>0</v>
      </c>
      <c r="I1635" s="226">
        <f>_xlfn.IFNA(VLOOKUP($E1635,[2]_accgrp!$A:$X,2+(3*(COLUMN(I1635)-6)),FALSE),"")</f>
        <v>0</v>
      </c>
      <c r="J1635" s="226">
        <f>_xlfn.IFNA(VLOOKUP($E1635,[2]_accgrp!$A:$X,2+(3*(COLUMN(J1635)-6)),FALSE),"")</f>
        <v>0</v>
      </c>
      <c r="K1635" s="226">
        <f>_xlfn.IFNA(VLOOKUP($E1635,[2]_accgrp!$A:$X,2+(3*(COLUMN(K1635)-6)),FALSE),"")</f>
        <v>0</v>
      </c>
      <c r="L1635" s="226">
        <f>_xlfn.IFNA(VLOOKUP($E1635,[2]_accgrp!$A:$X,2+(3*(COLUMN(L1635)-6)),FALSE),"")</f>
        <v>0</v>
      </c>
      <c r="M1635" s="226">
        <f>_xlfn.IFNA(VLOOKUP($E1635,[2]_accgrp!$A:$X,2+(3*(COLUMN(M1635)-6)),FALSE),"")</f>
        <v>0</v>
      </c>
    </row>
    <row r="1636" spans="6:13" x14ac:dyDescent="0.25">
      <c r="F1636" s="242" t="str">
        <f>IF(ISBLANK(E1636),"",VLOOKUP(E1636,[2]_accgrp!A:B,2,FALSE))</f>
        <v/>
      </c>
      <c r="G1636" s="226">
        <f>_xlfn.IFNA(VLOOKUP($E1636,[2]_accgrp!$A:$X,2+(3*(COLUMN(G1636)-6)),FALSE),"")</f>
        <v>0</v>
      </c>
      <c r="H1636" s="226">
        <f>_xlfn.IFNA(VLOOKUP($E1636,[2]_accgrp!$A:$X,2+(3*(COLUMN(H1636)-6)),FALSE),"")</f>
        <v>0</v>
      </c>
      <c r="I1636" s="226">
        <f>_xlfn.IFNA(VLOOKUP($E1636,[2]_accgrp!$A:$X,2+(3*(COLUMN(I1636)-6)),FALSE),"")</f>
        <v>0</v>
      </c>
      <c r="J1636" s="226">
        <f>_xlfn.IFNA(VLOOKUP($E1636,[2]_accgrp!$A:$X,2+(3*(COLUMN(J1636)-6)),FALSE),"")</f>
        <v>0</v>
      </c>
      <c r="K1636" s="226">
        <f>_xlfn.IFNA(VLOOKUP($E1636,[2]_accgrp!$A:$X,2+(3*(COLUMN(K1636)-6)),FALSE),"")</f>
        <v>0</v>
      </c>
      <c r="L1636" s="226">
        <f>_xlfn.IFNA(VLOOKUP($E1636,[2]_accgrp!$A:$X,2+(3*(COLUMN(L1636)-6)),FALSE),"")</f>
        <v>0</v>
      </c>
      <c r="M1636" s="226">
        <f>_xlfn.IFNA(VLOOKUP($E1636,[2]_accgrp!$A:$X,2+(3*(COLUMN(M1636)-6)),FALSE),"")</f>
        <v>0</v>
      </c>
    </row>
    <row r="1637" spans="6:13" x14ac:dyDescent="0.25">
      <c r="F1637" s="242" t="str">
        <f>IF(ISBLANK(E1637),"",VLOOKUP(E1637,[2]_accgrp!A:B,2,FALSE))</f>
        <v/>
      </c>
      <c r="G1637" s="226">
        <f>_xlfn.IFNA(VLOOKUP($E1637,[2]_accgrp!$A:$X,2+(3*(COLUMN(G1637)-6)),FALSE),"")</f>
        <v>0</v>
      </c>
      <c r="H1637" s="226">
        <f>_xlfn.IFNA(VLOOKUP($E1637,[2]_accgrp!$A:$X,2+(3*(COLUMN(H1637)-6)),FALSE),"")</f>
        <v>0</v>
      </c>
      <c r="I1637" s="226">
        <f>_xlfn.IFNA(VLOOKUP($E1637,[2]_accgrp!$A:$X,2+(3*(COLUMN(I1637)-6)),FALSE),"")</f>
        <v>0</v>
      </c>
      <c r="J1637" s="226">
        <f>_xlfn.IFNA(VLOOKUP($E1637,[2]_accgrp!$A:$X,2+(3*(COLUMN(J1637)-6)),FALSE),"")</f>
        <v>0</v>
      </c>
      <c r="K1637" s="226">
        <f>_xlfn.IFNA(VLOOKUP($E1637,[2]_accgrp!$A:$X,2+(3*(COLUMN(K1637)-6)),FALSE),"")</f>
        <v>0</v>
      </c>
      <c r="L1637" s="226">
        <f>_xlfn.IFNA(VLOOKUP($E1637,[2]_accgrp!$A:$X,2+(3*(COLUMN(L1637)-6)),FALSE),"")</f>
        <v>0</v>
      </c>
      <c r="M1637" s="226">
        <f>_xlfn.IFNA(VLOOKUP($E1637,[2]_accgrp!$A:$X,2+(3*(COLUMN(M1637)-6)),FALSE),"")</f>
        <v>0</v>
      </c>
    </row>
    <row r="1638" spans="6:13" x14ac:dyDescent="0.25">
      <c r="F1638" s="242" t="str">
        <f>IF(ISBLANK(E1638),"",VLOOKUP(E1638,[2]_accgrp!A:B,2,FALSE))</f>
        <v/>
      </c>
      <c r="G1638" s="226">
        <f>_xlfn.IFNA(VLOOKUP($E1638,[2]_accgrp!$A:$X,2+(3*(COLUMN(G1638)-6)),FALSE),"")</f>
        <v>0</v>
      </c>
      <c r="H1638" s="226">
        <f>_xlfn.IFNA(VLOOKUP($E1638,[2]_accgrp!$A:$X,2+(3*(COLUMN(H1638)-6)),FALSE),"")</f>
        <v>0</v>
      </c>
      <c r="I1638" s="226">
        <f>_xlfn.IFNA(VLOOKUP($E1638,[2]_accgrp!$A:$X,2+(3*(COLUMN(I1638)-6)),FALSE),"")</f>
        <v>0</v>
      </c>
      <c r="J1638" s="226">
        <f>_xlfn.IFNA(VLOOKUP($E1638,[2]_accgrp!$A:$X,2+(3*(COLUMN(J1638)-6)),FALSE),"")</f>
        <v>0</v>
      </c>
      <c r="K1638" s="226">
        <f>_xlfn.IFNA(VLOOKUP($E1638,[2]_accgrp!$A:$X,2+(3*(COLUMN(K1638)-6)),FALSE),"")</f>
        <v>0</v>
      </c>
      <c r="L1638" s="226">
        <f>_xlfn.IFNA(VLOOKUP($E1638,[2]_accgrp!$A:$X,2+(3*(COLUMN(L1638)-6)),FALSE),"")</f>
        <v>0</v>
      </c>
      <c r="M1638" s="226">
        <f>_xlfn.IFNA(VLOOKUP($E1638,[2]_accgrp!$A:$X,2+(3*(COLUMN(M1638)-6)),FALSE),"")</f>
        <v>0</v>
      </c>
    </row>
    <row r="1639" spans="6:13" x14ac:dyDescent="0.25">
      <c r="F1639" s="242" t="str">
        <f>IF(ISBLANK(E1639),"",VLOOKUP(E1639,[2]_accgrp!A:B,2,FALSE))</f>
        <v/>
      </c>
      <c r="G1639" s="226">
        <f>_xlfn.IFNA(VLOOKUP($E1639,[2]_accgrp!$A:$X,2+(3*(COLUMN(G1639)-6)),FALSE),"")</f>
        <v>0</v>
      </c>
      <c r="H1639" s="226">
        <f>_xlfn.IFNA(VLOOKUP($E1639,[2]_accgrp!$A:$X,2+(3*(COLUMN(H1639)-6)),FALSE),"")</f>
        <v>0</v>
      </c>
      <c r="I1639" s="226">
        <f>_xlfn.IFNA(VLOOKUP($E1639,[2]_accgrp!$A:$X,2+(3*(COLUMN(I1639)-6)),FALSE),"")</f>
        <v>0</v>
      </c>
      <c r="J1639" s="226">
        <f>_xlfn.IFNA(VLOOKUP($E1639,[2]_accgrp!$A:$X,2+(3*(COLUMN(J1639)-6)),FALSE),"")</f>
        <v>0</v>
      </c>
      <c r="K1639" s="226">
        <f>_xlfn.IFNA(VLOOKUP($E1639,[2]_accgrp!$A:$X,2+(3*(COLUMN(K1639)-6)),FALSE),"")</f>
        <v>0</v>
      </c>
      <c r="L1639" s="226">
        <f>_xlfn.IFNA(VLOOKUP($E1639,[2]_accgrp!$A:$X,2+(3*(COLUMN(L1639)-6)),FALSE),"")</f>
        <v>0</v>
      </c>
      <c r="M1639" s="226">
        <f>_xlfn.IFNA(VLOOKUP($E1639,[2]_accgrp!$A:$X,2+(3*(COLUMN(M1639)-6)),FALSE),"")</f>
        <v>0</v>
      </c>
    </row>
    <row r="1640" spans="6:13" x14ac:dyDescent="0.25">
      <c r="F1640" s="242" t="str">
        <f>IF(ISBLANK(E1640),"",VLOOKUP(E1640,[2]_accgrp!A:B,2,FALSE))</f>
        <v/>
      </c>
      <c r="G1640" s="226">
        <f>_xlfn.IFNA(VLOOKUP($E1640,[2]_accgrp!$A:$X,2+(3*(COLUMN(G1640)-6)),FALSE),"")</f>
        <v>0</v>
      </c>
      <c r="H1640" s="226">
        <f>_xlfn.IFNA(VLOOKUP($E1640,[2]_accgrp!$A:$X,2+(3*(COLUMN(H1640)-6)),FALSE),"")</f>
        <v>0</v>
      </c>
      <c r="I1640" s="226">
        <f>_xlfn.IFNA(VLOOKUP($E1640,[2]_accgrp!$A:$X,2+(3*(COLUMN(I1640)-6)),FALSE),"")</f>
        <v>0</v>
      </c>
      <c r="J1640" s="226">
        <f>_xlfn.IFNA(VLOOKUP($E1640,[2]_accgrp!$A:$X,2+(3*(COLUMN(J1640)-6)),FALSE),"")</f>
        <v>0</v>
      </c>
      <c r="K1640" s="226">
        <f>_xlfn.IFNA(VLOOKUP($E1640,[2]_accgrp!$A:$X,2+(3*(COLUMN(K1640)-6)),FALSE),"")</f>
        <v>0</v>
      </c>
      <c r="L1640" s="226">
        <f>_xlfn.IFNA(VLOOKUP($E1640,[2]_accgrp!$A:$X,2+(3*(COLUMN(L1640)-6)),FALSE),"")</f>
        <v>0</v>
      </c>
      <c r="M1640" s="226">
        <f>_xlfn.IFNA(VLOOKUP($E1640,[2]_accgrp!$A:$X,2+(3*(COLUMN(M1640)-6)),FALSE),"")</f>
        <v>0</v>
      </c>
    </row>
    <row r="1641" spans="6:13" x14ac:dyDescent="0.25">
      <c r="F1641" s="242" t="str">
        <f>IF(ISBLANK(E1641),"",VLOOKUP(E1641,[2]_accgrp!A:B,2,FALSE))</f>
        <v/>
      </c>
      <c r="G1641" s="226">
        <f>_xlfn.IFNA(VLOOKUP($E1641,[2]_accgrp!$A:$X,2+(3*(COLUMN(G1641)-6)),FALSE),"")</f>
        <v>0</v>
      </c>
      <c r="H1641" s="226">
        <f>_xlfn.IFNA(VLOOKUP($E1641,[2]_accgrp!$A:$X,2+(3*(COLUMN(H1641)-6)),FALSE),"")</f>
        <v>0</v>
      </c>
      <c r="I1641" s="226">
        <f>_xlfn.IFNA(VLOOKUP($E1641,[2]_accgrp!$A:$X,2+(3*(COLUMN(I1641)-6)),FALSE),"")</f>
        <v>0</v>
      </c>
      <c r="J1641" s="226">
        <f>_xlfn.IFNA(VLOOKUP($E1641,[2]_accgrp!$A:$X,2+(3*(COLUMN(J1641)-6)),FALSE),"")</f>
        <v>0</v>
      </c>
      <c r="K1641" s="226">
        <f>_xlfn.IFNA(VLOOKUP($E1641,[2]_accgrp!$A:$X,2+(3*(COLUMN(K1641)-6)),FALSE),"")</f>
        <v>0</v>
      </c>
      <c r="L1641" s="226">
        <f>_xlfn.IFNA(VLOOKUP($E1641,[2]_accgrp!$A:$X,2+(3*(COLUMN(L1641)-6)),FALSE),"")</f>
        <v>0</v>
      </c>
      <c r="M1641" s="226">
        <f>_xlfn.IFNA(VLOOKUP($E1641,[2]_accgrp!$A:$X,2+(3*(COLUMN(M1641)-6)),FALSE),"")</f>
        <v>0</v>
      </c>
    </row>
    <row r="1642" spans="6:13" x14ac:dyDescent="0.25">
      <c r="F1642" s="242" t="str">
        <f>IF(ISBLANK(E1642),"",VLOOKUP(E1642,[2]_accgrp!A:B,2,FALSE))</f>
        <v/>
      </c>
      <c r="G1642" s="226">
        <f>_xlfn.IFNA(VLOOKUP($E1642,[2]_accgrp!$A:$X,2+(3*(COLUMN(G1642)-6)),FALSE),"")</f>
        <v>0</v>
      </c>
      <c r="H1642" s="226">
        <f>_xlfn.IFNA(VLOOKUP($E1642,[2]_accgrp!$A:$X,2+(3*(COLUMN(H1642)-6)),FALSE),"")</f>
        <v>0</v>
      </c>
      <c r="I1642" s="226">
        <f>_xlfn.IFNA(VLOOKUP($E1642,[2]_accgrp!$A:$X,2+(3*(COLUMN(I1642)-6)),FALSE),"")</f>
        <v>0</v>
      </c>
      <c r="J1642" s="226">
        <f>_xlfn.IFNA(VLOOKUP($E1642,[2]_accgrp!$A:$X,2+(3*(COLUMN(J1642)-6)),FALSE),"")</f>
        <v>0</v>
      </c>
      <c r="K1642" s="226">
        <f>_xlfn.IFNA(VLOOKUP($E1642,[2]_accgrp!$A:$X,2+(3*(COLUMN(K1642)-6)),FALSE),"")</f>
        <v>0</v>
      </c>
      <c r="L1642" s="226">
        <f>_xlfn.IFNA(VLOOKUP($E1642,[2]_accgrp!$A:$X,2+(3*(COLUMN(L1642)-6)),FALSE),"")</f>
        <v>0</v>
      </c>
      <c r="M1642" s="226">
        <f>_xlfn.IFNA(VLOOKUP($E1642,[2]_accgrp!$A:$X,2+(3*(COLUMN(M1642)-6)),FALSE),"")</f>
        <v>0</v>
      </c>
    </row>
    <row r="1643" spans="6:13" x14ac:dyDescent="0.25">
      <c r="F1643" s="242" t="str">
        <f>IF(ISBLANK(E1643),"",VLOOKUP(E1643,[2]_accgrp!A:B,2,FALSE))</f>
        <v/>
      </c>
      <c r="G1643" s="226">
        <f>_xlfn.IFNA(VLOOKUP($E1643,[2]_accgrp!$A:$X,2+(3*(COLUMN(G1643)-6)),FALSE),"")</f>
        <v>0</v>
      </c>
      <c r="H1643" s="226">
        <f>_xlfn.IFNA(VLOOKUP($E1643,[2]_accgrp!$A:$X,2+(3*(COLUMN(H1643)-6)),FALSE),"")</f>
        <v>0</v>
      </c>
      <c r="I1643" s="226">
        <f>_xlfn.IFNA(VLOOKUP($E1643,[2]_accgrp!$A:$X,2+(3*(COLUMN(I1643)-6)),FALSE),"")</f>
        <v>0</v>
      </c>
      <c r="J1643" s="226">
        <f>_xlfn.IFNA(VLOOKUP($E1643,[2]_accgrp!$A:$X,2+(3*(COLUMN(J1643)-6)),FALSE),"")</f>
        <v>0</v>
      </c>
      <c r="K1643" s="226">
        <f>_xlfn.IFNA(VLOOKUP($E1643,[2]_accgrp!$A:$X,2+(3*(COLUMN(K1643)-6)),FALSE),"")</f>
        <v>0</v>
      </c>
      <c r="L1643" s="226">
        <f>_xlfn.IFNA(VLOOKUP($E1643,[2]_accgrp!$A:$X,2+(3*(COLUMN(L1643)-6)),FALSE),"")</f>
        <v>0</v>
      </c>
      <c r="M1643" s="226">
        <f>_xlfn.IFNA(VLOOKUP($E1643,[2]_accgrp!$A:$X,2+(3*(COLUMN(M1643)-6)),FALSE),"")</f>
        <v>0</v>
      </c>
    </row>
    <row r="1644" spans="6:13" x14ac:dyDescent="0.25">
      <c r="F1644" s="242" t="str">
        <f>IF(ISBLANK(E1644),"",VLOOKUP(E1644,[2]_accgrp!A:B,2,FALSE))</f>
        <v/>
      </c>
      <c r="G1644" s="226">
        <f>_xlfn.IFNA(VLOOKUP($E1644,[2]_accgrp!$A:$X,2+(3*(COLUMN(G1644)-6)),FALSE),"")</f>
        <v>0</v>
      </c>
      <c r="H1644" s="226">
        <f>_xlfn.IFNA(VLOOKUP($E1644,[2]_accgrp!$A:$X,2+(3*(COLUMN(H1644)-6)),FALSE),"")</f>
        <v>0</v>
      </c>
      <c r="I1644" s="226">
        <f>_xlfn.IFNA(VLOOKUP($E1644,[2]_accgrp!$A:$X,2+(3*(COLUMN(I1644)-6)),FALSE),"")</f>
        <v>0</v>
      </c>
      <c r="J1644" s="226">
        <f>_xlfn.IFNA(VLOOKUP($E1644,[2]_accgrp!$A:$X,2+(3*(COLUMN(J1644)-6)),FALSE),"")</f>
        <v>0</v>
      </c>
      <c r="K1644" s="226">
        <f>_xlfn.IFNA(VLOOKUP($E1644,[2]_accgrp!$A:$X,2+(3*(COLUMN(K1644)-6)),FALSE),"")</f>
        <v>0</v>
      </c>
      <c r="L1644" s="226">
        <f>_xlfn.IFNA(VLOOKUP($E1644,[2]_accgrp!$A:$X,2+(3*(COLUMN(L1644)-6)),FALSE),"")</f>
        <v>0</v>
      </c>
      <c r="M1644" s="226">
        <f>_xlfn.IFNA(VLOOKUP($E1644,[2]_accgrp!$A:$X,2+(3*(COLUMN(M1644)-6)),FALSE),"")</f>
        <v>0</v>
      </c>
    </row>
    <row r="1645" spans="6:13" x14ac:dyDescent="0.25">
      <c r="F1645" s="242" t="str">
        <f>IF(ISBLANK(E1645),"",VLOOKUP(E1645,[2]_accgrp!A:B,2,FALSE))</f>
        <v/>
      </c>
      <c r="G1645" s="226">
        <f>_xlfn.IFNA(VLOOKUP($E1645,[2]_accgrp!$A:$X,2+(3*(COLUMN(G1645)-6)),FALSE),"")</f>
        <v>0</v>
      </c>
      <c r="H1645" s="226">
        <f>_xlfn.IFNA(VLOOKUP($E1645,[2]_accgrp!$A:$X,2+(3*(COLUMN(H1645)-6)),FALSE),"")</f>
        <v>0</v>
      </c>
      <c r="I1645" s="226">
        <f>_xlfn.IFNA(VLOOKUP($E1645,[2]_accgrp!$A:$X,2+(3*(COLUMN(I1645)-6)),FALSE),"")</f>
        <v>0</v>
      </c>
      <c r="J1645" s="226">
        <f>_xlfn.IFNA(VLOOKUP($E1645,[2]_accgrp!$A:$X,2+(3*(COLUMN(J1645)-6)),FALSE),"")</f>
        <v>0</v>
      </c>
      <c r="K1645" s="226">
        <f>_xlfn.IFNA(VLOOKUP($E1645,[2]_accgrp!$A:$X,2+(3*(COLUMN(K1645)-6)),FALSE),"")</f>
        <v>0</v>
      </c>
      <c r="L1645" s="226">
        <f>_xlfn.IFNA(VLOOKUP($E1645,[2]_accgrp!$A:$X,2+(3*(COLUMN(L1645)-6)),FALSE),"")</f>
        <v>0</v>
      </c>
      <c r="M1645" s="226">
        <f>_xlfn.IFNA(VLOOKUP($E1645,[2]_accgrp!$A:$X,2+(3*(COLUMN(M1645)-6)),FALSE),"")</f>
        <v>0</v>
      </c>
    </row>
    <row r="1646" spans="6:13" x14ac:dyDescent="0.25">
      <c r="F1646" s="242" t="str">
        <f>IF(ISBLANK(E1646),"",VLOOKUP(E1646,[2]_accgrp!A:B,2,FALSE))</f>
        <v/>
      </c>
      <c r="G1646" s="226">
        <f>_xlfn.IFNA(VLOOKUP($E1646,[2]_accgrp!$A:$X,2+(3*(COLUMN(G1646)-6)),FALSE),"")</f>
        <v>0</v>
      </c>
      <c r="H1646" s="226">
        <f>_xlfn.IFNA(VLOOKUP($E1646,[2]_accgrp!$A:$X,2+(3*(COLUMN(H1646)-6)),FALSE),"")</f>
        <v>0</v>
      </c>
      <c r="I1646" s="226">
        <f>_xlfn.IFNA(VLOOKUP($E1646,[2]_accgrp!$A:$X,2+(3*(COLUMN(I1646)-6)),FALSE),"")</f>
        <v>0</v>
      </c>
      <c r="J1646" s="226">
        <f>_xlfn.IFNA(VLOOKUP($E1646,[2]_accgrp!$A:$X,2+(3*(COLUMN(J1646)-6)),FALSE),"")</f>
        <v>0</v>
      </c>
      <c r="K1646" s="226">
        <f>_xlfn.IFNA(VLOOKUP($E1646,[2]_accgrp!$A:$X,2+(3*(COLUMN(K1646)-6)),FALSE),"")</f>
        <v>0</v>
      </c>
      <c r="L1646" s="226">
        <f>_xlfn.IFNA(VLOOKUP($E1646,[2]_accgrp!$A:$X,2+(3*(COLUMN(L1646)-6)),FALSE),"")</f>
        <v>0</v>
      </c>
      <c r="M1646" s="226">
        <f>_xlfn.IFNA(VLOOKUP($E1646,[2]_accgrp!$A:$X,2+(3*(COLUMN(M1646)-6)),FALSE),"")</f>
        <v>0</v>
      </c>
    </row>
    <row r="1647" spans="6:13" x14ac:dyDescent="0.25">
      <c r="F1647" s="242" t="str">
        <f>IF(ISBLANK(E1647),"",VLOOKUP(E1647,[2]_accgrp!A:B,2,FALSE))</f>
        <v/>
      </c>
      <c r="G1647" s="226">
        <f>_xlfn.IFNA(VLOOKUP($E1647,[2]_accgrp!$A:$X,2+(3*(COLUMN(G1647)-6)),FALSE),"")</f>
        <v>0</v>
      </c>
      <c r="H1647" s="226">
        <f>_xlfn.IFNA(VLOOKUP($E1647,[2]_accgrp!$A:$X,2+(3*(COLUMN(H1647)-6)),FALSE),"")</f>
        <v>0</v>
      </c>
      <c r="I1647" s="226">
        <f>_xlfn.IFNA(VLOOKUP($E1647,[2]_accgrp!$A:$X,2+(3*(COLUMN(I1647)-6)),FALSE),"")</f>
        <v>0</v>
      </c>
      <c r="J1647" s="226">
        <f>_xlfn.IFNA(VLOOKUP($E1647,[2]_accgrp!$A:$X,2+(3*(COLUMN(J1647)-6)),FALSE),"")</f>
        <v>0</v>
      </c>
      <c r="K1647" s="226">
        <f>_xlfn.IFNA(VLOOKUP($E1647,[2]_accgrp!$A:$X,2+(3*(COLUMN(K1647)-6)),FALSE),"")</f>
        <v>0</v>
      </c>
      <c r="L1647" s="226">
        <f>_xlfn.IFNA(VLOOKUP($E1647,[2]_accgrp!$A:$X,2+(3*(COLUMN(L1647)-6)),FALSE),"")</f>
        <v>0</v>
      </c>
      <c r="M1647" s="226">
        <f>_xlfn.IFNA(VLOOKUP($E1647,[2]_accgrp!$A:$X,2+(3*(COLUMN(M1647)-6)),FALSE),"")</f>
        <v>0</v>
      </c>
    </row>
    <row r="1648" spans="6:13" x14ac:dyDescent="0.25">
      <c r="F1648" s="242" t="str">
        <f>IF(ISBLANK(E1648),"",VLOOKUP(E1648,[2]_accgrp!A:B,2,FALSE))</f>
        <v/>
      </c>
      <c r="G1648" s="226">
        <f>_xlfn.IFNA(VLOOKUP($E1648,[2]_accgrp!$A:$X,2+(3*(COLUMN(G1648)-6)),FALSE),"")</f>
        <v>0</v>
      </c>
      <c r="H1648" s="226">
        <f>_xlfn.IFNA(VLOOKUP($E1648,[2]_accgrp!$A:$X,2+(3*(COLUMN(H1648)-6)),FALSE),"")</f>
        <v>0</v>
      </c>
      <c r="I1648" s="226">
        <f>_xlfn.IFNA(VLOOKUP($E1648,[2]_accgrp!$A:$X,2+(3*(COLUMN(I1648)-6)),FALSE),"")</f>
        <v>0</v>
      </c>
      <c r="J1648" s="226">
        <f>_xlfn.IFNA(VLOOKUP($E1648,[2]_accgrp!$A:$X,2+(3*(COLUMN(J1648)-6)),FALSE),"")</f>
        <v>0</v>
      </c>
      <c r="K1648" s="226">
        <f>_xlfn.IFNA(VLOOKUP($E1648,[2]_accgrp!$A:$X,2+(3*(COLUMN(K1648)-6)),FALSE),"")</f>
        <v>0</v>
      </c>
      <c r="L1648" s="226">
        <f>_xlfn.IFNA(VLOOKUP($E1648,[2]_accgrp!$A:$X,2+(3*(COLUMN(L1648)-6)),FALSE),"")</f>
        <v>0</v>
      </c>
      <c r="M1648" s="226">
        <f>_xlfn.IFNA(VLOOKUP($E1648,[2]_accgrp!$A:$X,2+(3*(COLUMN(M1648)-6)),FALSE),"")</f>
        <v>0</v>
      </c>
    </row>
    <row r="1649" spans="6:13" x14ac:dyDescent="0.25">
      <c r="F1649" s="242" t="str">
        <f>IF(ISBLANK(E1649),"",VLOOKUP(E1649,[2]_accgrp!A:B,2,FALSE))</f>
        <v/>
      </c>
      <c r="G1649" s="226">
        <f>_xlfn.IFNA(VLOOKUP($E1649,[2]_accgrp!$A:$X,2+(3*(COLUMN(G1649)-6)),FALSE),"")</f>
        <v>0</v>
      </c>
      <c r="H1649" s="226">
        <f>_xlfn.IFNA(VLOOKUP($E1649,[2]_accgrp!$A:$X,2+(3*(COLUMN(H1649)-6)),FALSE),"")</f>
        <v>0</v>
      </c>
      <c r="I1649" s="226">
        <f>_xlfn.IFNA(VLOOKUP($E1649,[2]_accgrp!$A:$X,2+(3*(COLUMN(I1649)-6)),FALSE),"")</f>
        <v>0</v>
      </c>
      <c r="J1649" s="226">
        <f>_xlfn.IFNA(VLOOKUP($E1649,[2]_accgrp!$A:$X,2+(3*(COLUMN(J1649)-6)),FALSE),"")</f>
        <v>0</v>
      </c>
      <c r="K1649" s="226">
        <f>_xlfn.IFNA(VLOOKUP($E1649,[2]_accgrp!$A:$X,2+(3*(COLUMN(K1649)-6)),FALSE),"")</f>
        <v>0</v>
      </c>
      <c r="L1649" s="226">
        <f>_xlfn.IFNA(VLOOKUP($E1649,[2]_accgrp!$A:$X,2+(3*(COLUMN(L1649)-6)),FALSE),"")</f>
        <v>0</v>
      </c>
      <c r="M1649" s="226">
        <f>_xlfn.IFNA(VLOOKUP($E1649,[2]_accgrp!$A:$X,2+(3*(COLUMN(M1649)-6)),FALSE),"")</f>
        <v>0</v>
      </c>
    </row>
    <row r="1650" spans="6:13" x14ac:dyDescent="0.25">
      <c r="F1650" s="242" t="str">
        <f>IF(ISBLANK(E1650),"",VLOOKUP(E1650,[2]_accgrp!A:B,2,FALSE))</f>
        <v/>
      </c>
      <c r="G1650" s="226">
        <f>_xlfn.IFNA(VLOOKUP($E1650,[2]_accgrp!$A:$X,2+(3*(COLUMN(G1650)-6)),FALSE),"")</f>
        <v>0</v>
      </c>
      <c r="H1650" s="226">
        <f>_xlfn.IFNA(VLOOKUP($E1650,[2]_accgrp!$A:$X,2+(3*(COLUMN(H1650)-6)),FALSE),"")</f>
        <v>0</v>
      </c>
      <c r="I1650" s="226">
        <f>_xlfn.IFNA(VLOOKUP($E1650,[2]_accgrp!$A:$X,2+(3*(COLUMN(I1650)-6)),FALSE),"")</f>
        <v>0</v>
      </c>
      <c r="J1650" s="226">
        <f>_xlfn.IFNA(VLOOKUP($E1650,[2]_accgrp!$A:$X,2+(3*(COLUMN(J1650)-6)),FALSE),"")</f>
        <v>0</v>
      </c>
      <c r="K1650" s="226">
        <f>_xlfn.IFNA(VLOOKUP($E1650,[2]_accgrp!$A:$X,2+(3*(COLUMN(K1650)-6)),FALSE),"")</f>
        <v>0</v>
      </c>
      <c r="L1650" s="226">
        <f>_xlfn.IFNA(VLOOKUP($E1650,[2]_accgrp!$A:$X,2+(3*(COLUMN(L1650)-6)),FALSE),"")</f>
        <v>0</v>
      </c>
      <c r="M1650" s="226">
        <f>_xlfn.IFNA(VLOOKUP($E1650,[2]_accgrp!$A:$X,2+(3*(COLUMN(M1650)-6)),FALSE),"")</f>
        <v>0</v>
      </c>
    </row>
    <row r="1651" spans="6:13" x14ac:dyDescent="0.25">
      <c r="F1651" s="242" t="str">
        <f>IF(ISBLANK(E1651),"",VLOOKUP(E1651,[2]_accgrp!A:B,2,FALSE))</f>
        <v/>
      </c>
      <c r="G1651" s="226">
        <f>_xlfn.IFNA(VLOOKUP($E1651,[2]_accgrp!$A:$X,2+(3*(COLUMN(G1651)-6)),FALSE),"")</f>
        <v>0</v>
      </c>
      <c r="H1651" s="226">
        <f>_xlfn.IFNA(VLOOKUP($E1651,[2]_accgrp!$A:$X,2+(3*(COLUMN(H1651)-6)),FALSE),"")</f>
        <v>0</v>
      </c>
      <c r="I1651" s="226">
        <f>_xlfn.IFNA(VLOOKUP($E1651,[2]_accgrp!$A:$X,2+(3*(COLUMN(I1651)-6)),FALSE),"")</f>
        <v>0</v>
      </c>
      <c r="J1651" s="226">
        <f>_xlfn.IFNA(VLOOKUP($E1651,[2]_accgrp!$A:$X,2+(3*(COLUMN(J1651)-6)),FALSE),"")</f>
        <v>0</v>
      </c>
      <c r="K1651" s="226">
        <f>_xlfn.IFNA(VLOOKUP($E1651,[2]_accgrp!$A:$X,2+(3*(COLUMN(K1651)-6)),FALSE),"")</f>
        <v>0</v>
      </c>
      <c r="L1651" s="226">
        <f>_xlfn.IFNA(VLOOKUP($E1651,[2]_accgrp!$A:$X,2+(3*(COLUMN(L1651)-6)),FALSE),"")</f>
        <v>0</v>
      </c>
      <c r="M1651" s="226">
        <f>_xlfn.IFNA(VLOOKUP($E1651,[2]_accgrp!$A:$X,2+(3*(COLUMN(M1651)-6)),FALSE),"")</f>
        <v>0</v>
      </c>
    </row>
    <row r="1652" spans="6:13" x14ac:dyDescent="0.25">
      <c r="F1652" s="242" t="str">
        <f>IF(ISBLANK(E1652),"",VLOOKUP(E1652,[2]_accgrp!A:B,2,FALSE))</f>
        <v/>
      </c>
      <c r="G1652" s="226">
        <f>_xlfn.IFNA(VLOOKUP($E1652,[2]_accgrp!$A:$X,2+(3*(COLUMN(G1652)-6)),FALSE),"")</f>
        <v>0</v>
      </c>
      <c r="H1652" s="226">
        <f>_xlfn.IFNA(VLOOKUP($E1652,[2]_accgrp!$A:$X,2+(3*(COLUMN(H1652)-6)),FALSE),"")</f>
        <v>0</v>
      </c>
      <c r="I1652" s="226">
        <f>_xlfn.IFNA(VLOOKUP($E1652,[2]_accgrp!$A:$X,2+(3*(COLUMN(I1652)-6)),FALSE),"")</f>
        <v>0</v>
      </c>
      <c r="J1652" s="226">
        <f>_xlfn.IFNA(VLOOKUP($E1652,[2]_accgrp!$A:$X,2+(3*(COLUMN(J1652)-6)),FALSE),"")</f>
        <v>0</v>
      </c>
      <c r="K1652" s="226">
        <f>_xlfn.IFNA(VLOOKUP($E1652,[2]_accgrp!$A:$X,2+(3*(COLUMN(K1652)-6)),FALSE),"")</f>
        <v>0</v>
      </c>
      <c r="L1652" s="226">
        <f>_xlfn.IFNA(VLOOKUP($E1652,[2]_accgrp!$A:$X,2+(3*(COLUMN(L1652)-6)),FALSE),"")</f>
        <v>0</v>
      </c>
      <c r="M1652" s="226">
        <f>_xlfn.IFNA(VLOOKUP($E1652,[2]_accgrp!$A:$X,2+(3*(COLUMN(M1652)-6)),FALSE),"")</f>
        <v>0</v>
      </c>
    </row>
    <row r="1653" spans="6:13" x14ac:dyDescent="0.25">
      <c r="F1653" s="242" t="str">
        <f>IF(ISBLANK(E1653),"",VLOOKUP(E1653,[2]_accgrp!A:B,2,FALSE))</f>
        <v/>
      </c>
      <c r="G1653" s="226">
        <f>_xlfn.IFNA(VLOOKUP($E1653,[2]_accgrp!$A:$X,2+(3*(COLUMN(G1653)-6)),FALSE),"")</f>
        <v>0</v>
      </c>
      <c r="H1653" s="226">
        <f>_xlfn.IFNA(VLOOKUP($E1653,[2]_accgrp!$A:$X,2+(3*(COLUMN(H1653)-6)),FALSE),"")</f>
        <v>0</v>
      </c>
      <c r="I1653" s="226">
        <f>_xlfn.IFNA(VLOOKUP($E1653,[2]_accgrp!$A:$X,2+(3*(COLUMN(I1653)-6)),FALSE),"")</f>
        <v>0</v>
      </c>
      <c r="J1653" s="226">
        <f>_xlfn.IFNA(VLOOKUP($E1653,[2]_accgrp!$A:$X,2+(3*(COLUMN(J1653)-6)),FALSE),"")</f>
        <v>0</v>
      </c>
      <c r="K1653" s="226">
        <f>_xlfn.IFNA(VLOOKUP($E1653,[2]_accgrp!$A:$X,2+(3*(COLUMN(K1653)-6)),FALSE),"")</f>
        <v>0</v>
      </c>
      <c r="L1653" s="226">
        <f>_xlfn.IFNA(VLOOKUP($E1653,[2]_accgrp!$A:$X,2+(3*(COLUMN(L1653)-6)),FALSE),"")</f>
        <v>0</v>
      </c>
      <c r="M1653" s="226">
        <f>_xlfn.IFNA(VLOOKUP($E1653,[2]_accgrp!$A:$X,2+(3*(COLUMN(M1653)-6)),FALSE),"")</f>
        <v>0</v>
      </c>
    </row>
    <row r="1654" spans="6:13" x14ac:dyDescent="0.25">
      <c r="F1654" s="242" t="str">
        <f>IF(ISBLANK(E1654),"",VLOOKUP(E1654,[2]_accgrp!A:B,2,FALSE))</f>
        <v/>
      </c>
      <c r="G1654" s="226">
        <f>_xlfn.IFNA(VLOOKUP($E1654,[2]_accgrp!$A:$X,2+(3*(COLUMN(G1654)-6)),FALSE),"")</f>
        <v>0</v>
      </c>
      <c r="H1654" s="226">
        <f>_xlfn.IFNA(VLOOKUP($E1654,[2]_accgrp!$A:$X,2+(3*(COLUMN(H1654)-6)),FALSE),"")</f>
        <v>0</v>
      </c>
      <c r="I1654" s="226">
        <f>_xlfn.IFNA(VLOOKUP($E1654,[2]_accgrp!$A:$X,2+(3*(COLUMN(I1654)-6)),FALSE),"")</f>
        <v>0</v>
      </c>
      <c r="J1654" s="226">
        <f>_xlfn.IFNA(VLOOKUP($E1654,[2]_accgrp!$A:$X,2+(3*(COLUMN(J1654)-6)),FALSE),"")</f>
        <v>0</v>
      </c>
      <c r="K1654" s="226">
        <f>_xlfn.IFNA(VLOOKUP($E1654,[2]_accgrp!$A:$X,2+(3*(COLUMN(K1654)-6)),FALSE),"")</f>
        <v>0</v>
      </c>
      <c r="L1654" s="226">
        <f>_xlfn.IFNA(VLOOKUP($E1654,[2]_accgrp!$A:$X,2+(3*(COLUMN(L1654)-6)),FALSE),"")</f>
        <v>0</v>
      </c>
      <c r="M1654" s="226">
        <f>_xlfn.IFNA(VLOOKUP($E1654,[2]_accgrp!$A:$X,2+(3*(COLUMN(M1654)-6)),FALSE),"")</f>
        <v>0</v>
      </c>
    </row>
    <row r="1655" spans="6:13" x14ac:dyDescent="0.25">
      <c r="F1655" s="242" t="str">
        <f>IF(ISBLANK(E1655),"",VLOOKUP(E1655,[2]_accgrp!A:B,2,FALSE))</f>
        <v/>
      </c>
      <c r="G1655" s="226">
        <f>_xlfn.IFNA(VLOOKUP($E1655,[2]_accgrp!$A:$X,2+(3*(COLUMN(G1655)-6)),FALSE),"")</f>
        <v>0</v>
      </c>
      <c r="H1655" s="226">
        <f>_xlfn.IFNA(VLOOKUP($E1655,[2]_accgrp!$A:$X,2+(3*(COLUMN(H1655)-6)),FALSE),"")</f>
        <v>0</v>
      </c>
      <c r="I1655" s="226">
        <f>_xlfn.IFNA(VLOOKUP($E1655,[2]_accgrp!$A:$X,2+(3*(COLUMN(I1655)-6)),FALSE),"")</f>
        <v>0</v>
      </c>
      <c r="J1655" s="226">
        <f>_xlfn.IFNA(VLOOKUP($E1655,[2]_accgrp!$A:$X,2+(3*(COLUMN(J1655)-6)),FALSE),"")</f>
        <v>0</v>
      </c>
      <c r="K1655" s="226">
        <f>_xlfn.IFNA(VLOOKUP($E1655,[2]_accgrp!$A:$X,2+(3*(COLUMN(K1655)-6)),FALSE),"")</f>
        <v>0</v>
      </c>
      <c r="L1655" s="226">
        <f>_xlfn.IFNA(VLOOKUP($E1655,[2]_accgrp!$A:$X,2+(3*(COLUMN(L1655)-6)),FALSE),"")</f>
        <v>0</v>
      </c>
      <c r="M1655" s="226">
        <f>_xlfn.IFNA(VLOOKUP($E1655,[2]_accgrp!$A:$X,2+(3*(COLUMN(M1655)-6)),FALSE),"")</f>
        <v>0</v>
      </c>
    </row>
    <row r="1656" spans="6:13" x14ac:dyDescent="0.25">
      <c r="F1656" s="242" t="str">
        <f>IF(ISBLANK(E1656),"",VLOOKUP(E1656,[2]_accgrp!A:B,2,FALSE))</f>
        <v/>
      </c>
      <c r="G1656" s="226">
        <f>_xlfn.IFNA(VLOOKUP($E1656,[2]_accgrp!$A:$X,2+(3*(COLUMN(G1656)-6)),FALSE),"")</f>
        <v>0</v>
      </c>
      <c r="H1656" s="226">
        <f>_xlfn.IFNA(VLOOKUP($E1656,[2]_accgrp!$A:$X,2+(3*(COLUMN(H1656)-6)),FALSE),"")</f>
        <v>0</v>
      </c>
      <c r="I1656" s="226">
        <f>_xlfn.IFNA(VLOOKUP($E1656,[2]_accgrp!$A:$X,2+(3*(COLUMN(I1656)-6)),FALSE),"")</f>
        <v>0</v>
      </c>
      <c r="J1656" s="226">
        <f>_xlfn.IFNA(VLOOKUP($E1656,[2]_accgrp!$A:$X,2+(3*(COLUMN(J1656)-6)),FALSE),"")</f>
        <v>0</v>
      </c>
      <c r="K1656" s="226">
        <f>_xlfn.IFNA(VLOOKUP($E1656,[2]_accgrp!$A:$X,2+(3*(COLUMN(K1656)-6)),FALSE),"")</f>
        <v>0</v>
      </c>
      <c r="L1656" s="226">
        <f>_xlfn.IFNA(VLOOKUP($E1656,[2]_accgrp!$A:$X,2+(3*(COLUMN(L1656)-6)),FALSE),"")</f>
        <v>0</v>
      </c>
      <c r="M1656" s="226">
        <f>_xlfn.IFNA(VLOOKUP($E1656,[2]_accgrp!$A:$X,2+(3*(COLUMN(M1656)-6)),FALSE),"")</f>
        <v>0</v>
      </c>
    </row>
    <row r="1657" spans="6:13" x14ac:dyDescent="0.25">
      <c r="F1657" s="242" t="str">
        <f>IF(ISBLANK(E1657),"",VLOOKUP(E1657,[2]_accgrp!A:B,2,FALSE))</f>
        <v/>
      </c>
      <c r="G1657" s="226">
        <f>_xlfn.IFNA(VLOOKUP($E1657,[2]_accgrp!$A:$X,2+(3*(COLUMN(G1657)-6)),FALSE),"")</f>
        <v>0</v>
      </c>
      <c r="H1657" s="226">
        <f>_xlfn.IFNA(VLOOKUP($E1657,[2]_accgrp!$A:$X,2+(3*(COLUMN(H1657)-6)),FALSE),"")</f>
        <v>0</v>
      </c>
      <c r="I1657" s="226">
        <f>_xlfn.IFNA(VLOOKUP($E1657,[2]_accgrp!$A:$X,2+(3*(COLUMN(I1657)-6)),FALSE),"")</f>
        <v>0</v>
      </c>
      <c r="J1657" s="226">
        <f>_xlfn.IFNA(VLOOKUP($E1657,[2]_accgrp!$A:$X,2+(3*(COLUMN(J1657)-6)),FALSE),"")</f>
        <v>0</v>
      </c>
      <c r="K1657" s="226">
        <f>_xlfn.IFNA(VLOOKUP($E1657,[2]_accgrp!$A:$X,2+(3*(COLUMN(K1657)-6)),FALSE),"")</f>
        <v>0</v>
      </c>
      <c r="L1657" s="226">
        <f>_xlfn.IFNA(VLOOKUP($E1657,[2]_accgrp!$A:$X,2+(3*(COLUMN(L1657)-6)),FALSE),"")</f>
        <v>0</v>
      </c>
      <c r="M1657" s="226">
        <f>_xlfn.IFNA(VLOOKUP($E1657,[2]_accgrp!$A:$X,2+(3*(COLUMN(M1657)-6)),FALSE),"")</f>
        <v>0</v>
      </c>
    </row>
    <row r="1658" spans="6:13" x14ac:dyDescent="0.25">
      <c r="F1658" s="242" t="str">
        <f>IF(ISBLANK(E1658),"",VLOOKUP(E1658,[2]_accgrp!A:B,2,FALSE))</f>
        <v/>
      </c>
      <c r="G1658" s="226">
        <f>_xlfn.IFNA(VLOOKUP($E1658,[2]_accgrp!$A:$X,2+(3*(COLUMN(G1658)-6)),FALSE),"")</f>
        <v>0</v>
      </c>
      <c r="H1658" s="226">
        <f>_xlfn.IFNA(VLOOKUP($E1658,[2]_accgrp!$A:$X,2+(3*(COLUMN(H1658)-6)),FALSE),"")</f>
        <v>0</v>
      </c>
      <c r="I1658" s="226">
        <f>_xlfn.IFNA(VLOOKUP($E1658,[2]_accgrp!$A:$X,2+(3*(COLUMN(I1658)-6)),FALSE),"")</f>
        <v>0</v>
      </c>
      <c r="J1658" s="226">
        <f>_xlfn.IFNA(VLOOKUP($E1658,[2]_accgrp!$A:$X,2+(3*(COLUMN(J1658)-6)),FALSE),"")</f>
        <v>0</v>
      </c>
      <c r="K1658" s="226">
        <f>_xlfn.IFNA(VLOOKUP($E1658,[2]_accgrp!$A:$X,2+(3*(COLUMN(K1658)-6)),FALSE),"")</f>
        <v>0</v>
      </c>
      <c r="L1658" s="226">
        <f>_xlfn.IFNA(VLOOKUP($E1658,[2]_accgrp!$A:$X,2+(3*(COLUMN(L1658)-6)),FALSE),"")</f>
        <v>0</v>
      </c>
      <c r="M1658" s="226">
        <f>_xlfn.IFNA(VLOOKUP($E1658,[2]_accgrp!$A:$X,2+(3*(COLUMN(M1658)-6)),FALSE),"")</f>
        <v>0</v>
      </c>
    </row>
    <row r="1659" spans="6:13" x14ac:dyDescent="0.25">
      <c r="F1659" s="242" t="str">
        <f>IF(ISBLANK(E1659),"",VLOOKUP(E1659,[2]_accgrp!A:B,2,FALSE))</f>
        <v/>
      </c>
      <c r="G1659" s="226">
        <f>_xlfn.IFNA(VLOOKUP($E1659,[2]_accgrp!$A:$X,2+(3*(COLUMN(G1659)-6)),FALSE),"")</f>
        <v>0</v>
      </c>
      <c r="H1659" s="226">
        <f>_xlfn.IFNA(VLOOKUP($E1659,[2]_accgrp!$A:$X,2+(3*(COLUMN(H1659)-6)),FALSE),"")</f>
        <v>0</v>
      </c>
      <c r="I1659" s="226">
        <f>_xlfn.IFNA(VLOOKUP($E1659,[2]_accgrp!$A:$X,2+(3*(COLUMN(I1659)-6)),FALSE),"")</f>
        <v>0</v>
      </c>
      <c r="J1659" s="226">
        <f>_xlfn.IFNA(VLOOKUP($E1659,[2]_accgrp!$A:$X,2+(3*(COLUMN(J1659)-6)),FALSE),"")</f>
        <v>0</v>
      </c>
      <c r="K1659" s="226">
        <f>_xlfn.IFNA(VLOOKUP($E1659,[2]_accgrp!$A:$X,2+(3*(COLUMN(K1659)-6)),FALSE),"")</f>
        <v>0</v>
      </c>
      <c r="L1659" s="226">
        <f>_xlfn.IFNA(VLOOKUP($E1659,[2]_accgrp!$A:$X,2+(3*(COLUMN(L1659)-6)),FALSE),"")</f>
        <v>0</v>
      </c>
      <c r="M1659" s="226">
        <f>_xlfn.IFNA(VLOOKUP($E1659,[2]_accgrp!$A:$X,2+(3*(COLUMN(M1659)-6)),FALSE),"")</f>
        <v>0</v>
      </c>
    </row>
    <row r="1660" spans="6:13" x14ac:dyDescent="0.25">
      <c r="F1660" s="242" t="str">
        <f>IF(ISBLANK(E1660),"",VLOOKUP(E1660,[2]_accgrp!A:B,2,FALSE))</f>
        <v/>
      </c>
      <c r="G1660" s="226">
        <f>_xlfn.IFNA(VLOOKUP($E1660,[2]_accgrp!$A:$X,2+(3*(COLUMN(G1660)-6)),FALSE),"")</f>
        <v>0</v>
      </c>
      <c r="H1660" s="226">
        <f>_xlfn.IFNA(VLOOKUP($E1660,[2]_accgrp!$A:$X,2+(3*(COLUMN(H1660)-6)),FALSE),"")</f>
        <v>0</v>
      </c>
      <c r="I1660" s="226">
        <f>_xlfn.IFNA(VLOOKUP($E1660,[2]_accgrp!$A:$X,2+(3*(COLUMN(I1660)-6)),FALSE),"")</f>
        <v>0</v>
      </c>
      <c r="J1660" s="226">
        <f>_xlfn.IFNA(VLOOKUP($E1660,[2]_accgrp!$A:$X,2+(3*(COLUMN(J1660)-6)),FALSE),"")</f>
        <v>0</v>
      </c>
      <c r="K1660" s="226">
        <f>_xlfn.IFNA(VLOOKUP($E1660,[2]_accgrp!$A:$X,2+(3*(COLUMN(K1660)-6)),FALSE),"")</f>
        <v>0</v>
      </c>
      <c r="L1660" s="226">
        <f>_xlfn.IFNA(VLOOKUP($E1660,[2]_accgrp!$A:$X,2+(3*(COLUMN(L1660)-6)),FALSE),"")</f>
        <v>0</v>
      </c>
      <c r="M1660" s="226">
        <f>_xlfn.IFNA(VLOOKUP($E1660,[2]_accgrp!$A:$X,2+(3*(COLUMN(M1660)-6)),FALSE),"")</f>
        <v>0</v>
      </c>
    </row>
    <row r="1661" spans="6:13" x14ac:dyDescent="0.25">
      <c r="F1661" s="242" t="str">
        <f>IF(ISBLANK(E1661),"",VLOOKUP(E1661,[2]_accgrp!A:B,2,FALSE))</f>
        <v/>
      </c>
      <c r="G1661" s="226">
        <f>_xlfn.IFNA(VLOOKUP($E1661,[2]_accgrp!$A:$X,2+(3*(COLUMN(G1661)-6)),FALSE),"")</f>
        <v>0</v>
      </c>
      <c r="H1661" s="226">
        <f>_xlfn.IFNA(VLOOKUP($E1661,[2]_accgrp!$A:$X,2+(3*(COLUMN(H1661)-6)),FALSE),"")</f>
        <v>0</v>
      </c>
      <c r="I1661" s="226">
        <f>_xlfn.IFNA(VLOOKUP($E1661,[2]_accgrp!$A:$X,2+(3*(COLUMN(I1661)-6)),FALSE),"")</f>
        <v>0</v>
      </c>
      <c r="J1661" s="226">
        <f>_xlfn.IFNA(VLOOKUP($E1661,[2]_accgrp!$A:$X,2+(3*(COLUMN(J1661)-6)),FALSE),"")</f>
        <v>0</v>
      </c>
      <c r="K1661" s="226">
        <f>_xlfn.IFNA(VLOOKUP($E1661,[2]_accgrp!$A:$X,2+(3*(COLUMN(K1661)-6)),FALSE),"")</f>
        <v>0</v>
      </c>
      <c r="L1661" s="226">
        <f>_xlfn.IFNA(VLOOKUP($E1661,[2]_accgrp!$A:$X,2+(3*(COLUMN(L1661)-6)),FALSE),"")</f>
        <v>0</v>
      </c>
      <c r="M1661" s="226">
        <f>_xlfn.IFNA(VLOOKUP($E1661,[2]_accgrp!$A:$X,2+(3*(COLUMN(M1661)-6)),FALSE),"")</f>
        <v>0</v>
      </c>
    </row>
    <row r="1662" spans="6:13" x14ac:dyDescent="0.25">
      <c r="F1662" s="242" t="str">
        <f>IF(ISBLANK(E1662),"",VLOOKUP(E1662,[2]_accgrp!A:B,2,FALSE))</f>
        <v/>
      </c>
      <c r="G1662" s="226">
        <f>_xlfn.IFNA(VLOOKUP($E1662,[2]_accgrp!$A:$X,2+(3*(COLUMN(G1662)-6)),FALSE),"")</f>
        <v>0</v>
      </c>
      <c r="H1662" s="226">
        <f>_xlfn.IFNA(VLOOKUP($E1662,[2]_accgrp!$A:$X,2+(3*(COLUMN(H1662)-6)),FALSE),"")</f>
        <v>0</v>
      </c>
      <c r="I1662" s="226">
        <f>_xlfn.IFNA(VLOOKUP($E1662,[2]_accgrp!$A:$X,2+(3*(COLUMN(I1662)-6)),FALSE),"")</f>
        <v>0</v>
      </c>
      <c r="J1662" s="226">
        <f>_xlfn.IFNA(VLOOKUP($E1662,[2]_accgrp!$A:$X,2+(3*(COLUMN(J1662)-6)),FALSE),"")</f>
        <v>0</v>
      </c>
      <c r="K1662" s="226">
        <f>_xlfn.IFNA(VLOOKUP($E1662,[2]_accgrp!$A:$X,2+(3*(COLUMN(K1662)-6)),FALSE),"")</f>
        <v>0</v>
      </c>
      <c r="L1662" s="226">
        <f>_xlfn.IFNA(VLOOKUP($E1662,[2]_accgrp!$A:$X,2+(3*(COLUMN(L1662)-6)),FALSE),"")</f>
        <v>0</v>
      </c>
      <c r="M1662" s="226">
        <f>_xlfn.IFNA(VLOOKUP($E1662,[2]_accgrp!$A:$X,2+(3*(COLUMN(M1662)-6)),FALSE),"")</f>
        <v>0</v>
      </c>
    </row>
    <row r="1663" spans="6:13" x14ac:dyDescent="0.25">
      <c r="F1663" s="242" t="str">
        <f>IF(ISBLANK(E1663),"",VLOOKUP(E1663,[2]_accgrp!A:B,2,FALSE))</f>
        <v/>
      </c>
      <c r="G1663" s="226">
        <f>_xlfn.IFNA(VLOOKUP($E1663,[2]_accgrp!$A:$X,2+(3*(COLUMN(G1663)-6)),FALSE),"")</f>
        <v>0</v>
      </c>
      <c r="H1663" s="226">
        <f>_xlfn.IFNA(VLOOKUP($E1663,[2]_accgrp!$A:$X,2+(3*(COLUMN(H1663)-6)),FALSE),"")</f>
        <v>0</v>
      </c>
      <c r="I1663" s="226">
        <f>_xlfn.IFNA(VLOOKUP($E1663,[2]_accgrp!$A:$X,2+(3*(COLUMN(I1663)-6)),FALSE),"")</f>
        <v>0</v>
      </c>
      <c r="J1663" s="226">
        <f>_xlfn.IFNA(VLOOKUP($E1663,[2]_accgrp!$A:$X,2+(3*(COLUMN(J1663)-6)),FALSE),"")</f>
        <v>0</v>
      </c>
      <c r="K1663" s="226">
        <f>_xlfn.IFNA(VLOOKUP($E1663,[2]_accgrp!$A:$X,2+(3*(COLUMN(K1663)-6)),FALSE),"")</f>
        <v>0</v>
      </c>
      <c r="L1663" s="226">
        <f>_xlfn.IFNA(VLOOKUP($E1663,[2]_accgrp!$A:$X,2+(3*(COLUMN(L1663)-6)),FALSE),"")</f>
        <v>0</v>
      </c>
      <c r="M1663" s="226">
        <f>_xlfn.IFNA(VLOOKUP($E1663,[2]_accgrp!$A:$X,2+(3*(COLUMN(M1663)-6)),FALSE),"")</f>
        <v>0</v>
      </c>
    </row>
    <row r="1664" spans="6:13" x14ac:dyDescent="0.25">
      <c r="F1664" s="242" t="str">
        <f>IF(ISBLANK(E1664),"",VLOOKUP(E1664,[2]_accgrp!A:B,2,FALSE))</f>
        <v/>
      </c>
      <c r="G1664" s="226">
        <f>_xlfn.IFNA(VLOOKUP($E1664,[2]_accgrp!$A:$X,2+(3*(COLUMN(G1664)-6)),FALSE),"")</f>
        <v>0</v>
      </c>
      <c r="H1664" s="226">
        <f>_xlfn.IFNA(VLOOKUP($E1664,[2]_accgrp!$A:$X,2+(3*(COLUMN(H1664)-6)),FALSE),"")</f>
        <v>0</v>
      </c>
      <c r="I1664" s="226">
        <f>_xlfn.IFNA(VLOOKUP($E1664,[2]_accgrp!$A:$X,2+(3*(COLUMN(I1664)-6)),FALSE),"")</f>
        <v>0</v>
      </c>
      <c r="J1664" s="226">
        <f>_xlfn.IFNA(VLOOKUP($E1664,[2]_accgrp!$A:$X,2+(3*(COLUMN(J1664)-6)),FALSE),"")</f>
        <v>0</v>
      </c>
      <c r="K1664" s="226">
        <f>_xlfn.IFNA(VLOOKUP($E1664,[2]_accgrp!$A:$X,2+(3*(COLUMN(K1664)-6)),FALSE),"")</f>
        <v>0</v>
      </c>
      <c r="L1664" s="226">
        <f>_xlfn.IFNA(VLOOKUP($E1664,[2]_accgrp!$A:$X,2+(3*(COLUMN(L1664)-6)),FALSE),"")</f>
        <v>0</v>
      </c>
      <c r="M1664" s="226">
        <f>_xlfn.IFNA(VLOOKUP($E1664,[2]_accgrp!$A:$X,2+(3*(COLUMN(M1664)-6)),FALSE),"")</f>
        <v>0</v>
      </c>
    </row>
    <row r="1665" spans="6:13" x14ac:dyDescent="0.25">
      <c r="F1665" s="242" t="str">
        <f>IF(ISBLANK(E1665),"",VLOOKUP(E1665,[2]_accgrp!A:B,2,FALSE))</f>
        <v/>
      </c>
      <c r="G1665" s="226">
        <f>_xlfn.IFNA(VLOOKUP($E1665,[2]_accgrp!$A:$X,2+(3*(COLUMN(G1665)-6)),FALSE),"")</f>
        <v>0</v>
      </c>
      <c r="H1665" s="226">
        <f>_xlfn.IFNA(VLOOKUP($E1665,[2]_accgrp!$A:$X,2+(3*(COLUMN(H1665)-6)),FALSE),"")</f>
        <v>0</v>
      </c>
      <c r="I1665" s="226">
        <f>_xlfn.IFNA(VLOOKUP($E1665,[2]_accgrp!$A:$X,2+(3*(COLUMN(I1665)-6)),FALSE),"")</f>
        <v>0</v>
      </c>
      <c r="J1665" s="226">
        <f>_xlfn.IFNA(VLOOKUP($E1665,[2]_accgrp!$A:$X,2+(3*(COLUMN(J1665)-6)),FALSE),"")</f>
        <v>0</v>
      </c>
      <c r="K1665" s="226">
        <f>_xlfn.IFNA(VLOOKUP($E1665,[2]_accgrp!$A:$X,2+(3*(COLUMN(K1665)-6)),FALSE),"")</f>
        <v>0</v>
      </c>
      <c r="L1665" s="226">
        <f>_xlfn.IFNA(VLOOKUP($E1665,[2]_accgrp!$A:$X,2+(3*(COLUMN(L1665)-6)),FALSE),"")</f>
        <v>0</v>
      </c>
      <c r="M1665" s="226">
        <f>_xlfn.IFNA(VLOOKUP($E1665,[2]_accgrp!$A:$X,2+(3*(COLUMN(M1665)-6)),FALSE),"")</f>
        <v>0</v>
      </c>
    </row>
    <row r="1666" spans="6:13" x14ac:dyDescent="0.25">
      <c r="F1666" s="242" t="str">
        <f>IF(ISBLANK(E1666),"",VLOOKUP(E1666,[2]_accgrp!A:B,2,FALSE))</f>
        <v/>
      </c>
      <c r="G1666" s="226">
        <f>_xlfn.IFNA(VLOOKUP($E1666,[2]_accgrp!$A:$X,2+(3*(COLUMN(G1666)-6)),FALSE),"")</f>
        <v>0</v>
      </c>
      <c r="H1666" s="226">
        <f>_xlfn.IFNA(VLOOKUP($E1666,[2]_accgrp!$A:$X,2+(3*(COLUMN(H1666)-6)),FALSE),"")</f>
        <v>0</v>
      </c>
      <c r="I1666" s="226">
        <f>_xlfn.IFNA(VLOOKUP($E1666,[2]_accgrp!$A:$X,2+(3*(COLUMN(I1666)-6)),FALSE),"")</f>
        <v>0</v>
      </c>
      <c r="J1666" s="226">
        <f>_xlfn.IFNA(VLOOKUP($E1666,[2]_accgrp!$A:$X,2+(3*(COLUMN(J1666)-6)),FALSE),"")</f>
        <v>0</v>
      </c>
      <c r="K1666" s="226">
        <f>_xlfn.IFNA(VLOOKUP($E1666,[2]_accgrp!$A:$X,2+(3*(COLUMN(K1666)-6)),FALSE),"")</f>
        <v>0</v>
      </c>
      <c r="L1666" s="226">
        <f>_xlfn.IFNA(VLOOKUP($E1666,[2]_accgrp!$A:$X,2+(3*(COLUMN(L1666)-6)),FALSE),"")</f>
        <v>0</v>
      </c>
      <c r="M1666" s="226">
        <f>_xlfn.IFNA(VLOOKUP($E1666,[2]_accgrp!$A:$X,2+(3*(COLUMN(M1666)-6)),FALSE),"")</f>
        <v>0</v>
      </c>
    </row>
    <row r="1667" spans="6:13" x14ac:dyDescent="0.25">
      <c r="F1667" s="242" t="str">
        <f>IF(ISBLANK(E1667),"",VLOOKUP(E1667,[2]_accgrp!A:B,2,FALSE))</f>
        <v/>
      </c>
      <c r="G1667" s="226">
        <f>_xlfn.IFNA(VLOOKUP($E1667,[2]_accgrp!$A:$X,2+(3*(COLUMN(G1667)-6)),FALSE),"")</f>
        <v>0</v>
      </c>
      <c r="H1667" s="226">
        <f>_xlfn.IFNA(VLOOKUP($E1667,[2]_accgrp!$A:$X,2+(3*(COLUMN(H1667)-6)),FALSE),"")</f>
        <v>0</v>
      </c>
      <c r="I1667" s="226">
        <f>_xlfn.IFNA(VLOOKUP($E1667,[2]_accgrp!$A:$X,2+(3*(COLUMN(I1667)-6)),FALSE),"")</f>
        <v>0</v>
      </c>
      <c r="J1667" s="226">
        <f>_xlfn.IFNA(VLOOKUP($E1667,[2]_accgrp!$A:$X,2+(3*(COLUMN(J1667)-6)),FALSE),"")</f>
        <v>0</v>
      </c>
      <c r="K1667" s="226">
        <f>_xlfn.IFNA(VLOOKUP($E1667,[2]_accgrp!$A:$X,2+(3*(COLUMN(K1667)-6)),FALSE),"")</f>
        <v>0</v>
      </c>
      <c r="L1667" s="226">
        <f>_xlfn.IFNA(VLOOKUP($E1667,[2]_accgrp!$A:$X,2+(3*(COLUMN(L1667)-6)),FALSE),"")</f>
        <v>0</v>
      </c>
      <c r="M1667" s="226">
        <f>_xlfn.IFNA(VLOOKUP($E1667,[2]_accgrp!$A:$X,2+(3*(COLUMN(M1667)-6)),FALSE),"")</f>
        <v>0</v>
      </c>
    </row>
    <row r="1668" spans="6:13" x14ac:dyDescent="0.25">
      <c r="F1668" s="242" t="str">
        <f>IF(ISBLANK(E1668),"",VLOOKUP(E1668,[2]_accgrp!A:B,2,FALSE))</f>
        <v/>
      </c>
      <c r="G1668" s="226">
        <f>_xlfn.IFNA(VLOOKUP($E1668,[2]_accgrp!$A:$X,2+(3*(COLUMN(G1668)-6)),FALSE),"")</f>
        <v>0</v>
      </c>
      <c r="H1668" s="226">
        <f>_xlfn.IFNA(VLOOKUP($E1668,[2]_accgrp!$A:$X,2+(3*(COLUMN(H1668)-6)),FALSE),"")</f>
        <v>0</v>
      </c>
      <c r="I1668" s="226">
        <f>_xlfn.IFNA(VLOOKUP($E1668,[2]_accgrp!$A:$X,2+(3*(COLUMN(I1668)-6)),FALSE),"")</f>
        <v>0</v>
      </c>
      <c r="J1668" s="226">
        <f>_xlfn.IFNA(VLOOKUP($E1668,[2]_accgrp!$A:$X,2+(3*(COLUMN(J1668)-6)),FALSE),"")</f>
        <v>0</v>
      </c>
      <c r="K1668" s="226">
        <f>_xlfn.IFNA(VLOOKUP($E1668,[2]_accgrp!$A:$X,2+(3*(COLUMN(K1668)-6)),FALSE),"")</f>
        <v>0</v>
      </c>
      <c r="L1668" s="226">
        <f>_xlfn.IFNA(VLOOKUP($E1668,[2]_accgrp!$A:$X,2+(3*(COLUMN(L1668)-6)),FALSE),"")</f>
        <v>0</v>
      </c>
      <c r="M1668" s="226">
        <f>_xlfn.IFNA(VLOOKUP($E1668,[2]_accgrp!$A:$X,2+(3*(COLUMN(M1668)-6)),FALSE),"")</f>
        <v>0</v>
      </c>
    </row>
    <row r="1669" spans="6:13" x14ac:dyDescent="0.25">
      <c r="F1669" s="242" t="str">
        <f>IF(ISBLANK(E1669),"",VLOOKUP(E1669,[2]_accgrp!A:B,2,FALSE))</f>
        <v/>
      </c>
      <c r="G1669" s="226">
        <f>_xlfn.IFNA(VLOOKUP($E1669,[2]_accgrp!$A:$X,2+(3*(COLUMN(G1669)-6)),FALSE),"")</f>
        <v>0</v>
      </c>
      <c r="H1669" s="226">
        <f>_xlfn.IFNA(VLOOKUP($E1669,[2]_accgrp!$A:$X,2+(3*(COLUMN(H1669)-6)),FALSE),"")</f>
        <v>0</v>
      </c>
      <c r="I1669" s="226">
        <f>_xlfn.IFNA(VLOOKUP($E1669,[2]_accgrp!$A:$X,2+(3*(COLUMN(I1669)-6)),FALSE),"")</f>
        <v>0</v>
      </c>
      <c r="J1669" s="226">
        <f>_xlfn.IFNA(VLOOKUP($E1669,[2]_accgrp!$A:$X,2+(3*(COLUMN(J1669)-6)),FALSE),"")</f>
        <v>0</v>
      </c>
      <c r="K1669" s="226">
        <f>_xlfn.IFNA(VLOOKUP($E1669,[2]_accgrp!$A:$X,2+(3*(COLUMN(K1669)-6)),FALSE),"")</f>
        <v>0</v>
      </c>
      <c r="L1669" s="226">
        <f>_xlfn.IFNA(VLOOKUP($E1669,[2]_accgrp!$A:$X,2+(3*(COLUMN(L1669)-6)),FALSE),"")</f>
        <v>0</v>
      </c>
      <c r="M1669" s="226">
        <f>_xlfn.IFNA(VLOOKUP($E1669,[2]_accgrp!$A:$X,2+(3*(COLUMN(M1669)-6)),FALSE),"")</f>
        <v>0</v>
      </c>
    </row>
    <row r="1670" spans="6:13" x14ac:dyDescent="0.25">
      <c r="F1670" s="242" t="str">
        <f>IF(ISBLANK(E1670),"",VLOOKUP(E1670,[2]_accgrp!A:B,2,FALSE))</f>
        <v/>
      </c>
      <c r="G1670" s="226">
        <f>_xlfn.IFNA(VLOOKUP($E1670,[2]_accgrp!$A:$X,2+(3*(COLUMN(G1670)-6)),FALSE),"")</f>
        <v>0</v>
      </c>
      <c r="H1670" s="226">
        <f>_xlfn.IFNA(VLOOKUP($E1670,[2]_accgrp!$A:$X,2+(3*(COLUMN(H1670)-6)),FALSE),"")</f>
        <v>0</v>
      </c>
      <c r="I1670" s="226">
        <f>_xlfn.IFNA(VLOOKUP($E1670,[2]_accgrp!$A:$X,2+(3*(COLUMN(I1670)-6)),FALSE),"")</f>
        <v>0</v>
      </c>
      <c r="J1670" s="226">
        <f>_xlfn.IFNA(VLOOKUP($E1670,[2]_accgrp!$A:$X,2+(3*(COLUMN(J1670)-6)),FALSE),"")</f>
        <v>0</v>
      </c>
      <c r="K1670" s="226">
        <f>_xlfn.IFNA(VLOOKUP($E1670,[2]_accgrp!$A:$X,2+(3*(COLUMN(K1670)-6)),FALSE),"")</f>
        <v>0</v>
      </c>
      <c r="L1670" s="226">
        <f>_xlfn.IFNA(VLOOKUP($E1670,[2]_accgrp!$A:$X,2+(3*(COLUMN(L1670)-6)),FALSE),"")</f>
        <v>0</v>
      </c>
      <c r="M1670" s="226">
        <f>_xlfn.IFNA(VLOOKUP($E1670,[2]_accgrp!$A:$X,2+(3*(COLUMN(M1670)-6)),FALSE),"")</f>
        <v>0</v>
      </c>
    </row>
    <row r="1671" spans="6:13" x14ac:dyDescent="0.25">
      <c r="F1671" s="242" t="str">
        <f>IF(ISBLANK(E1671),"",VLOOKUP(E1671,[2]_accgrp!A:B,2,FALSE))</f>
        <v/>
      </c>
      <c r="G1671" s="226">
        <f>_xlfn.IFNA(VLOOKUP($E1671,[2]_accgrp!$A:$X,2+(3*(COLUMN(G1671)-6)),FALSE),"")</f>
        <v>0</v>
      </c>
      <c r="H1671" s="226">
        <f>_xlfn.IFNA(VLOOKUP($E1671,[2]_accgrp!$A:$X,2+(3*(COLUMN(H1671)-6)),FALSE),"")</f>
        <v>0</v>
      </c>
      <c r="I1671" s="226">
        <f>_xlfn.IFNA(VLOOKUP($E1671,[2]_accgrp!$A:$X,2+(3*(COLUMN(I1671)-6)),FALSE),"")</f>
        <v>0</v>
      </c>
      <c r="J1671" s="226">
        <f>_xlfn.IFNA(VLOOKUP($E1671,[2]_accgrp!$A:$X,2+(3*(COLUMN(J1671)-6)),FALSE),"")</f>
        <v>0</v>
      </c>
      <c r="K1671" s="226">
        <f>_xlfn.IFNA(VLOOKUP($E1671,[2]_accgrp!$A:$X,2+(3*(COLUMN(K1671)-6)),FALSE),"")</f>
        <v>0</v>
      </c>
      <c r="L1671" s="226">
        <f>_xlfn.IFNA(VLOOKUP($E1671,[2]_accgrp!$A:$X,2+(3*(COLUMN(L1671)-6)),FALSE),"")</f>
        <v>0</v>
      </c>
      <c r="M1671" s="226">
        <f>_xlfn.IFNA(VLOOKUP($E1671,[2]_accgrp!$A:$X,2+(3*(COLUMN(M1671)-6)),FALSE),"")</f>
        <v>0</v>
      </c>
    </row>
    <row r="1672" spans="6:13" x14ac:dyDescent="0.25">
      <c r="F1672" s="242" t="str">
        <f>IF(ISBLANK(E1672),"",VLOOKUP(E1672,[2]_accgrp!A:B,2,FALSE))</f>
        <v/>
      </c>
      <c r="G1672" s="226">
        <f>_xlfn.IFNA(VLOOKUP($E1672,[2]_accgrp!$A:$X,2+(3*(COLUMN(G1672)-6)),FALSE),"")</f>
        <v>0</v>
      </c>
      <c r="H1672" s="226">
        <f>_xlfn.IFNA(VLOOKUP($E1672,[2]_accgrp!$A:$X,2+(3*(COLUMN(H1672)-6)),FALSE),"")</f>
        <v>0</v>
      </c>
      <c r="I1672" s="226">
        <f>_xlfn.IFNA(VLOOKUP($E1672,[2]_accgrp!$A:$X,2+(3*(COLUMN(I1672)-6)),FALSE),"")</f>
        <v>0</v>
      </c>
      <c r="J1672" s="226">
        <f>_xlfn.IFNA(VLOOKUP($E1672,[2]_accgrp!$A:$X,2+(3*(COLUMN(J1672)-6)),FALSE),"")</f>
        <v>0</v>
      </c>
      <c r="K1672" s="226">
        <f>_xlfn.IFNA(VLOOKUP($E1672,[2]_accgrp!$A:$X,2+(3*(COLUMN(K1672)-6)),FALSE),"")</f>
        <v>0</v>
      </c>
      <c r="L1672" s="226">
        <f>_xlfn.IFNA(VLOOKUP($E1672,[2]_accgrp!$A:$X,2+(3*(COLUMN(L1672)-6)),FALSE),"")</f>
        <v>0</v>
      </c>
      <c r="M1672" s="226">
        <f>_xlfn.IFNA(VLOOKUP($E1672,[2]_accgrp!$A:$X,2+(3*(COLUMN(M1672)-6)),FALSE),"")</f>
        <v>0</v>
      </c>
    </row>
    <row r="1673" spans="6:13" x14ac:dyDescent="0.25">
      <c r="F1673" s="242" t="str">
        <f>IF(ISBLANK(E1673),"",VLOOKUP(E1673,[2]_accgrp!A:B,2,FALSE))</f>
        <v/>
      </c>
      <c r="G1673" s="226">
        <f>_xlfn.IFNA(VLOOKUP($E1673,[2]_accgrp!$A:$X,2+(3*(COLUMN(G1673)-6)),FALSE),"")</f>
        <v>0</v>
      </c>
      <c r="H1673" s="226">
        <f>_xlfn.IFNA(VLOOKUP($E1673,[2]_accgrp!$A:$X,2+(3*(COLUMN(H1673)-6)),FALSE),"")</f>
        <v>0</v>
      </c>
      <c r="I1673" s="226">
        <f>_xlfn.IFNA(VLOOKUP($E1673,[2]_accgrp!$A:$X,2+(3*(COLUMN(I1673)-6)),FALSE),"")</f>
        <v>0</v>
      </c>
      <c r="J1673" s="226">
        <f>_xlfn.IFNA(VLOOKUP($E1673,[2]_accgrp!$A:$X,2+(3*(COLUMN(J1673)-6)),FALSE),"")</f>
        <v>0</v>
      </c>
      <c r="K1673" s="226">
        <f>_xlfn.IFNA(VLOOKUP($E1673,[2]_accgrp!$A:$X,2+(3*(COLUMN(K1673)-6)),FALSE),"")</f>
        <v>0</v>
      </c>
      <c r="L1673" s="226">
        <f>_xlfn.IFNA(VLOOKUP($E1673,[2]_accgrp!$A:$X,2+(3*(COLUMN(L1673)-6)),FALSE),"")</f>
        <v>0</v>
      </c>
      <c r="M1673" s="226">
        <f>_xlfn.IFNA(VLOOKUP($E1673,[2]_accgrp!$A:$X,2+(3*(COLUMN(M1673)-6)),FALSE),"")</f>
        <v>0</v>
      </c>
    </row>
    <row r="1674" spans="6:13" x14ac:dyDescent="0.25">
      <c r="F1674" s="242" t="str">
        <f>IF(ISBLANK(E1674),"",VLOOKUP(E1674,[2]_accgrp!A:B,2,FALSE))</f>
        <v/>
      </c>
      <c r="G1674" s="226">
        <f>_xlfn.IFNA(VLOOKUP($E1674,[2]_accgrp!$A:$X,2+(3*(COLUMN(G1674)-6)),FALSE),"")</f>
        <v>0</v>
      </c>
      <c r="H1674" s="226">
        <f>_xlfn.IFNA(VLOOKUP($E1674,[2]_accgrp!$A:$X,2+(3*(COLUMN(H1674)-6)),FALSE),"")</f>
        <v>0</v>
      </c>
      <c r="I1674" s="226">
        <f>_xlfn.IFNA(VLOOKUP($E1674,[2]_accgrp!$A:$X,2+(3*(COLUMN(I1674)-6)),FALSE),"")</f>
        <v>0</v>
      </c>
      <c r="J1674" s="226">
        <f>_xlfn.IFNA(VLOOKUP($E1674,[2]_accgrp!$A:$X,2+(3*(COLUMN(J1674)-6)),FALSE),"")</f>
        <v>0</v>
      </c>
      <c r="K1674" s="226">
        <f>_xlfn.IFNA(VLOOKUP($E1674,[2]_accgrp!$A:$X,2+(3*(COLUMN(K1674)-6)),FALSE),"")</f>
        <v>0</v>
      </c>
      <c r="L1674" s="226">
        <f>_xlfn.IFNA(VLOOKUP($E1674,[2]_accgrp!$A:$X,2+(3*(COLUMN(L1674)-6)),FALSE),"")</f>
        <v>0</v>
      </c>
      <c r="M1674" s="226">
        <f>_xlfn.IFNA(VLOOKUP($E1674,[2]_accgrp!$A:$X,2+(3*(COLUMN(M1674)-6)),FALSE),"")</f>
        <v>0</v>
      </c>
    </row>
    <row r="1675" spans="6:13" x14ac:dyDescent="0.25">
      <c r="F1675" s="242" t="str">
        <f>IF(ISBLANK(E1675),"",VLOOKUP(E1675,[2]_accgrp!A:B,2,FALSE))</f>
        <v/>
      </c>
      <c r="G1675" s="226">
        <f>_xlfn.IFNA(VLOOKUP($E1675,[2]_accgrp!$A:$X,2+(3*(COLUMN(G1675)-6)),FALSE),"")</f>
        <v>0</v>
      </c>
      <c r="H1675" s="226">
        <f>_xlfn.IFNA(VLOOKUP($E1675,[2]_accgrp!$A:$X,2+(3*(COLUMN(H1675)-6)),FALSE),"")</f>
        <v>0</v>
      </c>
      <c r="I1675" s="226">
        <f>_xlfn.IFNA(VLOOKUP($E1675,[2]_accgrp!$A:$X,2+(3*(COLUMN(I1675)-6)),FALSE),"")</f>
        <v>0</v>
      </c>
      <c r="J1675" s="226">
        <f>_xlfn.IFNA(VLOOKUP($E1675,[2]_accgrp!$A:$X,2+(3*(COLUMN(J1675)-6)),FALSE),"")</f>
        <v>0</v>
      </c>
      <c r="K1675" s="226">
        <f>_xlfn.IFNA(VLOOKUP($E1675,[2]_accgrp!$A:$X,2+(3*(COLUMN(K1675)-6)),FALSE),"")</f>
        <v>0</v>
      </c>
      <c r="L1675" s="226">
        <f>_xlfn.IFNA(VLOOKUP($E1675,[2]_accgrp!$A:$X,2+(3*(COLUMN(L1675)-6)),FALSE),"")</f>
        <v>0</v>
      </c>
      <c r="M1675" s="226">
        <f>_xlfn.IFNA(VLOOKUP($E1675,[2]_accgrp!$A:$X,2+(3*(COLUMN(M1675)-6)),FALSE),"")</f>
        <v>0</v>
      </c>
    </row>
    <row r="1676" spans="6:13" x14ac:dyDescent="0.25">
      <c r="F1676" s="242" t="str">
        <f>IF(ISBLANK(E1676),"",VLOOKUP(E1676,[2]_accgrp!A:B,2,FALSE))</f>
        <v/>
      </c>
      <c r="G1676" s="226">
        <f>_xlfn.IFNA(VLOOKUP($E1676,[2]_accgrp!$A:$X,2+(3*(COLUMN(G1676)-6)),FALSE),"")</f>
        <v>0</v>
      </c>
      <c r="H1676" s="226">
        <f>_xlfn.IFNA(VLOOKUP($E1676,[2]_accgrp!$A:$X,2+(3*(COLUMN(H1676)-6)),FALSE),"")</f>
        <v>0</v>
      </c>
      <c r="I1676" s="226">
        <f>_xlfn.IFNA(VLOOKUP($E1676,[2]_accgrp!$A:$X,2+(3*(COLUMN(I1676)-6)),FALSE),"")</f>
        <v>0</v>
      </c>
      <c r="J1676" s="226">
        <f>_xlfn.IFNA(VLOOKUP($E1676,[2]_accgrp!$A:$X,2+(3*(COLUMN(J1676)-6)),FALSE),"")</f>
        <v>0</v>
      </c>
      <c r="K1676" s="226">
        <f>_xlfn.IFNA(VLOOKUP($E1676,[2]_accgrp!$A:$X,2+(3*(COLUMN(K1676)-6)),FALSE),"")</f>
        <v>0</v>
      </c>
      <c r="L1676" s="226">
        <f>_xlfn.IFNA(VLOOKUP($E1676,[2]_accgrp!$A:$X,2+(3*(COLUMN(L1676)-6)),FALSE),"")</f>
        <v>0</v>
      </c>
      <c r="M1676" s="226">
        <f>_xlfn.IFNA(VLOOKUP($E1676,[2]_accgrp!$A:$X,2+(3*(COLUMN(M1676)-6)),FALSE),"")</f>
        <v>0</v>
      </c>
    </row>
    <row r="1677" spans="6:13" x14ac:dyDescent="0.25">
      <c r="F1677" s="242" t="str">
        <f>IF(ISBLANK(E1677),"",VLOOKUP(E1677,[2]_accgrp!A:B,2,FALSE))</f>
        <v/>
      </c>
      <c r="G1677" s="226">
        <f>_xlfn.IFNA(VLOOKUP($E1677,[2]_accgrp!$A:$X,2+(3*(COLUMN(G1677)-6)),FALSE),"")</f>
        <v>0</v>
      </c>
      <c r="H1677" s="226">
        <f>_xlfn.IFNA(VLOOKUP($E1677,[2]_accgrp!$A:$X,2+(3*(COLUMN(H1677)-6)),FALSE),"")</f>
        <v>0</v>
      </c>
      <c r="I1677" s="226">
        <f>_xlfn.IFNA(VLOOKUP($E1677,[2]_accgrp!$A:$X,2+(3*(COLUMN(I1677)-6)),FALSE),"")</f>
        <v>0</v>
      </c>
      <c r="J1677" s="226">
        <f>_xlfn.IFNA(VLOOKUP($E1677,[2]_accgrp!$A:$X,2+(3*(COLUMN(J1677)-6)),FALSE),"")</f>
        <v>0</v>
      </c>
      <c r="K1677" s="226">
        <f>_xlfn.IFNA(VLOOKUP($E1677,[2]_accgrp!$A:$X,2+(3*(COLUMN(K1677)-6)),FALSE),"")</f>
        <v>0</v>
      </c>
      <c r="L1677" s="226">
        <f>_xlfn.IFNA(VLOOKUP($E1677,[2]_accgrp!$A:$X,2+(3*(COLUMN(L1677)-6)),FALSE),"")</f>
        <v>0</v>
      </c>
      <c r="M1677" s="226">
        <f>_xlfn.IFNA(VLOOKUP($E1677,[2]_accgrp!$A:$X,2+(3*(COLUMN(M1677)-6)),FALSE),"")</f>
        <v>0</v>
      </c>
    </row>
    <row r="1678" spans="6:13" x14ac:dyDescent="0.25">
      <c r="F1678" s="242" t="str">
        <f>IF(ISBLANK(E1678),"",VLOOKUP(E1678,[2]_accgrp!A:B,2,FALSE))</f>
        <v/>
      </c>
      <c r="G1678" s="226">
        <f>_xlfn.IFNA(VLOOKUP($E1678,[2]_accgrp!$A:$X,2+(3*(COLUMN(G1678)-6)),FALSE),"")</f>
        <v>0</v>
      </c>
      <c r="H1678" s="226">
        <f>_xlfn.IFNA(VLOOKUP($E1678,[2]_accgrp!$A:$X,2+(3*(COLUMN(H1678)-6)),FALSE),"")</f>
        <v>0</v>
      </c>
      <c r="I1678" s="226">
        <f>_xlfn.IFNA(VLOOKUP($E1678,[2]_accgrp!$A:$X,2+(3*(COLUMN(I1678)-6)),FALSE),"")</f>
        <v>0</v>
      </c>
      <c r="J1678" s="226">
        <f>_xlfn.IFNA(VLOOKUP($E1678,[2]_accgrp!$A:$X,2+(3*(COLUMN(J1678)-6)),FALSE),"")</f>
        <v>0</v>
      </c>
      <c r="K1678" s="226">
        <f>_xlfn.IFNA(VLOOKUP($E1678,[2]_accgrp!$A:$X,2+(3*(COLUMN(K1678)-6)),FALSE),"")</f>
        <v>0</v>
      </c>
      <c r="L1678" s="226">
        <f>_xlfn.IFNA(VLOOKUP($E1678,[2]_accgrp!$A:$X,2+(3*(COLUMN(L1678)-6)),FALSE),"")</f>
        <v>0</v>
      </c>
      <c r="M1678" s="226">
        <f>_xlfn.IFNA(VLOOKUP($E1678,[2]_accgrp!$A:$X,2+(3*(COLUMN(M1678)-6)),FALSE),"")</f>
        <v>0</v>
      </c>
    </row>
    <row r="1679" spans="6:13" x14ac:dyDescent="0.25">
      <c r="F1679" s="242" t="str">
        <f>IF(ISBLANK(E1679),"",VLOOKUP(E1679,[2]_accgrp!A:B,2,FALSE))</f>
        <v/>
      </c>
      <c r="G1679" s="226">
        <f>_xlfn.IFNA(VLOOKUP($E1679,[2]_accgrp!$A:$X,2+(3*(COLUMN(G1679)-6)),FALSE),"")</f>
        <v>0</v>
      </c>
      <c r="H1679" s="226">
        <f>_xlfn.IFNA(VLOOKUP($E1679,[2]_accgrp!$A:$X,2+(3*(COLUMN(H1679)-6)),FALSE),"")</f>
        <v>0</v>
      </c>
      <c r="I1679" s="226">
        <f>_xlfn.IFNA(VLOOKUP($E1679,[2]_accgrp!$A:$X,2+(3*(COLUMN(I1679)-6)),FALSE),"")</f>
        <v>0</v>
      </c>
      <c r="J1679" s="226">
        <f>_xlfn.IFNA(VLOOKUP($E1679,[2]_accgrp!$A:$X,2+(3*(COLUMN(J1679)-6)),FALSE),"")</f>
        <v>0</v>
      </c>
      <c r="K1679" s="226">
        <f>_xlfn.IFNA(VLOOKUP($E1679,[2]_accgrp!$A:$X,2+(3*(COLUMN(K1679)-6)),FALSE),"")</f>
        <v>0</v>
      </c>
      <c r="L1679" s="226">
        <f>_xlfn.IFNA(VLOOKUP($E1679,[2]_accgrp!$A:$X,2+(3*(COLUMN(L1679)-6)),FALSE),"")</f>
        <v>0</v>
      </c>
      <c r="M1679" s="226">
        <f>_xlfn.IFNA(VLOOKUP($E1679,[2]_accgrp!$A:$X,2+(3*(COLUMN(M1679)-6)),FALSE),"")</f>
        <v>0</v>
      </c>
    </row>
    <row r="1680" spans="6:13" x14ac:dyDescent="0.25">
      <c r="F1680" s="242" t="str">
        <f>IF(ISBLANK(E1680),"",VLOOKUP(E1680,[2]_accgrp!A:B,2,FALSE))</f>
        <v/>
      </c>
      <c r="G1680" s="226">
        <f>_xlfn.IFNA(VLOOKUP($E1680,[2]_accgrp!$A:$X,2+(3*(COLUMN(G1680)-6)),FALSE),"")</f>
        <v>0</v>
      </c>
      <c r="H1680" s="226">
        <f>_xlfn.IFNA(VLOOKUP($E1680,[2]_accgrp!$A:$X,2+(3*(COLUMN(H1680)-6)),FALSE),"")</f>
        <v>0</v>
      </c>
      <c r="I1680" s="226">
        <f>_xlfn.IFNA(VLOOKUP($E1680,[2]_accgrp!$A:$X,2+(3*(COLUMN(I1680)-6)),FALSE),"")</f>
        <v>0</v>
      </c>
      <c r="J1680" s="226">
        <f>_xlfn.IFNA(VLOOKUP($E1680,[2]_accgrp!$A:$X,2+(3*(COLUMN(J1680)-6)),FALSE),"")</f>
        <v>0</v>
      </c>
      <c r="K1680" s="226">
        <f>_xlfn.IFNA(VLOOKUP($E1680,[2]_accgrp!$A:$X,2+(3*(COLUMN(K1680)-6)),FALSE),"")</f>
        <v>0</v>
      </c>
      <c r="L1680" s="226">
        <f>_xlfn.IFNA(VLOOKUP($E1680,[2]_accgrp!$A:$X,2+(3*(COLUMN(L1680)-6)),FALSE),"")</f>
        <v>0</v>
      </c>
      <c r="M1680" s="226">
        <f>_xlfn.IFNA(VLOOKUP($E1680,[2]_accgrp!$A:$X,2+(3*(COLUMN(M1680)-6)),FALSE),"")</f>
        <v>0</v>
      </c>
    </row>
    <row r="1681" spans="6:13" x14ac:dyDescent="0.25">
      <c r="F1681" s="242" t="str">
        <f>IF(ISBLANK(E1681),"",VLOOKUP(E1681,[2]_accgrp!A:B,2,FALSE))</f>
        <v/>
      </c>
      <c r="G1681" s="226">
        <f>_xlfn.IFNA(VLOOKUP($E1681,[2]_accgrp!$A:$X,2+(3*(COLUMN(G1681)-6)),FALSE),"")</f>
        <v>0</v>
      </c>
      <c r="H1681" s="226">
        <f>_xlfn.IFNA(VLOOKUP($E1681,[2]_accgrp!$A:$X,2+(3*(COLUMN(H1681)-6)),FALSE),"")</f>
        <v>0</v>
      </c>
      <c r="I1681" s="226">
        <f>_xlfn.IFNA(VLOOKUP($E1681,[2]_accgrp!$A:$X,2+(3*(COLUMN(I1681)-6)),FALSE),"")</f>
        <v>0</v>
      </c>
      <c r="J1681" s="226">
        <f>_xlfn.IFNA(VLOOKUP($E1681,[2]_accgrp!$A:$X,2+(3*(COLUMN(J1681)-6)),FALSE),"")</f>
        <v>0</v>
      </c>
      <c r="K1681" s="226">
        <f>_xlfn.IFNA(VLOOKUP($E1681,[2]_accgrp!$A:$X,2+(3*(COLUMN(K1681)-6)),FALSE),"")</f>
        <v>0</v>
      </c>
      <c r="L1681" s="226">
        <f>_xlfn.IFNA(VLOOKUP($E1681,[2]_accgrp!$A:$X,2+(3*(COLUMN(L1681)-6)),FALSE),"")</f>
        <v>0</v>
      </c>
      <c r="M1681" s="226">
        <f>_xlfn.IFNA(VLOOKUP($E1681,[2]_accgrp!$A:$X,2+(3*(COLUMN(M1681)-6)),FALSE),"")</f>
        <v>0</v>
      </c>
    </row>
    <row r="1682" spans="6:13" x14ac:dyDescent="0.25">
      <c r="F1682" s="242" t="str">
        <f>IF(ISBLANK(E1682),"",VLOOKUP(E1682,[2]_accgrp!A:B,2,FALSE))</f>
        <v/>
      </c>
      <c r="G1682" s="226">
        <f>_xlfn.IFNA(VLOOKUP($E1682,[2]_accgrp!$A:$X,2+(3*(COLUMN(G1682)-6)),FALSE),"")</f>
        <v>0</v>
      </c>
      <c r="H1682" s="226">
        <f>_xlfn.IFNA(VLOOKUP($E1682,[2]_accgrp!$A:$X,2+(3*(COLUMN(H1682)-6)),FALSE),"")</f>
        <v>0</v>
      </c>
      <c r="I1682" s="226">
        <f>_xlfn.IFNA(VLOOKUP($E1682,[2]_accgrp!$A:$X,2+(3*(COLUMN(I1682)-6)),FALSE),"")</f>
        <v>0</v>
      </c>
      <c r="J1682" s="226">
        <f>_xlfn.IFNA(VLOOKUP($E1682,[2]_accgrp!$A:$X,2+(3*(COLUMN(J1682)-6)),FALSE),"")</f>
        <v>0</v>
      </c>
      <c r="K1682" s="226">
        <f>_xlfn.IFNA(VLOOKUP($E1682,[2]_accgrp!$A:$X,2+(3*(COLUMN(K1682)-6)),FALSE),"")</f>
        <v>0</v>
      </c>
      <c r="L1682" s="226">
        <f>_xlfn.IFNA(VLOOKUP($E1682,[2]_accgrp!$A:$X,2+(3*(COLUMN(L1682)-6)),FALSE),"")</f>
        <v>0</v>
      </c>
      <c r="M1682" s="226">
        <f>_xlfn.IFNA(VLOOKUP($E1682,[2]_accgrp!$A:$X,2+(3*(COLUMN(M1682)-6)),FALSE),"")</f>
        <v>0</v>
      </c>
    </row>
    <row r="1683" spans="6:13" x14ac:dyDescent="0.25">
      <c r="F1683" s="242" t="str">
        <f>IF(ISBLANK(E1683),"",VLOOKUP(E1683,[2]_accgrp!A:B,2,FALSE))</f>
        <v/>
      </c>
      <c r="G1683" s="226">
        <f>_xlfn.IFNA(VLOOKUP($E1683,[2]_accgrp!$A:$X,2+(3*(COLUMN(G1683)-6)),FALSE),"")</f>
        <v>0</v>
      </c>
      <c r="H1683" s="226">
        <f>_xlfn.IFNA(VLOOKUP($E1683,[2]_accgrp!$A:$X,2+(3*(COLUMN(H1683)-6)),FALSE),"")</f>
        <v>0</v>
      </c>
      <c r="I1683" s="226">
        <f>_xlfn.IFNA(VLOOKUP($E1683,[2]_accgrp!$A:$X,2+(3*(COLUMN(I1683)-6)),FALSE),"")</f>
        <v>0</v>
      </c>
      <c r="J1683" s="226">
        <f>_xlfn.IFNA(VLOOKUP($E1683,[2]_accgrp!$A:$X,2+(3*(COLUMN(J1683)-6)),FALSE),"")</f>
        <v>0</v>
      </c>
      <c r="K1683" s="226">
        <f>_xlfn.IFNA(VLOOKUP($E1683,[2]_accgrp!$A:$X,2+(3*(COLUMN(K1683)-6)),FALSE),"")</f>
        <v>0</v>
      </c>
      <c r="L1683" s="226">
        <f>_xlfn.IFNA(VLOOKUP($E1683,[2]_accgrp!$A:$X,2+(3*(COLUMN(L1683)-6)),FALSE),"")</f>
        <v>0</v>
      </c>
      <c r="M1683" s="226">
        <f>_xlfn.IFNA(VLOOKUP($E1683,[2]_accgrp!$A:$X,2+(3*(COLUMN(M1683)-6)),FALSE),"")</f>
        <v>0</v>
      </c>
    </row>
    <row r="1684" spans="6:13" x14ac:dyDescent="0.25">
      <c r="F1684" s="242" t="str">
        <f>IF(ISBLANK(E1684),"",VLOOKUP(E1684,[2]_accgrp!A:B,2,FALSE))</f>
        <v/>
      </c>
      <c r="G1684" s="226">
        <f>_xlfn.IFNA(VLOOKUP($E1684,[2]_accgrp!$A:$X,2+(3*(COLUMN(G1684)-6)),FALSE),"")</f>
        <v>0</v>
      </c>
      <c r="H1684" s="226">
        <f>_xlfn.IFNA(VLOOKUP($E1684,[2]_accgrp!$A:$X,2+(3*(COLUMN(H1684)-6)),FALSE),"")</f>
        <v>0</v>
      </c>
      <c r="I1684" s="226">
        <f>_xlfn.IFNA(VLOOKUP($E1684,[2]_accgrp!$A:$X,2+(3*(COLUMN(I1684)-6)),FALSE),"")</f>
        <v>0</v>
      </c>
      <c r="J1684" s="226">
        <f>_xlfn.IFNA(VLOOKUP($E1684,[2]_accgrp!$A:$X,2+(3*(COLUMN(J1684)-6)),FALSE),"")</f>
        <v>0</v>
      </c>
      <c r="K1684" s="226">
        <f>_xlfn.IFNA(VLOOKUP($E1684,[2]_accgrp!$A:$X,2+(3*(COLUMN(K1684)-6)),FALSE),"")</f>
        <v>0</v>
      </c>
      <c r="L1684" s="226">
        <f>_xlfn.IFNA(VLOOKUP($E1684,[2]_accgrp!$A:$X,2+(3*(COLUMN(L1684)-6)),FALSE),"")</f>
        <v>0</v>
      </c>
      <c r="M1684" s="226">
        <f>_xlfn.IFNA(VLOOKUP($E1684,[2]_accgrp!$A:$X,2+(3*(COLUMN(M1684)-6)),FALSE),"")</f>
        <v>0</v>
      </c>
    </row>
    <row r="1685" spans="6:13" x14ac:dyDescent="0.25">
      <c r="F1685" s="242" t="str">
        <f>IF(ISBLANK(E1685),"",VLOOKUP(E1685,[2]_accgrp!A:B,2,FALSE))</f>
        <v/>
      </c>
      <c r="G1685" s="226">
        <f>_xlfn.IFNA(VLOOKUP($E1685,[2]_accgrp!$A:$X,2+(3*(COLUMN(G1685)-6)),FALSE),"")</f>
        <v>0</v>
      </c>
      <c r="H1685" s="226">
        <f>_xlfn.IFNA(VLOOKUP($E1685,[2]_accgrp!$A:$X,2+(3*(COLUMN(H1685)-6)),FALSE),"")</f>
        <v>0</v>
      </c>
      <c r="I1685" s="226">
        <f>_xlfn.IFNA(VLOOKUP($E1685,[2]_accgrp!$A:$X,2+(3*(COLUMN(I1685)-6)),FALSE),"")</f>
        <v>0</v>
      </c>
      <c r="J1685" s="226">
        <f>_xlfn.IFNA(VLOOKUP($E1685,[2]_accgrp!$A:$X,2+(3*(COLUMN(J1685)-6)),FALSE),"")</f>
        <v>0</v>
      </c>
      <c r="K1685" s="226">
        <f>_xlfn.IFNA(VLOOKUP($E1685,[2]_accgrp!$A:$X,2+(3*(COLUMN(K1685)-6)),FALSE),"")</f>
        <v>0</v>
      </c>
      <c r="L1685" s="226">
        <f>_xlfn.IFNA(VLOOKUP($E1685,[2]_accgrp!$A:$X,2+(3*(COLUMN(L1685)-6)),FALSE),"")</f>
        <v>0</v>
      </c>
      <c r="M1685" s="226">
        <f>_xlfn.IFNA(VLOOKUP($E1685,[2]_accgrp!$A:$X,2+(3*(COLUMN(M1685)-6)),FALSE),"")</f>
        <v>0</v>
      </c>
    </row>
    <row r="1686" spans="6:13" x14ac:dyDescent="0.25">
      <c r="F1686" s="242" t="str">
        <f>IF(ISBLANK(E1686),"",VLOOKUP(E1686,[2]_accgrp!A:B,2,FALSE))</f>
        <v/>
      </c>
      <c r="G1686" s="226">
        <f>_xlfn.IFNA(VLOOKUP($E1686,[2]_accgrp!$A:$X,2+(3*(COLUMN(G1686)-6)),FALSE),"")</f>
        <v>0</v>
      </c>
      <c r="H1686" s="226">
        <f>_xlfn.IFNA(VLOOKUP($E1686,[2]_accgrp!$A:$X,2+(3*(COLUMN(H1686)-6)),FALSE),"")</f>
        <v>0</v>
      </c>
      <c r="I1686" s="226">
        <f>_xlfn.IFNA(VLOOKUP($E1686,[2]_accgrp!$A:$X,2+(3*(COLUMN(I1686)-6)),FALSE),"")</f>
        <v>0</v>
      </c>
      <c r="J1686" s="226">
        <f>_xlfn.IFNA(VLOOKUP($E1686,[2]_accgrp!$A:$X,2+(3*(COLUMN(J1686)-6)),FALSE),"")</f>
        <v>0</v>
      </c>
      <c r="K1686" s="226">
        <f>_xlfn.IFNA(VLOOKUP($E1686,[2]_accgrp!$A:$X,2+(3*(COLUMN(K1686)-6)),FALSE),"")</f>
        <v>0</v>
      </c>
      <c r="L1686" s="226">
        <f>_xlfn.IFNA(VLOOKUP($E1686,[2]_accgrp!$A:$X,2+(3*(COLUMN(L1686)-6)),FALSE),"")</f>
        <v>0</v>
      </c>
      <c r="M1686" s="226">
        <f>_xlfn.IFNA(VLOOKUP($E1686,[2]_accgrp!$A:$X,2+(3*(COLUMN(M1686)-6)),FALSE),"")</f>
        <v>0</v>
      </c>
    </row>
    <row r="1687" spans="6:13" x14ac:dyDescent="0.25">
      <c r="F1687" s="242" t="str">
        <f>IF(ISBLANK(E1687),"",VLOOKUP(E1687,[2]_accgrp!A:B,2,FALSE))</f>
        <v/>
      </c>
      <c r="G1687" s="226">
        <f>_xlfn.IFNA(VLOOKUP($E1687,[2]_accgrp!$A:$X,2+(3*(COLUMN(G1687)-6)),FALSE),"")</f>
        <v>0</v>
      </c>
      <c r="H1687" s="226">
        <f>_xlfn.IFNA(VLOOKUP($E1687,[2]_accgrp!$A:$X,2+(3*(COLUMN(H1687)-6)),FALSE),"")</f>
        <v>0</v>
      </c>
      <c r="I1687" s="226">
        <f>_xlfn.IFNA(VLOOKUP($E1687,[2]_accgrp!$A:$X,2+(3*(COLUMN(I1687)-6)),FALSE),"")</f>
        <v>0</v>
      </c>
      <c r="J1687" s="226">
        <f>_xlfn.IFNA(VLOOKUP($E1687,[2]_accgrp!$A:$X,2+(3*(COLUMN(J1687)-6)),FALSE),"")</f>
        <v>0</v>
      </c>
      <c r="K1687" s="226">
        <f>_xlfn.IFNA(VLOOKUP($E1687,[2]_accgrp!$A:$X,2+(3*(COLUMN(K1687)-6)),FALSE),"")</f>
        <v>0</v>
      </c>
      <c r="L1687" s="226">
        <f>_xlfn.IFNA(VLOOKUP($E1687,[2]_accgrp!$A:$X,2+(3*(COLUMN(L1687)-6)),FALSE),"")</f>
        <v>0</v>
      </c>
      <c r="M1687" s="226">
        <f>_xlfn.IFNA(VLOOKUP($E1687,[2]_accgrp!$A:$X,2+(3*(COLUMN(M1687)-6)),FALSE),"")</f>
        <v>0</v>
      </c>
    </row>
    <row r="1688" spans="6:13" x14ac:dyDescent="0.25">
      <c r="F1688" s="242" t="str">
        <f>IF(ISBLANK(E1688),"",VLOOKUP(E1688,[2]_accgrp!A:B,2,FALSE))</f>
        <v/>
      </c>
      <c r="G1688" s="226">
        <f>_xlfn.IFNA(VLOOKUP($E1688,[2]_accgrp!$A:$X,2+(3*(COLUMN(G1688)-6)),FALSE),"")</f>
        <v>0</v>
      </c>
      <c r="H1688" s="226">
        <f>_xlfn.IFNA(VLOOKUP($E1688,[2]_accgrp!$A:$X,2+(3*(COLUMN(H1688)-6)),FALSE),"")</f>
        <v>0</v>
      </c>
      <c r="I1688" s="226">
        <f>_xlfn.IFNA(VLOOKUP($E1688,[2]_accgrp!$A:$X,2+(3*(COLUMN(I1688)-6)),FALSE),"")</f>
        <v>0</v>
      </c>
      <c r="J1688" s="226">
        <f>_xlfn.IFNA(VLOOKUP($E1688,[2]_accgrp!$A:$X,2+(3*(COLUMN(J1688)-6)),FALSE),"")</f>
        <v>0</v>
      </c>
      <c r="K1688" s="226">
        <f>_xlfn.IFNA(VLOOKUP($E1688,[2]_accgrp!$A:$X,2+(3*(COLUMN(K1688)-6)),FALSE),"")</f>
        <v>0</v>
      </c>
      <c r="L1688" s="226">
        <f>_xlfn.IFNA(VLOOKUP($E1688,[2]_accgrp!$A:$X,2+(3*(COLUMN(L1688)-6)),FALSE),"")</f>
        <v>0</v>
      </c>
      <c r="M1688" s="226">
        <f>_xlfn.IFNA(VLOOKUP($E1688,[2]_accgrp!$A:$X,2+(3*(COLUMN(M1688)-6)),FALSE),"")</f>
        <v>0</v>
      </c>
    </row>
    <row r="1689" spans="6:13" x14ac:dyDescent="0.25">
      <c r="F1689" s="242" t="str">
        <f>IF(ISBLANK(E1689),"",VLOOKUP(E1689,[2]_accgrp!A:B,2,FALSE))</f>
        <v/>
      </c>
      <c r="G1689" s="226">
        <f>_xlfn.IFNA(VLOOKUP($E1689,[2]_accgrp!$A:$X,2+(3*(COLUMN(G1689)-6)),FALSE),"")</f>
        <v>0</v>
      </c>
      <c r="H1689" s="226">
        <f>_xlfn.IFNA(VLOOKUP($E1689,[2]_accgrp!$A:$X,2+(3*(COLUMN(H1689)-6)),FALSE),"")</f>
        <v>0</v>
      </c>
      <c r="I1689" s="226">
        <f>_xlfn.IFNA(VLOOKUP($E1689,[2]_accgrp!$A:$X,2+(3*(COLUMN(I1689)-6)),FALSE),"")</f>
        <v>0</v>
      </c>
      <c r="J1689" s="226">
        <f>_xlfn.IFNA(VLOOKUP($E1689,[2]_accgrp!$A:$X,2+(3*(COLUMN(J1689)-6)),FALSE),"")</f>
        <v>0</v>
      </c>
      <c r="K1689" s="226">
        <f>_xlfn.IFNA(VLOOKUP($E1689,[2]_accgrp!$A:$X,2+(3*(COLUMN(K1689)-6)),FALSE),"")</f>
        <v>0</v>
      </c>
      <c r="L1689" s="226">
        <f>_xlfn.IFNA(VLOOKUP($E1689,[2]_accgrp!$A:$X,2+(3*(COLUMN(L1689)-6)),FALSE),"")</f>
        <v>0</v>
      </c>
      <c r="M1689" s="226">
        <f>_xlfn.IFNA(VLOOKUP($E1689,[2]_accgrp!$A:$X,2+(3*(COLUMN(M1689)-6)),FALSE),"")</f>
        <v>0</v>
      </c>
    </row>
    <row r="1690" spans="6:13" x14ac:dyDescent="0.25">
      <c r="F1690" s="242" t="str">
        <f>IF(ISBLANK(E1690),"",VLOOKUP(E1690,[2]_accgrp!A:B,2,FALSE))</f>
        <v/>
      </c>
      <c r="G1690" s="226">
        <f>_xlfn.IFNA(VLOOKUP($E1690,[2]_accgrp!$A:$X,2+(3*(COLUMN(G1690)-6)),FALSE),"")</f>
        <v>0</v>
      </c>
      <c r="H1690" s="226">
        <f>_xlfn.IFNA(VLOOKUP($E1690,[2]_accgrp!$A:$X,2+(3*(COLUMN(H1690)-6)),FALSE),"")</f>
        <v>0</v>
      </c>
      <c r="I1690" s="226">
        <f>_xlfn.IFNA(VLOOKUP($E1690,[2]_accgrp!$A:$X,2+(3*(COLUMN(I1690)-6)),FALSE),"")</f>
        <v>0</v>
      </c>
      <c r="J1690" s="226">
        <f>_xlfn.IFNA(VLOOKUP($E1690,[2]_accgrp!$A:$X,2+(3*(COLUMN(J1690)-6)),FALSE),"")</f>
        <v>0</v>
      </c>
      <c r="K1690" s="226">
        <f>_xlfn.IFNA(VLOOKUP($E1690,[2]_accgrp!$A:$X,2+(3*(COLUMN(K1690)-6)),FALSE),"")</f>
        <v>0</v>
      </c>
      <c r="L1690" s="226">
        <f>_xlfn.IFNA(VLOOKUP($E1690,[2]_accgrp!$A:$X,2+(3*(COLUMN(L1690)-6)),FALSE),"")</f>
        <v>0</v>
      </c>
      <c r="M1690" s="226">
        <f>_xlfn.IFNA(VLOOKUP($E1690,[2]_accgrp!$A:$X,2+(3*(COLUMN(M1690)-6)),FALSE),"")</f>
        <v>0</v>
      </c>
    </row>
    <row r="1691" spans="6:13" x14ac:dyDescent="0.25">
      <c r="F1691" s="242" t="str">
        <f>IF(ISBLANK(E1691),"",VLOOKUP(E1691,[2]_accgrp!A:B,2,FALSE))</f>
        <v/>
      </c>
      <c r="G1691" s="226">
        <f>_xlfn.IFNA(VLOOKUP($E1691,[2]_accgrp!$A:$X,2+(3*(COLUMN(G1691)-6)),FALSE),"")</f>
        <v>0</v>
      </c>
      <c r="H1691" s="226">
        <f>_xlfn.IFNA(VLOOKUP($E1691,[2]_accgrp!$A:$X,2+(3*(COLUMN(H1691)-6)),FALSE),"")</f>
        <v>0</v>
      </c>
      <c r="I1691" s="226">
        <f>_xlfn.IFNA(VLOOKUP($E1691,[2]_accgrp!$A:$X,2+(3*(COLUMN(I1691)-6)),FALSE),"")</f>
        <v>0</v>
      </c>
      <c r="J1691" s="226">
        <f>_xlfn.IFNA(VLOOKUP($E1691,[2]_accgrp!$A:$X,2+(3*(COLUMN(J1691)-6)),FALSE),"")</f>
        <v>0</v>
      </c>
      <c r="K1691" s="226">
        <f>_xlfn.IFNA(VLOOKUP($E1691,[2]_accgrp!$A:$X,2+(3*(COLUMN(K1691)-6)),FALSE),"")</f>
        <v>0</v>
      </c>
      <c r="L1691" s="226">
        <f>_xlfn.IFNA(VLOOKUP($E1691,[2]_accgrp!$A:$X,2+(3*(COLUMN(L1691)-6)),FALSE),"")</f>
        <v>0</v>
      </c>
      <c r="M1691" s="226">
        <f>_xlfn.IFNA(VLOOKUP($E1691,[2]_accgrp!$A:$X,2+(3*(COLUMN(M1691)-6)),FALSE),"")</f>
        <v>0</v>
      </c>
    </row>
    <row r="1692" spans="6:13" x14ac:dyDescent="0.25">
      <c r="F1692" s="242" t="str">
        <f>IF(ISBLANK(E1692),"",VLOOKUP(E1692,[2]_accgrp!A:B,2,FALSE))</f>
        <v/>
      </c>
      <c r="G1692" s="226">
        <f>_xlfn.IFNA(VLOOKUP($E1692,[2]_accgrp!$A:$X,2+(3*(COLUMN(G1692)-6)),FALSE),"")</f>
        <v>0</v>
      </c>
      <c r="H1692" s="226">
        <f>_xlfn.IFNA(VLOOKUP($E1692,[2]_accgrp!$A:$X,2+(3*(COLUMN(H1692)-6)),FALSE),"")</f>
        <v>0</v>
      </c>
      <c r="I1692" s="226">
        <f>_xlfn.IFNA(VLOOKUP($E1692,[2]_accgrp!$A:$X,2+(3*(COLUMN(I1692)-6)),FALSE),"")</f>
        <v>0</v>
      </c>
      <c r="J1692" s="226">
        <f>_xlfn.IFNA(VLOOKUP($E1692,[2]_accgrp!$A:$X,2+(3*(COLUMN(J1692)-6)),FALSE),"")</f>
        <v>0</v>
      </c>
      <c r="K1692" s="226">
        <f>_xlfn.IFNA(VLOOKUP($E1692,[2]_accgrp!$A:$X,2+(3*(COLUMN(K1692)-6)),FALSE),"")</f>
        <v>0</v>
      </c>
      <c r="L1692" s="226">
        <f>_xlfn.IFNA(VLOOKUP($E1692,[2]_accgrp!$A:$X,2+(3*(COLUMN(L1692)-6)),FALSE),"")</f>
        <v>0</v>
      </c>
      <c r="M1692" s="226">
        <f>_xlfn.IFNA(VLOOKUP($E1692,[2]_accgrp!$A:$X,2+(3*(COLUMN(M1692)-6)),FALSE),"")</f>
        <v>0</v>
      </c>
    </row>
    <row r="1693" spans="6:13" x14ac:dyDescent="0.25">
      <c r="F1693" s="242" t="str">
        <f>IF(ISBLANK(E1693),"",VLOOKUP(E1693,[2]_accgrp!A:B,2,FALSE))</f>
        <v/>
      </c>
      <c r="G1693" s="226">
        <f>_xlfn.IFNA(VLOOKUP($E1693,[2]_accgrp!$A:$X,2+(3*(COLUMN(G1693)-6)),FALSE),"")</f>
        <v>0</v>
      </c>
      <c r="H1693" s="226">
        <f>_xlfn.IFNA(VLOOKUP($E1693,[2]_accgrp!$A:$X,2+(3*(COLUMN(H1693)-6)),FALSE),"")</f>
        <v>0</v>
      </c>
      <c r="I1693" s="226">
        <f>_xlfn.IFNA(VLOOKUP($E1693,[2]_accgrp!$A:$X,2+(3*(COLUMN(I1693)-6)),FALSE),"")</f>
        <v>0</v>
      </c>
      <c r="J1693" s="226">
        <f>_xlfn.IFNA(VLOOKUP($E1693,[2]_accgrp!$A:$X,2+(3*(COLUMN(J1693)-6)),FALSE),"")</f>
        <v>0</v>
      </c>
      <c r="K1693" s="226">
        <f>_xlfn.IFNA(VLOOKUP($E1693,[2]_accgrp!$A:$X,2+(3*(COLUMN(K1693)-6)),FALSE),"")</f>
        <v>0</v>
      </c>
      <c r="L1693" s="226">
        <f>_xlfn.IFNA(VLOOKUP($E1693,[2]_accgrp!$A:$X,2+(3*(COLUMN(L1693)-6)),FALSE),"")</f>
        <v>0</v>
      </c>
      <c r="M1693" s="226">
        <f>_xlfn.IFNA(VLOOKUP($E1693,[2]_accgrp!$A:$X,2+(3*(COLUMN(M1693)-6)),FALSE),"")</f>
        <v>0</v>
      </c>
    </row>
    <row r="1694" spans="6:13" x14ac:dyDescent="0.25">
      <c r="F1694" s="242" t="str">
        <f>IF(ISBLANK(E1694),"",VLOOKUP(E1694,[2]_accgrp!A:B,2,FALSE))</f>
        <v/>
      </c>
      <c r="G1694" s="226">
        <f>_xlfn.IFNA(VLOOKUP($E1694,[2]_accgrp!$A:$X,2+(3*(COLUMN(G1694)-6)),FALSE),"")</f>
        <v>0</v>
      </c>
      <c r="H1694" s="226">
        <f>_xlfn.IFNA(VLOOKUP($E1694,[2]_accgrp!$A:$X,2+(3*(COLUMN(H1694)-6)),FALSE),"")</f>
        <v>0</v>
      </c>
      <c r="I1694" s="226">
        <f>_xlfn.IFNA(VLOOKUP($E1694,[2]_accgrp!$A:$X,2+(3*(COLUMN(I1694)-6)),FALSE),"")</f>
        <v>0</v>
      </c>
      <c r="J1694" s="226">
        <f>_xlfn.IFNA(VLOOKUP($E1694,[2]_accgrp!$A:$X,2+(3*(COLUMN(J1694)-6)),FALSE),"")</f>
        <v>0</v>
      </c>
      <c r="K1694" s="226">
        <f>_xlfn.IFNA(VLOOKUP($E1694,[2]_accgrp!$A:$X,2+(3*(COLUMN(K1694)-6)),FALSE),"")</f>
        <v>0</v>
      </c>
      <c r="L1694" s="226">
        <f>_xlfn.IFNA(VLOOKUP($E1694,[2]_accgrp!$A:$X,2+(3*(COLUMN(L1694)-6)),FALSE),"")</f>
        <v>0</v>
      </c>
      <c r="M1694" s="226">
        <f>_xlfn.IFNA(VLOOKUP($E1694,[2]_accgrp!$A:$X,2+(3*(COLUMN(M1694)-6)),FALSE),"")</f>
        <v>0</v>
      </c>
    </row>
    <row r="1695" spans="6:13" x14ac:dyDescent="0.25">
      <c r="F1695" s="242" t="str">
        <f>IF(ISBLANK(E1695),"",VLOOKUP(E1695,[2]_accgrp!A:B,2,FALSE))</f>
        <v/>
      </c>
      <c r="G1695" s="226">
        <f>_xlfn.IFNA(VLOOKUP($E1695,[2]_accgrp!$A:$X,2+(3*(COLUMN(G1695)-6)),FALSE),"")</f>
        <v>0</v>
      </c>
      <c r="H1695" s="226">
        <f>_xlfn.IFNA(VLOOKUP($E1695,[2]_accgrp!$A:$X,2+(3*(COLUMN(H1695)-6)),FALSE),"")</f>
        <v>0</v>
      </c>
      <c r="I1695" s="226">
        <f>_xlfn.IFNA(VLOOKUP($E1695,[2]_accgrp!$A:$X,2+(3*(COLUMN(I1695)-6)),FALSE),"")</f>
        <v>0</v>
      </c>
      <c r="J1695" s="226">
        <f>_xlfn.IFNA(VLOOKUP($E1695,[2]_accgrp!$A:$X,2+(3*(COLUMN(J1695)-6)),FALSE),"")</f>
        <v>0</v>
      </c>
      <c r="K1695" s="226">
        <f>_xlfn.IFNA(VLOOKUP($E1695,[2]_accgrp!$A:$X,2+(3*(COLUMN(K1695)-6)),FALSE),"")</f>
        <v>0</v>
      </c>
      <c r="L1695" s="226">
        <f>_xlfn.IFNA(VLOOKUP($E1695,[2]_accgrp!$A:$X,2+(3*(COLUMN(L1695)-6)),FALSE),"")</f>
        <v>0</v>
      </c>
      <c r="M1695" s="226">
        <f>_xlfn.IFNA(VLOOKUP($E1695,[2]_accgrp!$A:$X,2+(3*(COLUMN(M1695)-6)),FALSE),"")</f>
        <v>0</v>
      </c>
    </row>
    <row r="1696" spans="6:13" x14ac:dyDescent="0.25">
      <c r="F1696" s="242" t="str">
        <f>IF(ISBLANK(E1696),"",VLOOKUP(E1696,[2]_accgrp!A:B,2,FALSE))</f>
        <v/>
      </c>
      <c r="G1696" s="226">
        <f>_xlfn.IFNA(VLOOKUP($E1696,[2]_accgrp!$A:$X,2+(3*(COLUMN(G1696)-6)),FALSE),"")</f>
        <v>0</v>
      </c>
      <c r="H1696" s="226">
        <f>_xlfn.IFNA(VLOOKUP($E1696,[2]_accgrp!$A:$X,2+(3*(COLUMN(H1696)-6)),FALSE),"")</f>
        <v>0</v>
      </c>
      <c r="I1696" s="226">
        <f>_xlfn.IFNA(VLOOKUP($E1696,[2]_accgrp!$A:$X,2+(3*(COLUMN(I1696)-6)),FALSE),"")</f>
        <v>0</v>
      </c>
      <c r="J1696" s="226">
        <f>_xlfn.IFNA(VLOOKUP($E1696,[2]_accgrp!$A:$X,2+(3*(COLUMN(J1696)-6)),FALSE),"")</f>
        <v>0</v>
      </c>
      <c r="K1696" s="226">
        <f>_xlfn.IFNA(VLOOKUP($E1696,[2]_accgrp!$A:$X,2+(3*(COLUMN(K1696)-6)),FALSE),"")</f>
        <v>0</v>
      </c>
      <c r="L1696" s="226">
        <f>_xlfn.IFNA(VLOOKUP($E1696,[2]_accgrp!$A:$X,2+(3*(COLUMN(L1696)-6)),FALSE),"")</f>
        <v>0</v>
      </c>
      <c r="M1696" s="226">
        <f>_xlfn.IFNA(VLOOKUP($E1696,[2]_accgrp!$A:$X,2+(3*(COLUMN(M1696)-6)),FALSE),"")</f>
        <v>0</v>
      </c>
    </row>
    <row r="1697" spans="6:13" x14ac:dyDescent="0.25">
      <c r="F1697" s="242" t="str">
        <f>IF(ISBLANK(E1697),"",VLOOKUP(E1697,[2]_accgrp!A:B,2,FALSE))</f>
        <v/>
      </c>
      <c r="G1697" s="226">
        <f>_xlfn.IFNA(VLOOKUP($E1697,[2]_accgrp!$A:$X,2+(3*(COLUMN(G1697)-6)),FALSE),"")</f>
        <v>0</v>
      </c>
      <c r="H1697" s="226">
        <f>_xlfn.IFNA(VLOOKUP($E1697,[2]_accgrp!$A:$X,2+(3*(COLUMN(H1697)-6)),FALSE),"")</f>
        <v>0</v>
      </c>
      <c r="I1697" s="226">
        <f>_xlfn.IFNA(VLOOKUP($E1697,[2]_accgrp!$A:$X,2+(3*(COLUMN(I1697)-6)),FALSE),"")</f>
        <v>0</v>
      </c>
      <c r="J1697" s="226">
        <f>_xlfn.IFNA(VLOOKUP($E1697,[2]_accgrp!$A:$X,2+(3*(COLUMN(J1697)-6)),FALSE),"")</f>
        <v>0</v>
      </c>
      <c r="K1697" s="226">
        <f>_xlfn.IFNA(VLOOKUP($E1697,[2]_accgrp!$A:$X,2+(3*(COLUMN(K1697)-6)),FALSE),"")</f>
        <v>0</v>
      </c>
      <c r="L1697" s="226">
        <f>_xlfn.IFNA(VLOOKUP($E1697,[2]_accgrp!$A:$X,2+(3*(COLUMN(L1697)-6)),FALSE),"")</f>
        <v>0</v>
      </c>
      <c r="M1697" s="226">
        <f>_xlfn.IFNA(VLOOKUP($E1697,[2]_accgrp!$A:$X,2+(3*(COLUMN(M1697)-6)),FALSE),"")</f>
        <v>0</v>
      </c>
    </row>
    <row r="1698" spans="6:13" x14ac:dyDescent="0.25">
      <c r="F1698" s="242" t="str">
        <f>IF(ISBLANK(E1698),"",VLOOKUP(E1698,[2]_accgrp!A:B,2,FALSE))</f>
        <v/>
      </c>
      <c r="G1698" s="226">
        <f>_xlfn.IFNA(VLOOKUP($E1698,[2]_accgrp!$A:$X,2+(3*(COLUMN(G1698)-6)),FALSE),"")</f>
        <v>0</v>
      </c>
      <c r="H1698" s="226">
        <f>_xlfn.IFNA(VLOOKUP($E1698,[2]_accgrp!$A:$X,2+(3*(COLUMN(H1698)-6)),FALSE),"")</f>
        <v>0</v>
      </c>
      <c r="I1698" s="226">
        <f>_xlfn.IFNA(VLOOKUP($E1698,[2]_accgrp!$A:$X,2+(3*(COLUMN(I1698)-6)),FALSE),"")</f>
        <v>0</v>
      </c>
      <c r="J1698" s="226">
        <f>_xlfn.IFNA(VLOOKUP($E1698,[2]_accgrp!$A:$X,2+(3*(COLUMN(J1698)-6)),FALSE),"")</f>
        <v>0</v>
      </c>
      <c r="K1698" s="226">
        <f>_xlfn.IFNA(VLOOKUP($E1698,[2]_accgrp!$A:$X,2+(3*(COLUMN(K1698)-6)),FALSE),"")</f>
        <v>0</v>
      </c>
      <c r="L1698" s="226">
        <f>_xlfn.IFNA(VLOOKUP($E1698,[2]_accgrp!$A:$X,2+(3*(COLUMN(L1698)-6)),FALSE),"")</f>
        <v>0</v>
      </c>
      <c r="M1698" s="226">
        <f>_xlfn.IFNA(VLOOKUP($E1698,[2]_accgrp!$A:$X,2+(3*(COLUMN(M1698)-6)),FALSE),"")</f>
        <v>0</v>
      </c>
    </row>
    <row r="1699" spans="6:13" x14ac:dyDescent="0.25">
      <c r="F1699" s="242" t="str">
        <f>IF(ISBLANK(E1699),"",VLOOKUP(E1699,[2]_accgrp!A:B,2,FALSE))</f>
        <v/>
      </c>
      <c r="G1699" s="226">
        <f>_xlfn.IFNA(VLOOKUP($E1699,[2]_accgrp!$A:$X,2+(3*(COLUMN(G1699)-6)),FALSE),"")</f>
        <v>0</v>
      </c>
      <c r="H1699" s="226">
        <f>_xlfn.IFNA(VLOOKUP($E1699,[2]_accgrp!$A:$X,2+(3*(COLUMN(H1699)-6)),FALSE),"")</f>
        <v>0</v>
      </c>
      <c r="I1699" s="226">
        <f>_xlfn.IFNA(VLOOKUP($E1699,[2]_accgrp!$A:$X,2+(3*(COLUMN(I1699)-6)),FALSE),"")</f>
        <v>0</v>
      </c>
      <c r="J1699" s="226">
        <f>_xlfn.IFNA(VLOOKUP($E1699,[2]_accgrp!$A:$X,2+(3*(COLUMN(J1699)-6)),FALSE),"")</f>
        <v>0</v>
      </c>
      <c r="K1699" s="226">
        <f>_xlfn.IFNA(VLOOKUP($E1699,[2]_accgrp!$A:$X,2+(3*(COLUMN(K1699)-6)),FALSE),"")</f>
        <v>0</v>
      </c>
      <c r="L1699" s="226">
        <f>_xlfn.IFNA(VLOOKUP($E1699,[2]_accgrp!$A:$X,2+(3*(COLUMN(L1699)-6)),FALSE),"")</f>
        <v>0</v>
      </c>
      <c r="M1699" s="226">
        <f>_xlfn.IFNA(VLOOKUP($E1699,[2]_accgrp!$A:$X,2+(3*(COLUMN(M1699)-6)),FALSE),"")</f>
        <v>0</v>
      </c>
    </row>
    <row r="1700" spans="6:13" x14ac:dyDescent="0.25">
      <c r="F1700" s="242" t="str">
        <f>IF(ISBLANK(E1700),"",VLOOKUP(E1700,[2]_accgrp!A:B,2,FALSE))</f>
        <v/>
      </c>
      <c r="G1700" s="226">
        <f>_xlfn.IFNA(VLOOKUP($E1700,[2]_accgrp!$A:$X,2+(3*(COLUMN(G1700)-6)),FALSE),"")</f>
        <v>0</v>
      </c>
      <c r="H1700" s="226">
        <f>_xlfn.IFNA(VLOOKUP($E1700,[2]_accgrp!$A:$X,2+(3*(COLUMN(H1700)-6)),FALSE),"")</f>
        <v>0</v>
      </c>
      <c r="I1700" s="226">
        <f>_xlfn.IFNA(VLOOKUP($E1700,[2]_accgrp!$A:$X,2+(3*(COLUMN(I1700)-6)),FALSE),"")</f>
        <v>0</v>
      </c>
      <c r="J1700" s="226">
        <f>_xlfn.IFNA(VLOOKUP($E1700,[2]_accgrp!$A:$X,2+(3*(COLUMN(J1700)-6)),FALSE),"")</f>
        <v>0</v>
      </c>
      <c r="K1700" s="226">
        <f>_xlfn.IFNA(VLOOKUP($E1700,[2]_accgrp!$A:$X,2+(3*(COLUMN(K1700)-6)),FALSE),"")</f>
        <v>0</v>
      </c>
      <c r="L1700" s="226">
        <f>_xlfn.IFNA(VLOOKUP($E1700,[2]_accgrp!$A:$X,2+(3*(COLUMN(L1700)-6)),FALSE),"")</f>
        <v>0</v>
      </c>
      <c r="M1700" s="226">
        <f>_xlfn.IFNA(VLOOKUP($E1700,[2]_accgrp!$A:$X,2+(3*(COLUMN(M1700)-6)),FALSE),"")</f>
        <v>0</v>
      </c>
    </row>
    <row r="1701" spans="6:13" x14ac:dyDescent="0.25">
      <c r="F1701" s="242" t="str">
        <f>IF(ISBLANK(E1701),"",VLOOKUP(E1701,[2]_accgrp!A:B,2,FALSE))</f>
        <v/>
      </c>
      <c r="G1701" s="226">
        <f>_xlfn.IFNA(VLOOKUP($E1701,[2]_accgrp!$A:$X,2+(3*(COLUMN(G1701)-6)),FALSE),"")</f>
        <v>0</v>
      </c>
      <c r="H1701" s="226">
        <f>_xlfn.IFNA(VLOOKUP($E1701,[2]_accgrp!$A:$X,2+(3*(COLUMN(H1701)-6)),FALSE),"")</f>
        <v>0</v>
      </c>
      <c r="I1701" s="226">
        <f>_xlfn.IFNA(VLOOKUP($E1701,[2]_accgrp!$A:$X,2+(3*(COLUMN(I1701)-6)),FALSE),"")</f>
        <v>0</v>
      </c>
      <c r="J1701" s="226">
        <f>_xlfn.IFNA(VLOOKUP($E1701,[2]_accgrp!$A:$X,2+(3*(COLUMN(J1701)-6)),FALSE),"")</f>
        <v>0</v>
      </c>
      <c r="K1701" s="226">
        <f>_xlfn.IFNA(VLOOKUP($E1701,[2]_accgrp!$A:$X,2+(3*(COLUMN(K1701)-6)),FALSE),"")</f>
        <v>0</v>
      </c>
      <c r="L1701" s="226">
        <f>_xlfn.IFNA(VLOOKUP($E1701,[2]_accgrp!$A:$X,2+(3*(COLUMN(L1701)-6)),FALSE),"")</f>
        <v>0</v>
      </c>
      <c r="M1701" s="226">
        <f>_xlfn.IFNA(VLOOKUP($E1701,[2]_accgrp!$A:$X,2+(3*(COLUMN(M1701)-6)),FALSE),"")</f>
        <v>0</v>
      </c>
    </row>
    <row r="1702" spans="6:13" x14ac:dyDescent="0.25">
      <c r="F1702" s="242" t="str">
        <f>IF(ISBLANK(E1702),"",VLOOKUP(E1702,[2]_accgrp!A:B,2,FALSE))</f>
        <v/>
      </c>
      <c r="G1702" s="226">
        <f>_xlfn.IFNA(VLOOKUP($E1702,[2]_accgrp!$A:$X,2+(3*(COLUMN(G1702)-6)),FALSE),"")</f>
        <v>0</v>
      </c>
      <c r="H1702" s="226">
        <f>_xlfn.IFNA(VLOOKUP($E1702,[2]_accgrp!$A:$X,2+(3*(COLUMN(H1702)-6)),FALSE),"")</f>
        <v>0</v>
      </c>
      <c r="I1702" s="226">
        <f>_xlfn.IFNA(VLOOKUP($E1702,[2]_accgrp!$A:$X,2+(3*(COLUMN(I1702)-6)),FALSE),"")</f>
        <v>0</v>
      </c>
      <c r="J1702" s="226">
        <f>_xlfn.IFNA(VLOOKUP($E1702,[2]_accgrp!$A:$X,2+(3*(COLUMN(J1702)-6)),FALSE),"")</f>
        <v>0</v>
      </c>
      <c r="K1702" s="226">
        <f>_xlfn.IFNA(VLOOKUP($E1702,[2]_accgrp!$A:$X,2+(3*(COLUMN(K1702)-6)),FALSE),"")</f>
        <v>0</v>
      </c>
      <c r="L1702" s="226">
        <f>_xlfn.IFNA(VLOOKUP($E1702,[2]_accgrp!$A:$X,2+(3*(COLUMN(L1702)-6)),FALSE),"")</f>
        <v>0</v>
      </c>
      <c r="M1702" s="226">
        <f>_xlfn.IFNA(VLOOKUP($E1702,[2]_accgrp!$A:$X,2+(3*(COLUMN(M1702)-6)),FALSE),"")</f>
        <v>0</v>
      </c>
    </row>
    <row r="1703" spans="6:13" x14ac:dyDescent="0.25">
      <c r="F1703" s="242" t="str">
        <f>IF(ISBLANK(E1703),"",VLOOKUP(E1703,[2]_accgrp!A:B,2,FALSE))</f>
        <v/>
      </c>
      <c r="G1703" s="226">
        <f>_xlfn.IFNA(VLOOKUP($E1703,[2]_accgrp!$A:$X,2+(3*(COLUMN(G1703)-6)),FALSE),"")</f>
        <v>0</v>
      </c>
      <c r="H1703" s="226">
        <f>_xlfn.IFNA(VLOOKUP($E1703,[2]_accgrp!$A:$X,2+(3*(COLUMN(H1703)-6)),FALSE),"")</f>
        <v>0</v>
      </c>
      <c r="I1703" s="226">
        <f>_xlfn.IFNA(VLOOKUP($E1703,[2]_accgrp!$A:$X,2+(3*(COLUMN(I1703)-6)),FALSE),"")</f>
        <v>0</v>
      </c>
      <c r="J1703" s="226">
        <f>_xlfn.IFNA(VLOOKUP($E1703,[2]_accgrp!$A:$X,2+(3*(COLUMN(J1703)-6)),FALSE),"")</f>
        <v>0</v>
      </c>
      <c r="K1703" s="226">
        <f>_xlfn.IFNA(VLOOKUP($E1703,[2]_accgrp!$A:$X,2+(3*(COLUMN(K1703)-6)),FALSE),"")</f>
        <v>0</v>
      </c>
      <c r="L1703" s="226">
        <f>_xlfn.IFNA(VLOOKUP($E1703,[2]_accgrp!$A:$X,2+(3*(COLUMN(L1703)-6)),FALSE),"")</f>
        <v>0</v>
      </c>
      <c r="M1703" s="226">
        <f>_xlfn.IFNA(VLOOKUP($E1703,[2]_accgrp!$A:$X,2+(3*(COLUMN(M1703)-6)),FALSE),"")</f>
        <v>0</v>
      </c>
    </row>
    <row r="1704" spans="6:13" x14ac:dyDescent="0.25">
      <c r="F1704" s="242" t="str">
        <f>IF(ISBLANK(E1704),"",VLOOKUP(E1704,[2]_accgrp!A:B,2,FALSE))</f>
        <v/>
      </c>
      <c r="G1704" s="226">
        <f>_xlfn.IFNA(VLOOKUP($E1704,[2]_accgrp!$A:$X,2+(3*(COLUMN(G1704)-6)),FALSE),"")</f>
        <v>0</v>
      </c>
      <c r="H1704" s="226">
        <f>_xlfn.IFNA(VLOOKUP($E1704,[2]_accgrp!$A:$X,2+(3*(COLUMN(H1704)-6)),FALSE),"")</f>
        <v>0</v>
      </c>
      <c r="I1704" s="226">
        <f>_xlfn.IFNA(VLOOKUP($E1704,[2]_accgrp!$A:$X,2+(3*(COLUMN(I1704)-6)),FALSE),"")</f>
        <v>0</v>
      </c>
      <c r="J1704" s="226">
        <f>_xlfn.IFNA(VLOOKUP($E1704,[2]_accgrp!$A:$X,2+(3*(COLUMN(J1704)-6)),FALSE),"")</f>
        <v>0</v>
      </c>
      <c r="K1704" s="226">
        <f>_xlfn.IFNA(VLOOKUP($E1704,[2]_accgrp!$A:$X,2+(3*(COLUMN(K1704)-6)),FALSE),"")</f>
        <v>0</v>
      </c>
      <c r="L1704" s="226">
        <f>_xlfn.IFNA(VLOOKUP($E1704,[2]_accgrp!$A:$X,2+(3*(COLUMN(L1704)-6)),FALSE),"")</f>
        <v>0</v>
      </c>
      <c r="M1704" s="226">
        <f>_xlfn.IFNA(VLOOKUP($E1704,[2]_accgrp!$A:$X,2+(3*(COLUMN(M1704)-6)),FALSE),"")</f>
        <v>0</v>
      </c>
    </row>
    <row r="1705" spans="6:13" x14ac:dyDescent="0.25">
      <c r="F1705" s="242" t="str">
        <f>IF(ISBLANK(E1705),"",VLOOKUP(E1705,[2]_accgrp!A:B,2,FALSE))</f>
        <v/>
      </c>
      <c r="G1705" s="226">
        <f>_xlfn.IFNA(VLOOKUP($E1705,[2]_accgrp!$A:$X,2+(3*(COLUMN(G1705)-6)),FALSE),"")</f>
        <v>0</v>
      </c>
      <c r="H1705" s="226">
        <f>_xlfn.IFNA(VLOOKUP($E1705,[2]_accgrp!$A:$X,2+(3*(COLUMN(H1705)-6)),FALSE),"")</f>
        <v>0</v>
      </c>
      <c r="I1705" s="226">
        <f>_xlfn.IFNA(VLOOKUP($E1705,[2]_accgrp!$A:$X,2+(3*(COLUMN(I1705)-6)),FALSE),"")</f>
        <v>0</v>
      </c>
      <c r="J1705" s="226">
        <f>_xlfn.IFNA(VLOOKUP($E1705,[2]_accgrp!$A:$X,2+(3*(COLUMN(J1705)-6)),FALSE),"")</f>
        <v>0</v>
      </c>
      <c r="K1705" s="226">
        <f>_xlfn.IFNA(VLOOKUP($E1705,[2]_accgrp!$A:$X,2+(3*(COLUMN(K1705)-6)),FALSE),"")</f>
        <v>0</v>
      </c>
      <c r="L1705" s="226">
        <f>_xlfn.IFNA(VLOOKUP($E1705,[2]_accgrp!$A:$X,2+(3*(COLUMN(L1705)-6)),FALSE),"")</f>
        <v>0</v>
      </c>
      <c r="M1705" s="226">
        <f>_xlfn.IFNA(VLOOKUP($E1705,[2]_accgrp!$A:$X,2+(3*(COLUMN(M1705)-6)),FALSE),"")</f>
        <v>0</v>
      </c>
    </row>
    <row r="1706" spans="6:13" x14ac:dyDescent="0.25">
      <c r="F1706" s="242" t="str">
        <f>IF(ISBLANK(E1706),"",VLOOKUP(E1706,[2]_accgrp!A:B,2,FALSE))</f>
        <v/>
      </c>
      <c r="G1706" s="226">
        <f>_xlfn.IFNA(VLOOKUP($E1706,[2]_accgrp!$A:$X,2+(3*(COLUMN(G1706)-6)),FALSE),"")</f>
        <v>0</v>
      </c>
      <c r="H1706" s="226">
        <f>_xlfn.IFNA(VLOOKUP($E1706,[2]_accgrp!$A:$X,2+(3*(COLUMN(H1706)-6)),FALSE),"")</f>
        <v>0</v>
      </c>
      <c r="I1706" s="226">
        <f>_xlfn.IFNA(VLOOKUP($E1706,[2]_accgrp!$A:$X,2+(3*(COLUMN(I1706)-6)),FALSE),"")</f>
        <v>0</v>
      </c>
      <c r="J1706" s="226">
        <f>_xlfn.IFNA(VLOOKUP($E1706,[2]_accgrp!$A:$X,2+(3*(COLUMN(J1706)-6)),FALSE),"")</f>
        <v>0</v>
      </c>
      <c r="K1706" s="226">
        <f>_xlfn.IFNA(VLOOKUP($E1706,[2]_accgrp!$A:$X,2+(3*(COLUMN(K1706)-6)),FALSE),"")</f>
        <v>0</v>
      </c>
      <c r="L1706" s="226">
        <f>_xlfn.IFNA(VLOOKUP($E1706,[2]_accgrp!$A:$X,2+(3*(COLUMN(L1706)-6)),FALSE),"")</f>
        <v>0</v>
      </c>
      <c r="M1706" s="226">
        <f>_xlfn.IFNA(VLOOKUP($E1706,[2]_accgrp!$A:$X,2+(3*(COLUMN(M1706)-6)),FALSE),"")</f>
        <v>0</v>
      </c>
    </row>
    <row r="1707" spans="6:13" x14ac:dyDescent="0.25">
      <c r="F1707" s="242" t="str">
        <f>IF(ISBLANK(E1707),"",VLOOKUP(E1707,[2]_accgrp!A:B,2,FALSE))</f>
        <v/>
      </c>
      <c r="G1707" s="226">
        <f>_xlfn.IFNA(VLOOKUP($E1707,[2]_accgrp!$A:$X,2+(3*(COLUMN(G1707)-6)),FALSE),"")</f>
        <v>0</v>
      </c>
      <c r="H1707" s="226">
        <f>_xlfn.IFNA(VLOOKUP($E1707,[2]_accgrp!$A:$X,2+(3*(COLUMN(H1707)-6)),FALSE),"")</f>
        <v>0</v>
      </c>
      <c r="I1707" s="226">
        <f>_xlfn.IFNA(VLOOKUP($E1707,[2]_accgrp!$A:$X,2+(3*(COLUMN(I1707)-6)),FALSE),"")</f>
        <v>0</v>
      </c>
      <c r="J1707" s="226">
        <f>_xlfn.IFNA(VLOOKUP($E1707,[2]_accgrp!$A:$X,2+(3*(COLUMN(J1707)-6)),FALSE),"")</f>
        <v>0</v>
      </c>
      <c r="K1707" s="226">
        <f>_xlfn.IFNA(VLOOKUP($E1707,[2]_accgrp!$A:$X,2+(3*(COLUMN(K1707)-6)),FALSE),"")</f>
        <v>0</v>
      </c>
      <c r="L1707" s="226">
        <f>_xlfn.IFNA(VLOOKUP($E1707,[2]_accgrp!$A:$X,2+(3*(COLUMN(L1707)-6)),FALSE),"")</f>
        <v>0</v>
      </c>
      <c r="M1707" s="226">
        <f>_xlfn.IFNA(VLOOKUP($E1707,[2]_accgrp!$A:$X,2+(3*(COLUMN(M1707)-6)),FALSE),"")</f>
        <v>0</v>
      </c>
    </row>
    <row r="1708" spans="6:13" x14ac:dyDescent="0.25">
      <c r="F1708" s="242" t="str">
        <f>IF(ISBLANK(E1708),"",VLOOKUP(E1708,[2]_accgrp!A:B,2,FALSE))</f>
        <v/>
      </c>
      <c r="G1708" s="226">
        <f>_xlfn.IFNA(VLOOKUP($E1708,[2]_accgrp!$A:$X,2+(3*(COLUMN(G1708)-6)),FALSE),"")</f>
        <v>0</v>
      </c>
      <c r="H1708" s="226">
        <f>_xlfn.IFNA(VLOOKUP($E1708,[2]_accgrp!$A:$X,2+(3*(COLUMN(H1708)-6)),FALSE),"")</f>
        <v>0</v>
      </c>
      <c r="I1708" s="226">
        <f>_xlfn.IFNA(VLOOKUP($E1708,[2]_accgrp!$A:$X,2+(3*(COLUMN(I1708)-6)),FALSE),"")</f>
        <v>0</v>
      </c>
      <c r="J1708" s="226">
        <f>_xlfn.IFNA(VLOOKUP($E1708,[2]_accgrp!$A:$X,2+(3*(COLUMN(J1708)-6)),FALSE),"")</f>
        <v>0</v>
      </c>
      <c r="K1708" s="226">
        <f>_xlfn.IFNA(VLOOKUP($E1708,[2]_accgrp!$A:$X,2+(3*(COLUMN(K1708)-6)),FALSE),"")</f>
        <v>0</v>
      </c>
      <c r="L1708" s="226">
        <f>_xlfn.IFNA(VLOOKUP($E1708,[2]_accgrp!$A:$X,2+(3*(COLUMN(L1708)-6)),FALSE),"")</f>
        <v>0</v>
      </c>
      <c r="M1708" s="226">
        <f>_xlfn.IFNA(VLOOKUP($E1708,[2]_accgrp!$A:$X,2+(3*(COLUMN(M1708)-6)),FALSE),"")</f>
        <v>0</v>
      </c>
    </row>
    <row r="1709" spans="6:13" x14ac:dyDescent="0.25">
      <c r="F1709" s="242" t="str">
        <f>IF(ISBLANK(E1709),"",VLOOKUP(E1709,[2]_accgrp!A:B,2,FALSE))</f>
        <v/>
      </c>
      <c r="G1709" s="226">
        <f>_xlfn.IFNA(VLOOKUP($E1709,[2]_accgrp!$A:$X,2+(3*(COLUMN(G1709)-6)),FALSE),"")</f>
        <v>0</v>
      </c>
      <c r="H1709" s="226">
        <f>_xlfn.IFNA(VLOOKUP($E1709,[2]_accgrp!$A:$X,2+(3*(COLUMN(H1709)-6)),FALSE),"")</f>
        <v>0</v>
      </c>
      <c r="I1709" s="226">
        <f>_xlfn.IFNA(VLOOKUP($E1709,[2]_accgrp!$A:$X,2+(3*(COLUMN(I1709)-6)),FALSE),"")</f>
        <v>0</v>
      </c>
      <c r="J1709" s="226">
        <f>_xlfn.IFNA(VLOOKUP($E1709,[2]_accgrp!$A:$X,2+(3*(COLUMN(J1709)-6)),FALSE),"")</f>
        <v>0</v>
      </c>
      <c r="K1709" s="226">
        <f>_xlfn.IFNA(VLOOKUP($E1709,[2]_accgrp!$A:$X,2+(3*(COLUMN(K1709)-6)),FALSE),"")</f>
        <v>0</v>
      </c>
      <c r="L1709" s="226">
        <f>_xlfn.IFNA(VLOOKUP($E1709,[2]_accgrp!$A:$X,2+(3*(COLUMN(L1709)-6)),FALSE),"")</f>
        <v>0</v>
      </c>
      <c r="M1709" s="226">
        <f>_xlfn.IFNA(VLOOKUP($E1709,[2]_accgrp!$A:$X,2+(3*(COLUMN(M1709)-6)),FALSE),"")</f>
        <v>0</v>
      </c>
    </row>
    <row r="1710" spans="6:13" x14ac:dyDescent="0.25">
      <c r="F1710" s="242" t="str">
        <f>IF(ISBLANK(E1710),"",VLOOKUP(E1710,[2]_accgrp!A:B,2,FALSE))</f>
        <v/>
      </c>
      <c r="G1710" s="226">
        <f>_xlfn.IFNA(VLOOKUP($E1710,[2]_accgrp!$A:$X,2+(3*(COLUMN(G1710)-6)),FALSE),"")</f>
        <v>0</v>
      </c>
      <c r="H1710" s="226">
        <f>_xlfn.IFNA(VLOOKUP($E1710,[2]_accgrp!$A:$X,2+(3*(COLUMN(H1710)-6)),FALSE),"")</f>
        <v>0</v>
      </c>
      <c r="I1710" s="226">
        <f>_xlfn.IFNA(VLOOKUP($E1710,[2]_accgrp!$A:$X,2+(3*(COLUMN(I1710)-6)),FALSE),"")</f>
        <v>0</v>
      </c>
      <c r="J1710" s="226">
        <f>_xlfn.IFNA(VLOOKUP($E1710,[2]_accgrp!$A:$X,2+(3*(COLUMN(J1710)-6)),FALSE),"")</f>
        <v>0</v>
      </c>
      <c r="K1710" s="226">
        <f>_xlfn.IFNA(VLOOKUP($E1710,[2]_accgrp!$A:$X,2+(3*(COLUMN(K1710)-6)),FALSE),"")</f>
        <v>0</v>
      </c>
      <c r="L1710" s="226">
        <f>_xlfn.IFNA(VLOOKUP($E1710,[2]_accgrp!$A:$X,2+(3*(COLUMN(L1710)-6)),FALSE),"")</f>
        <v>0</v>
      </c>
      <c r="M1710" s="226">
        <f>_xlfn.IFNA(VLOOKUP($E1710,[2]_accgrp!$A:$X,2+(3*(COLUMN(M1710)-6)),FALSE),"")</f>
        <v>0</v>
      </c>
    </row>
    <row r="1711" spans="6:13" x14ac:dyDescent="0.25">
      <c r="F1711" s="242" t="str">
        <f>IF(ISBLANK(E1711),"",VLOOKUP(E1711,[2]_accgrp!A:B,2,FALSE))</f>
        <v/>
      </c>
      <c r="G1711" s="226">
        <f>_xlfn.IFNA(VLOOKUP($E1711,[2]_accgrp!$A:$X,2+(3*(COLUMN(G1711)-6)),FALSE),"")</f>
        <v>0</v>
      </c>
      <c r="H1711" s="226">
        <f>_xlfn.IFNA(VLOOKUP($E1711,[2]_accgrp!$A:$X,2+(3*(COLUMN(H1711)-6)),FALSE),"")</f>
        <v>0</v>
      </c>
      <c r="I1711" s="226">
        <f>_xlfn.IFNA(VLOOKUP($E1711,[2]_accgrp!$A:$X,2+(3*(COLUMN(I1711)-6)),FALSE),"")</f>
        <v>0</v>
      </c>
      <c r="J1711" s="226">
        <f>_xlfn.IFNA(VLOOKUP($E1711,[2]_accgrp!$A:$X,2+(3*(COLUMN(J1711)-6)),FALSE),"")</f>
        <v>0</v>
      </c>
      <c r="K1711" s="226">
        <f>_xlfn.IFNA(VLOOKUP($E1711,[2]_accgrp!$A:$X,2+(3*(COLUMN(K1711)-6)),FALSE),"")</f>
        <v>0</v>
      </c>
      <c r="L1711" s="226">
        <f>_xlfn.IFNA(VLOOKUP($E1711,[2]_accgrp!$A:$X,2+(3*(COLUMN(L1711)-6)),FALSE),"")</f>
        <v>0</v>
      </c>
      <c r="M1711" s="226">
        <f>_xlfn.IFNA(VLOOKUP($E1711,[2]_accgrp!$A:$X,2+(3*(COLUMN(M1711)-6)),FALSE),"")</f>
        <v>0</v>
      </c>
    </row>
    <row r="1712" spans="6:13" x14ac:dyDescent="0.25">
      <c r="F1712" s="242" t="str">
        <f>IF(ISBLANK(E1712),"",VLOOKUP(E1712,[2]_accgrp!A:B,2,FALSE))</f>
        <v/>
      </c>
      <c r="G1712" s="226">
        <f>_xlfn.IFNA(VLOOKUP($E1712,[2]_accgrp!$A:$X,2+(3*(COLUMN(G1712)-6)),FALSE),"")</f>
        <v>0</v>
      </c>
      <c r="H1712" s="226">
        <f>_xlfn.IFNA(VLOOKUP($E1712,[2]_accgrp!$A:$X,2+(3*(COLUMN(H1712)-6)),FALSE),"")</f>
        <v>0</v>
      </c>
      <c r="I1712" s="226">
        <f>_xlfn.IFNA(VLOOKUP($E1712,[2]_accgrp!$A:$X,2+(3*(COLUMN(I1712)-6)),FALSE),"")</f>
        <v>0</v>
      </c>
      <c r="J1712" s="226">
        <f>_xlfn.IFNA(VLOOKUP($E1712,[2]_accgrp!$A:$X,2+(3*(COLUMN(J1712)-6)),FALSE),"")</f>
        <v>0</v>
      </c>
      <c r="K1712" s="226">
        <f>_xlfn.IFNA(VLOOKUP($E1712,[2]_accgrp!$A:$X,2+(3*(COLUMN(K1712)-6)),FALSE),"")</f>
        <v>0</v>
      </c>
      <c r="L1712" s="226">
        <f>_xlfn.IFNA(VLOOKUP($E1712,[2]_accgrp!$A:$X,2+(3*(COLUMN(L1712)-6)),FALSE),"")</f>
        <v>0</v>
      </c>
      <c r="M1712" s="226">
        <f>_xlfn.IFNA(VLOOKUP($E1712,[2]_accgrp!$A:$X,2+(3*(COLUMN(M1712)-6)),FALSE),"")</f>
        <v>0</v>
      </c>
    </row>
    <row r="1713" spans="6:13" x14ac:dyDescent="0.25">
      <c r="F1713" s="242" t="str">
        <f>IF(ISBLANK(E1713),"",VLOOKUP(E1713,[2]_accgrp!A:B,2,FALSE))</f>
        <v/>
      </c>
      <c r="G1713" s="226">
        <f>_xlfn.IFNA(VLOOKUP($E1713,[2]_accgrp!$A:$X,2+(3*(COLUMN(G1713)-6)),FALSE),"")</f>
        <v>0</v>
      </c>
      <c r="H1713" s="226">
        <f>_xlfn.IFNA(VLOOKUP($E1713,[2]_accgrp!$A:$X,2+(3*(COLUMN(H1713)-6)),FALSE),"")</f>
        <v>0</v>
      </c>
      <c r="I1713" s="226">
        <f>_xlfn.IFNA(VLOOKUP($E1713,[2]_accgrp!$A:$X,2+(3*(COLUMN(I1713)-6)),FALSE),"")</f>
        <v>0</v>
      </c>
      <c r="J1713" s="226">
        <f>_xlfn.IFNA(VLOOKUP($E1713,[2]_accgrp!$A:$X,2+(3*(COLUMN(J1713)-6)),FALSE),"")</f>
        <v>0</v>
      </c>
      <c r="K1713" s="226">
        <f>_xlfn.IFNA(VLOOKUP($E1713,[2]_accgrp!$A:$X,2+(3*(COLUMN(K1713)-6)),FALSE),"")</f>
        <v>0</v>
      </c>
      <c r="L1713" s="226">
        <f>_xlfn.IFNA(VLOOKUP($E1713,[2]_accgrp!$A:$X,2+(3*(COLUMN(L1713)-6)),FALSE),"")</f>
        <v>0</v>
      </c>
      <c r="M1713" s="226">
        <f>_xlfn.IFNA(VLOOKUP($E1713,[2]_accgrp!$A:$X,2+(3*(COLUMN(M1713)-6)),FALSE),"")</f>
        <v>0</v>
      </c>
    </row>
    <row r="1714" spans="6:13" x14ac:dyDescent="0.25">
      <c r="F1714" s="242" t="str">
        <f>IF(ISBLANK(E1714),"",VLOOKUP(E1714,[2]_accgrp!A:B,2,FALSE))</f>
        <v/>
      </c>
      <c r="G1714" s="226">
        <f>_xlfn.IFNA(VLOOKUP($E1714,[2]_accgrp!$A:$X,2+(3*(COLUMN(G1714)-6)),FALSE),"")</f>
        <v>0</v>
      </c>
      <c r="H1714" s="226">
        <f>_xlfn.IFNA(VLOOKUP($E1714,[2]_accgrp!$A:$X,2+(3*(COLUMN(H1714)-6)),FALSE),"")</f>
        <v>0</v>
      </c>
      <c r="I1714" s="226">
        <f>_xlfn.IFNA(VLOOKUP($E1714,[2]_accgrp!$A:$X,2+(3*(COLUMN(I1714)-6)),FALSE),"")</f>
        <v>0</v>
      </c>
      <c r="J1714" s="226">
        <f>_xlfn.IFNA(VLOOKUP($E1714,[2]_accgrp!$A:$X,2+(3*(COLUMN(J1714)-6)),FALSE),"")</f>
        <v>0</v>
      </c>
      <c r="K1714" s="226">
        <f>_xlfn.IFNA(VLOOKUP($E1714,[2]_accgrp!$A:$X,2+(3*(COLUMN(K1714)-6)),FALSE),"")</f>
        <v>0</v>
      </c>
      <c r="L1714" s="226">
        <f>_xlfn.IFNA(VLOOKUP($E1714,[2]_accgrp!$A:$X,2+(3*(COLUMN(L1714)-6)),FALSE),"")</f>
        <v>0</v>
      </c>
      <c r="M1714" s="226">
        <f>_xlfn.IFNA(VLOOKUP($E1714,[2]_accgrp!$A:$X,2+(3*(COLUMN(M1714)-6)),FALSE),"")</f>
        <v>0</v>
      </c>
    </row>
    <row r="1715" spans="6:13" x14ac:dyDescent="0.25">
      <c r="F1715" s="242" t="str">
        <f>IF(ISBLANK(E1715),"",VLOOKUP(E1715,[2]_accgrp!A:B,2,FALSE))</f>
        <v/>
      </c>
      <c r="G1715" s="226">
        <f>_xlfn.IFNA(VLOOKUP($E1715,[2]_accgrp!$A:$X,2+(3*(COLUMN(G1715)-6)),FALSE),"")</f>
        <v>0</v>
      </c>
      <c r="H1715" s="226">
        <f>_xlfn.IFNA(VLOOKUP($E1715,[2]_accgrp!$A:$X,2+(3*(COLUMN(H1715)-6)),FALSE),"")</f>
        <v>0</v>
      </c>
      <c r="I1715" s="226">
        <f>_xlfn.IFNA(VLOOKUP($E1715,[2]_accgrp!$A:$X,2+(3*(COLUMN(I1715)-6)),FALSE),"")</f>
        <v>0</v>
      </c>
      <c r="J1715" s="226">
        <f>_xlfn.IFNA(VLOOKUP($E1715,[2]_accgrp!$A:$X,2+(3*(COLUMN(J1715)-6)),FALSE),"")</f>
        <v>0</v>
      </c>
      <c r="K1715" s="226">
        <f>_xlfn.IFNA(VLOOKUP($E1715,[2]_accgrp!$A:$X,2+(3*(COLUMN(K1715)-6)),FALSE),"")</f>
        <v>0</v>
      </c>
      <c r="L1715" s="226">
        <f>_xlfn.IFNA(VLOOKUP($E1715,[2]_accgrp!$A:$X,2+(3*(COLUMN(L1715)-6)),FALSE),"")</f>
        <v>0</v>
      </c>
      <c r="M1715" s="226">
        <f>_xlfn.IFNA(VLOOKUP($E1715,[2]_accgrp!$A:$X,2+(3*(COLUMN(M1715)-6)),FALSE),"")</f>
        <v>0</v>
      </c>
    </row>
    <row r="1716" spans="6:13" x14ac:dyDescent="0.25">
      <c r="F1716" s="242" t="str">
        <f>IF(ISBLANK(E1716),"",VLOOKUP(E1716,[2]_accgrp!A:B,2,FALSE))</f>
        <v/>
      </c>
      <c r="G1716" s="226">
        <f>_xlfn.IFNA(VLOOKUP($E1716,[2]_accgrp!$A:$X,2+(3*(COLUMN(G1716)-6)),FALSE),"")</f>
        <v>0</v>
      </c>
      <c r="H1716" s="226">
        <f>_xlfn.IFNA(VLOOKUP($E1716,[2]_accgrp!$A:$X,2+(3*(COLUMN(H1716)-6)),FALSE),"")</f>
        <v>0</v>
      </c>
      <c r="I1716" s="226">
        <f>_xlfn.IFNA(VLOOKUP($E1716,[2]_accgrp!$A:$X,2+(3*(COLUMN(I1716)-6)),FALSE),"")</f>
        <v>0</v>
      </c>
      <c r="J1716" s="226">
        <f>_xlfn.IFNA(VLOOKUP($E1716,[2]_accgrp!$A:$X,2+(3*(COLUMN(J1716)-6)),FALSE),"")</f>
        <v>0</v>
      </c>
      <c r="K1716" s="226">
        <f>_xlfn.IFNA(VLOOKUP($E1716,[2]_accgrp!$A:$X,2+(3*(COLUMN(K1716)-6)),FALSE),"")</f>
        <v>0</v>
      </c>
      <c r="L1716" s="226">
        <f>_xlfn.IFNA(VLOOKUP($E1716,[2]_accgrp!$A:$X,2+(3*(COLUMN(L1716)-6)),FALSE),"")</f>
        <v>0</v>
      </c>
      <c r="M1716" s="226">
        <f>_xlfn.IFNA(VLOOKUP($E1716,[2]_accgrp!$A:$X,2+(3*(COLUMN(M1716)-6)),FALSE),"")</f>
        <v>0</v>
      </c>
    </row>
    <row r="1717" spans="6:13" x14ac:dyDescent="0.25">
      <c r="F1717" s="242" t="str">
        <f>IF(ISBLANK(E1717),"",VLOOKUP(E1717,[2]_accgrp!A:B,2,FALSE))</f>
        <v/>
      </c>
      <c r="G1717" s="226">
        <f>_xlfn.IFNA(VLOOKUP($E1717,[2]_accgrp!$A:$X,2+(3*(COLUMN(G1717)-6)),FALSE),"")</f>
        <v>0</v>
      </c>
      <c r="H1717" s="226">
        <f>_xlfn.IFNA(VLOOKUP($E1717,[2]_accgrp!$A:$X,2+(3*(COLUMN(H1717)-6)),FALSE),"")</f>
        <v>0</v>
      </c>
      <c r="I1717" s="226">
        <f>_xlfn.IFNA(VLOOKUP($E1717,[2]_accgrp!$A:$X,2+(3*(COLUMN(I1717)-6)),FALSE),"")</f>
        <v>0</v>
      </c>
      <c r="J1717" s="226">
        <f>_xlfn.IFNA(VLOOKUP($E1717,[2]_accgrp!$A:$X,2+(3*(COLUMN(J1717)-6)),FALSE),"")</f>
        <v>0</v>
      </c>
      <c r="K1717" s="226">
        <f>_xlfn.IFNA(VLOOKUP($E1717,[2]_accgrp!$A:$X,2+(3*(COLUMN(K1717)-6)),FALSE),"")</f>
        <v>0</v>
      </c>
      <c r="L1717" s="226">
        <f>_xlfn.IFNA(VLOOKUP($E1717,[2]_accgrp!$A:$X,2+(3*(COLUMN(L1717)-6)),FALSE),"")</f>
        <v>0</v>
      </c>
      <c r="M1717" s="226">
        <f>_xlfn.IFNA(VLOOKUP($E1717,[2]_accgrp!$A:$X,2+(3*(COLUMN(M1717)-6)),FALSE),"")</f>
        <v>0</v>
      </c>
    </row>
    <row r="1718" spans="6:13" x14ac:dyDescent="0.25">
      <c r="F1718" s="242" t="str">
        <f>IF(ISBLANK(E1718),"",VLOOKUP(E1718,[2]_accgrp!A:B,2,FALSE))</f>
        <v/>
      </c>
      <c r="G1718" s="226">
        <f>_xlfn.IFNA(VLOOKUP($E1718,[2]_accgrp!$A:$X,2+(3*(COLUMN(G1718)-6)),FALSE),"")</f>
        <v>0</v>
      </c>
      <c r="H1718" s="226">
        <f>_xlfn.IFNA(VLOOKUP($E1718,[2]_accgrp!$A:$X,2+(3*(COLUMN(H1718)-6)),FALSE),"")</f>
        <v>0</v>
      </c>
      <c r="I1718" s="226">
        <f>_xlfn.IFNA(VLOOKUP($E1718,[2]_accgrp!$A:$X,2+(3*(COLUMN(I1718)-6)),FALSE),"")</f>
        <v>0</v>
      </c>
      <c r="J1718" s="226">
        <f>_xlfn.IFNA(VLOOKUP($E1718,[2]_accgrp!$A:$X,2+(3*(COLUMN(J1718)-6)),FALSE),"")</f>
        <v>0</v>
      </c>
      <c r="K1718" s="226">
        <f>_xlfn.IFNA(VLOOKUP($E1718,[2]_accgrp!$A:$X,2+(3*(COLUMN(K1718)-6)),FALSE),"")</f>
        <v>0</v>
      </c>
      <c r="L1718" s="226">
        <f>_xlfn.IFNA(VLOOKUP($E1718,[2]_accgrp!$A:$X,2+(3*(COLUMN(L1718)-6)),FALSE),"")</f>
        <v>0</v>
      </c>
      <c r="M1718" s="226">
        <f>_xlfn.IFNA(VLOOKUP($E1718,[2]_accgrp!$A:$X,2+(3*(COLUMN(M1718)-6)),FALSE),"")</f>
        <v>0</v>
      </c>
    </row>
    <row r="1719" spans="6:13" x14ac:dyDescent="0.25">
      <c r="F1719" s="242" t="str">
        <f>IF(ISBLANK(E1719),"",VLOOKUP(E1719,[2]_accgrp!A:B,2,FALSE))</f>
        <v/>
      </c>
      <c r="G1719" s="226">
        <f>_xlfn.IFNA(VLOOKUP($E1719,[2]_accgrp!$A:$X,2+(3*(COLUMN(G1719)-6)),FALSE),"")</f>
        <v>0</v>
      </c>
      <c r="H1719" s="226">
        <f>_xlfn.IFNA(VLOOKUP($E1719,[2]_accgrp!$A:$X,2+(3*(COLUMN(H1719)-6)),FALSE),"")</f>
        <v>0</v>
      </c>
      <c r="I1719" s="226">
        <f>_xlfn.IFNA(VLOOKUP($E1719,[2]_accgrp!$A:$X,2+(3*(COLUMN(I1719)-6)),FALSE),"")</f>
        <v>0</v>
      </c>
      <c r="J1719" s="226">
        <f>_xlfn.IFNA(VLOOKUP($E1719,[2]_accgrp!$A:$X,2+(3*(COLUMN(J1719)-6)),FALSE),"")</f>
        <v>0</v>
      </c>
      <c r="K1719" s="226">
        <f>_xlfn.IFNA(VLOOKUP($E1719,[2]_accgrp!$A:$X,2+(3*(COLUMN(K1719)-6)),FALSE),"")</f>
        <v>0</v>
      </c>
      <c r="L1719" s="226">
        <f>_xlfn.IFNA(VLOOKUP($E1719,[2]_accgrp!$A:$X,2+(3*(COLUMN(L1719)-6)),FALSE),"")</f>
        <v>0</v>
      </c>
      <c r="M1719" s="226">
        <f>_xlfn.IFNA(VLOOKUP($E1719,[2]_accgrp!$A:$X,2+(3*(COLUMN(M1719)-6)),FALSE),"")</f>
        <v>0</v>
      </c>
    </row>
    <row r="1720" spans="6:13" x14ac:dyDescent="0.25">
      <c r="F1720" s="242" t="str">
        <f>IF(ISBLANK(E1720),"",VLOOKUP(E1720,[2]_accgrp!A:B,2,FALSE))</f>
        <v/>
      </c>
      <c r="G1720" s="226">
        <f>_xlfn.IFNA(VLOOKUP($E1720,[2]_accgrp!$A:$X,2+(3*(COLUMN(G1720)-6)),FALSE),"")</f>
        <v>0</v>
      </c>
      <c r="H1720" s="226">
        <f>_xlfn.IFNA(VLOOKUP($E1720,[2]_accgrp!$A:$X,2+(3*(COLUMN(H1720)-6)),FALSE),"")</f>
        <v>0</v>
      </c>
      <c r="I1720" s="226">
        <f>_xlfn.IFNA(VLOOKUP($E1720,[2]_accgrp!$A:$X,2+(3*(COLUMN(I1720)-6)),FALSE),"")</f>
        <v>0</v>
      </c>
      <c r="J1720" s="226">
        <f>_xlfn.IFNA(VLOOKUP($E1720,[2]_accgrp!$A:$X,2+(3*(COLUMN(J1720)-6)),FALSE),"")</f>
        <v>0</v>
      </c>
      <c r="K1720" s="226">
        <f>_xlfn.IFNA(VLOOKUP($E1720,[2]_accgrp!$A:$X,2+(3*(COLUMN(K1720)-6)),FALSE),"")</f>
        <v>0</v>
      </c>
      <c r="L1720" s="226">
        <f>_xlfn.IFNA(VLOOKUP($E1720,[2]_accgrp!$A:$X,2+(3*(COLUMN(L1720)-6)),FALSE),"")</f>
        <v>0</v>
      </c>
      <c r="M1720" s="226">
        <f>_xlfn.IFNA(VLOOKUP($E1720,[2]_accgrp!$A:$X,2+(3*(COLUMN(M1720)-6)),FALSE),"")</f>
        <v>0</v>
      </c>
    </row>
    <row r="1721" spans="6:13" x14ac:dyDescent="0.25">
      <c r="F1721" s="242" t="str">
        <f>IF(ISBLANK(E1721),"",VLOOKUP(E1721,[2]_accgrp!A:B,2,FALSE))</f>
        <v/>
      </c>
      <c r="G1721" s="226">
        <f>_xlfn.IFNA(VLOOKUP($E1721,[2]_accgrp!$A:$X,2+(3*(COLUMN(G1721)-6)),FALSE),"")</f>
        <v>0</v>
      </c>
      <c r="H1721" s="226">
        <f>_xlfn.IFNA(VLOOKUP($E1721,[2]_accgrp!$A:$X,2+(3*(COLUMN(H1721)-6)),FALSE),"")</f>
        <v>0</v>
      </c>
      <c r="I1721" s="226">
        <f>_xlfn.IFNA(VLOOKUP($E1721,[2]_accgrp!$A:$X,2+(3*(COLUMN(I1721)-6)),FALSE),"")</f>
        <v>0</v>
      </c>
      <c r="J1721" s="226">
        <f>_xlfn.IFNA(VLOOKUP($E1721,[2]_accgrp!$A:$X,2+(3*(COLUMN(J1721)-6)),FALSE),"")</f>
        <v>0</v>
      </c>
      <c r="K1721" s="226">
        <f>_xlfn.IFNA(VLOOKUP($E1721,[2]_accgrp!$A:$X,2+(3*(COLUMN(K1721)-6)),FALSE),"")</f>
        <v>0</v>
      </c>
      <c r="L1721" s="226">
        <f>_xlfn.IFNA(VLOOKUP($E1721,[2]_accgrp!$A:$X,2+(3*(COLUMN(L1721)-6)),FALSE),"")</f>
        <v>0</v>
      </c>
      <c r="M1721" s="226">
        <f>_xlfn.IFNA(VLOOKUP($E1721,[2]_accgrp!$A:$X,2+(3*(COLUMN(M1721)-6)),FALSE),"")</f>
        <v>0</v>
      </c>
    </row>
    <row r="1722" spans="6:13" x14ac:dyDescent="0.25">
      <c r="F1722" s="242" t="str">
        <f>IF(ISBLANK(E1722),"",VLOOKUP(E1722,[2]_accgrp!A:B,2,FALSE))</f>
        <v/>
      </c>
      <c r="G1722" s="226">
        <f>_xlfn.IFNA(VLOOKUP($E1722,[2]_accgrp!$A:$X,2+(3*(COLUMN(G1722)-6)),FALSE),"")</f>
        <v>0</v>
      </c>
      <c r="H1722" s="226">
        <f>_xlfn.IFNA(VLOOKUP($E1722,[2]_accgrp!$A:$X,2+(3*(COLUMN(H1722)-6)),FALSE),"")</f>
        <v>0</v>
      </c>
      <c r="I1722" s="226">
        <f>_xlfn.IFNA(VLOOKUP($E1722,[2]_accgrp!$A:$X,2+(3*(COLUMN(I1722)-6)),FALSE),"")</f>
        <v>0</v>
      </c>
      <c r="J1722" s="226">
        <f>_xlfn.IFNA(VLOOKUP($E1722,[2]_accgrp!$A:$X,2+(3*(COLUMN(J1722)-6)),FALSE),"")</f>
        <v>0</v>
      </c>
      <c r="K1722" s="226">
        <f>_xlfn.IFNA(VLOOKUP($E1722,[2]_accgrp!$A:$X,2+(3*(COLUMN(K1722)-6)),FALSE),"")</f>
        <v>0</v>
      </c>
      <c r="L1722" s="226">
        <f>_xlfn.IFNA(VLOOKUP($E1722,[2]_accgrp!$A:$X,2+(3*(COLUMN(L1722)-6)),FALSE),"")</f>
        <v>0</v>
      </c>
      <c r="M1722" s="226">
        <f>_xlfn.IFNA(VLOOKUP($E1722,[2]_accgrp!$A:$X,2+(3*(COLUMN(M1722)-6)),FALSE),"")</f>
        <v>0</v>
      </c>
    </row>
    <row r="1723" spans="6:13" x14ac:dyDescent="0.25">
      <c r="F1723" s="242" t="str">
        <f>IF(ISBLANK(E1723),"",VLOOKUP(E1723,[2]_accgrp!A:B,2,FALSE))</f>
        <v/>
      </c>
      <c r="G1723" s="226">
        <f>_xlfn.IFNA(VLOOKUP($E1723,[2]_accgrp!$A:$X,2+(3*(COLUMN(G1723)-6)),FALSE),"")</f>
        <v>0</v>
      </c>
      <c r="H1723" s="226">
        <f>_xlfn.IFNA(VLOOKUP($E1723,[2]_accgrp!$A:$X,2+(3*(COLUMN(H1723)-6)),FALSE),"")</f>
        <v>0</v>
      </c>
      <c r="I1723" s="226">
        <f>_xlfn.IFNA(VLOOKUP($E1723,[2]_accgrp!$A:$X,2+(3*(COLUMN(I1723)-6)),FALSE),"")</f>
        <v>0</v>
      </c>
      <c r="J1723" s="226">
        <f>_xlfn.IFNA(VLOOKUP($E1723,[2]_accgrp!$A:$X,2+(3*(COLUMN(J1723)-6)),FALSE),"")</f>
        <v>0</v>
      </c>
      <c r="K1723" s="226">
        <f>_xlfn.IFNA(VLOOKUP($E1723,[2]_accgrp!$A:$X,2+(3*(COLUMN(K1723)-6)),FALSE),"")</f>
        <v>0</v>
      </c>
      <c r="L1723" s="226">
        <f>_xlfn.IFNA(VLOOKUP($E1723,[2]_accgrp!$A:$X,2+(3*(COLUMN(L1723)-6)),FALSE),"")</f>
        <v>0</v>
      </c>
      <c r="M1723" s="226">
        <f>_xlfn.IFNA(VLOOKUP($E1723,[2]_accgrp!$A:$X,2+(3*(COLUMN(M1723)-6)),FALSE),"")</f>
        <v>0</v>
      </c>
    </row>
    <row r="1724" spans="6:13" x14ac:dyDescent="0.25">
      <c r="F1724" s="242" t="str">
        <f>IF(ISBLANK(E1724),"",VLOOKUP(E1724,[2]_accgrp!A:B,2,FALSE))</f>
        <v/>
      </c>
      <c r="G1724" s="226">
        <f>_xlfn.IFNA(VLOOKUP($E1724,[2]_accgrp!$A:$X,2+(3*(COLUMN(G1724)-6)),FALSE),"")</f>
        <v>0</v>
      </c>
      <c r="H1724" s="226">
        <f>_xlfn.IFNA(VLOOKUP($E1724,[2]_accgrp!$A:$X,2+(3*(COLUMN(H1724)-6)),FALSE),"")</f>
        <v>0</v>
      </c>
      <c r="I1724" s="226">
        <f>_xlfn.IFNA(VLOOKUP($E1724,[2]_accgrp!$A:$X,2+(3*(COLUMN(I1724)-6)),FALSE),"")</f>
        <v>0</v>
      </c>
      <c r="J1724" s="226">
        <f>_xlfn.IFNA(VLOOKUP($E1724,[2]_accgrp!$A:$X,2+(3*(COLUMN(J1724)-6)),FALSE),"")</f>
        <v>0</v>
      </c>
      <c r="K1724" s="226">
        <f>_xlfn.IFNA(VLOOKUP($E1724,[2]_accgrp!$A:$X,2+(3*(COLUMN(K1724)-6)),FALSE),"")</f>
        <v>0</v>
      </c>
      <c r="L1724" s="226">
        <f>_xlfn.IFNA(VLOOKUP($E1724,[2]_accgrp!$A:$X,2+(3*(COLUMN(L1724)-6)),FALSE),"")</f>
        <v>0</v>
      </c>
      <c r="M1724" s="226">
        <f>_xlfn.IFNA(VLOOKUP($E1724,[2]_accgrp!$A:$X,2+(3*(COLUMN(M1724)-6)),FALSE),"")</f>
        <v>0</v>
      </c>
    </row>
    <row r="1725" spans="6:13" x14ac:dyDescent="0.25">
      <c r="F1725" s="242" t="str">
        <f>IF(ISBLANK(E1725),"",VLOOKUP(E1725,[2]_accgrp!A:B,2,FALSE))</f>
        <v/>
      </c>
      <c r="G1725" s="226">
        <f>_xlfn.IFNA(VLOOKUP($E1725,[2]_accgrp!$A:$X,2+(3*(COLUMN(G1725)-6)),FALSE),"")</f>
        <v>0</v>
      </c>
      <c r="H1725" s="226">
        <f>_xlfn.IFNA(VLOOKUP($E1725,[2]_accgrp!$A:$X,2+(3*(COLUMN(H1725)-6)),FALSE),"")</f>
        <v>0</v>
      </c>
      <c r="I1725" s="226">
        <f>_xlfn.IFNA(VLOOKUP($E1725,[2]_accgrp!$A:$X,2+(3*(COLUMN(I1725)-6)),FALSE),"")</f>
        <v>0</v>
      </c>
      <c r="J1725" s="226">
        <f>_xlfn.IFNA(VLOOKUP($E1725,[2]_accgrp!$A:$X,2+(3*(COLUMN(J1725)-6)),FALSE),"")</f>
        <v>0</v>
      </c>
      <c r="K1725" s="226">
        <f>_xlfn.IFNA(VLOOKUP($E1725,[2]_accgrp!$A:$X,2+(3*(COLUMN(K1725)-6)),FALSE),"")</f>
        <v>0</v>
      </c>
      <c r="L1725" s="226">
        <f>_xlfn.IFNA(VLOOKUP($E1725,[2]_accgrp!$A:$X,2+(3*(COLUMN(L1725)-6)),FALSE),"")</f>
        <v>0</v>
      </c>
      <c r="M1725" s="226">
        <f>_xlfn.IFNA(VLOOKUP($E1725,[2]_accgrp!$A:$X,2+(3*(COLUMN(M1725)-6)),FALSE),"")</f>
        <v>0</v>
      </c>
    </row>
    <row r="1726" spans="6:13" x14ac:dyDescent="0.25">
      <c r="F1726" s="242" t="str">
        <f>IF(ISBLANK(E1726),"",VLOOKUP(E1726,[2]_accgrp!A:B,2,FALSE))</f>
        <v/>
      </c>
      <c r="G1726" s="226">
        <f>_xlfn.IFNA(VLOOKUP($E1726,[2]_accgrp!$A:$X,2+(3*(COLUMN(G1726)-6)),FALSE),"")</f>
        <v>0</v>
      </c>
      <c r="H1726" s="226">
        <f>_xlfn.IFNA(VLOOKUP($E1726,[2]_accgrp!$A:$X,2+(3*(COLUMN(H1726)-6)),FALSE),"")</f>
        <v>0</v>
      </c>
      <c r="I1726" s="226">
        <f>_xlfn.IFNA(VLOOKUP($E1726,[2]_accgrp!$A:$X,2+(3*(COLUMN(I1726)-6)),FALSE),"")</f>
        <v>0</v>
      </c>
      <c r="J1726" s="226">
        <f>_xlfn.IFNA(VLOOKUP($E1726,[2]_accgrp!$A:$X,2+(3*(COLUMN(J1726)-6)),FALSE),"")</f>
        <v>0</v>
      </c>
      <c r="K1726" s="226">
        <f>_xlfn.IFNA(VLOOKUP($E1726,[2]_accgrp!$A:$X,2+(3*(COLUMN(K1726)-6)),FALSE),"")</f>
        <v>0</v>
      </c>
      <c r="L1726" s="226">
        <f>_xlfn.IFNA(VLOOKUP($E1726,[2]_accgrp!$A:$X,2+(3*(COLUMN(L1726)-6)),FALSE),"")</f>
        <v>0</v>
      </c>
      <c r="M1726" s="226">
        <f>_xlfn.IFNA(VLOOKUP($E1726,[2]_accgrp!$A:$X,2+(3*(COLUMN(M1726)-6)),FALSE),"")</f>
        <v>0</v>
      </c>
    </row>
    <row r="1727" spans="6:13" x14ac:dyDescent="0.25">
      <c r="F1727" s="242" t="str">
        <f>IF(ISBLANK(E1727),"",VLOOKUP(E1727,[2]_accgrp!A:B,2,FALSE))</f>
        <v/>
      </c>
      <c r="G1727" s="226">
        <f>_xlfn.IFNA(VLOOKUP($E1727,[2]_accgrp!$A:$X,2+(3*(COLUMN(G1727)-6)),FALSE),"")</f>
        <v>0</v>
      </c>
      <c r="H1727" s="226">
        <f>_xlfn.IFNA(VLOOKUP($E1727,[2]_accgrp!$A:$X,2+(3*(COLUMN(H1727)-6)),FALSE),"")</f>
        <v>0</v>
      </c>
      <c r="I1727" s="226">
        <f>_xlfn.IFNA(VLOOKUP($E1727,[2]_accgrp!$A:$X,2+(3*(COLUMN(I1727)-6)),FALSE),"")</f>
        <v>0</v>
      </c>
      <c r="J1727" s="226">
        <f>_xlfn.IFNA(VLOOKUP($E1727,[2]_accgrp!$A:$X,2+(3*(COLUMN(J1727)-6)),FALSE),"")</f>
        <v>0</v>
      </c>
      <c r="K1727" s="226">
        <f>_xlfn.IFNA(VLOOKUP($E1727,[2]_accgrp!$A:$X,2+(3*(COLUMN(K1727)-6)),FALSE),"")</f>
        <v>0</v>
      </c>
      <c r="L1727" s="226">
        <f>_xlfn.IFNA(VLOOKUP($E1727,[2]_accgrp!$A:$X,2+(3*(COLUMN(L1727)-6)),FALSE),"")</f>
        <v>0</v>
      </c>
      <c r="M1727" s="226">
        <f>_xlfn.IFNA(VLOOKUP($E1727,[2]_accgrp!$A:$X,2+(3*(COLUMN(M1727)-6)),FALSE),"")</f>
        <v>0</v>
      </c>
    </row>
    <row r="1728" spans="6:13" x14ac:dyDescent="0.25">
      <c r="F1728" s="242" t="str">
        <f>IF(ISBLANK(E1728),"",VLOOKUP(E1728,[2]_accgrp!A:B,2,FALSE))</f>
        <v/>
      </c>
      <c r="G1728" s="226">
        <f>_xlfn.IFNA(VLOOKUP($E1728,[2]_accgrp!$A:$X,2+(3*(COLUMN(G1728)-6)),FALSE),"")</f>
        <v>0</v>
      </c>
      <c r="H1728" s="226">
        <f>_xlfn.IFNA(VLOOKUP($E1728,[2]_accgrp!$A:$X,2+(3*(COLUMN(H1728)-6)),FALSE),"")</f>
        <v>0</v>
      </c>
      <c r="I1728" s="226">
        <f>_xlfn.IFNA(VLOOKUP($E1728,[2]_accgrp!$A:$X,2+(3*(COLUMN(I1728)-6)),FALSE),"")</f>
        <v>0</v>
      </c>
      <c r="J1728" s="226">
        <f>_xlfn.IFNA(VLOOKUP($E1728,[2]_accgrp!$A:$X,2+(3*(COLUMN(J1728)-6)),FALSE),"")</f>
        <v>0</v>
      </c>
      <c r="K1728" s="226">
        <f>_xlfn.IFNA(VLOOKUP($E1728,[2]_accgrp!$A:$X,2+(3*(COLUMN(K1728)-6)),FALSE),"")</f>
        <v>0</v>
      </c>
      <c r="L1728" s="226">
        <f>_xlfn.IFNA(VLOOKUP($E1728,[2]_accgrp!$A:$X,2+(3*(COLUMN(L1728)-6)),FALSE),"")</f>
        <v>0</v>
      </c>
      <c r="M1728" s="226">
        <f>_xlfn.IFNA(VLOOKUP($E1728,[2]_accgrp!$A:$X,2+(3*(COLUMN(M1728)-6)),FALSE),"")</f>
        <v>0</v>
      </c>
    </row>
    <row r="1729" spans="6:13" x14ac:dyDescent="0.25">
      <c r="F1729" s="242" t="str">
        <f>IF(ISBLANK(E1729),"",VLOOKUP(E1729,[2]_accgrp!A:B,2,FALSE))</f>
        <v/>
      </c>
      <c r="G1729" s="226">
        <f>_xlfn.IFNA(VLOOKUP($E1729,[2]_accgrp!$A:$X,2+(3*(COLUMN(G1729)-6)),FALSE),"")</f>
        <v>0</v>
      </c>
      <c r="H1729" s="226">
        <f>_xlfn.IFNA(VLOOKUP($E1729,[2]_accgrp!$A:$X,2+(3*(COLUMN(H1729)-6)),FALSE),"")</f>
        <v>0</v>
      </c>
      <c r="I1729" s="226">
        <f>_xlfn.IFNA(VLOOKUP($E1729,[2]_accgrp!$A:$X,2+(3*(COLUMN(I1729)-6)),FALSE),"")</f>
        <v>0</v>
      </c>
      <c r="J1729" s="226">
        <f>_xlfn.IFNA(VLOOKUP($E1729,[2]_accgrp!$A:$X,2+(3*(COLUMN(J1729)-6)),FALSE),"")</f>
        <v>0</v>
      </c>
      <c r="K1729" s="226">
        <f>_xlfn.IFNA(VLOOKUP($E1729,[2]_accgrp!$A:$X,2+(3*(COLUMN(K1729)-6)),FALSE),"")</f>
        <v>0</v>
      </c>
      <c r="L1729" s="226">
        <f>_xlfn.IFNA(VLOOKUP($E1729,[2]_accgrp!$A:$X,2+(3*(COLUMN(L1729)-6)),FALSE),"")</f>
        <v>0</v>
      </c>
      <c r="M1729" s="226">
        <f>_xlfn.IFNA(VLOOKUP($E1729,[2]_accgrp!$A:$X,2+(3*(COLUMN(M1729)-6)),FALSE),"")</f>
        <v>0</v>
      </c>
    </row>
    <row r="1730" spans="6:13" x14ac:dyDescent="0.25">
      <c r="F1730" s="242" t="str">
        <f>IF(ISBLANK(E1730),"",VLOOKUP(E1730,[2]_accgrp!A:B,2,FALSE))</f>
        <v/>
      </c>
      <c r="G1730" s="226">
        <f>_xlfn.IFNA(VLOOKUP($E1730,[2]_accgrp!$A:$X,2+(3*(COLUMN(G1730)-6)),FALSE),"")</f>
        <v>0</v>
      </c>
      <c r="H1730" s="226">
        <f>_xlfn.IFNA(VLOOKUP($E1730,[2]_accgrp!$A:$X,2+(3*(COLUMN(H1730)-6)),FALSE),"")</f>
        <v>0</v>
      </c>
      <c r="I1730" s="226">
        <f>_xlfn.IFNA(VLOOKUP($E1730,[2]_accgrp!$A:$X,2+(3*(COLUMN(I1730)-6)),FALSE),"")</f>
        <v>0</v>
      </c>
      <c r="J1730" s="226">
        <f>_xlfn.IFNA(VLOOKUP($E1730,[2]_accgrp!$A:$X,2+(3*(COLUMN(J1730)-6)),FALSE),"")</f>
        <v>0</v>
      </c>
      <c r="K1730" s="226">
        <f>_xlfn.IFNA(VLOOKUP($E1730,[2]_accgrp!$A:$X,2+(3*(COLUMN(K1730)-6)),FALSE),"")</f>
        <v>0</v>
      </c>
      <c r="L1730" s="226">
        <f>_xlfn.IFNA(VLOOKUP($E1730,[2]_accgrp!$A:$X,2+(3*(COLUMN(L1730)-6)),FALSE),"")</f>
        <v>0</v>
      </c>
      <c r="M1730" s="226">
        <f>_xlfn.IFNA(VLOOKUP($E1730,[2]_accgrp!$A:$X,2+(3*(COLUMN(M1730)-6)),FALSE),"")</f>
        <v>0</v>
      </c>
    </row>
    <row r="1731" spans="6:13" x14ac:dyDescent="0.25">
      <c r="F1731" s="242" t="str">
        <f>IF(ISBLANK(E1731),"",VLOOKUP(E1731,[2]_accgrp!A:B,2,FALSE))</f>
        <v/>
      </c>
      <c r="G1731" s="226">
        <f>_xlfn.IFNA(VLOOKUP($E1731,[2]_accgrp!$A:$X,2+(3*(COLUMN(G1731)-6)),FALSE),"")</f>
        <v>0</v>
      </c>
      <c r="H1731" s="226">
        <f>_xlfn.IFNA(VLOOKUP($E1731,[2]_accgrp!$A:$X,2+(3*(COLUMN(H1731)-6)),FALSE),"")</f>
        <v>0</v>
      </c>
      <c r="I1731" s="226">
        <f>_xlfn.IFNA(VLOOKUP($E1731,[2]_accgrp!$A:$X,2+(3*(COLUMN(I1731)-6)),FALSE),"")</f>
        <v>0</v>
      </c>
      <c r="J1731" s="226">
        <f>_xlfn.IFNA(VLOOKUP($E1731,[2]_accgrp!$A:$X,2+(3*(COLUMN(J1731)-6)),FALSE),"")</f>
        <v>0</v>
      </c>
      <c r="K1731" s="226">
        <f>_xlfn.IFNA(VLOOKUP($E1731,[2]_accgrp!$A:$X,2+(3*(COLUMN(K1731)-6)),FALSE),"")</f>
        <v>0</v>
      </c>
      <c r="L1731" s="226">
        <f>_xlfn.IFNA(VLOOKUP($E1731,[2]_accgrp!$A:$X,2+(3*(COLUMN(L1731)-6)),FALSE),"")</f>
        <v>0</v>
      </c>
      <c r="M1731" s="226">
        <f>_xlfn.IFNA(VLOOKUP($E1731,[2]_accgrp!$A:$X,2+(3*(COLUMN(M1731)-6)),FALSE),"")</f>
        <v>0</v>
      </c>
    </row>
    <row r="1732" spans="6:13" x14ac:dyDescent="0.25">
      <c r="F1732" s="242" t="str">
        <f>IF(ISBLANK(E1732),"",VLOOKUP(E1732,[2]_accgrp!A:B,2,FALSE))</f>
        <v/>
      </c>
      <c r="G1732" s="226">
        <f>_xlfn.IFNA(VLOOKUP($E1732,[2]_accgrp!$A:$X,2+(3*(COLUMN(G1732)-6)),FALSE),"")</f>
        <v>0</v>
      </c>
      <c r="H1732" s="226">
        <f>_xlfn.IFNA(VLOOKUP($E1732,[2]_accgrp!$A:$X,2+(3*(COLUMN(H1732)-6)),FALSE),"")</f>
        <v>0</v>
      </c>
      <c r="I1732" s="226">
        <f>_xlfn.IFNA(VLOOKUP($E1732,[2]_accgrp!$A:$X,2+(3*(COLUMN(I1732)-6)),FALSE),"")</f>
        <v>0</v>
      </c>
      <c r="J1732" s="226">
        <f>_xlfn.IFNA(VLOOKUP($E1732,[2]_accgrp!$A:$X,2+(3*(COLUMN(J1732)-6)),FALSE),"")</f>
        <v>0</v>
      </c>
      <c r="K1732" s="226">
        <f>_xlfn.IFNA(VLOOKUP($E1732,[2]_accgrp!$A:$X,2+(3*(COLUMN(K1732)-6)),FALSE),"")</f>
        <v>0</v>
      </c>
      <c r="L1732" s="226">
        <f>_xlfn.IFNA(VLOOKUP($E1732,[2]_accgrp!$A:$X,2+(3*(COLUMN(L1732)-6)),FALSE),"")</f>
        <v>0</v>
      </c>
      <c r="M1732" s="226">
        <f>_xlfn.IFNA(VLOOKUP($E1732,[2]_accgrp!$A:$X,2+(3*(COLUMN(M1732)-6)),FALSE),"")</f>
        <v>0</v>
      </c>
    </row>
    <row r="1733" spans="6:13" x14ac:dyDescent="0.25">
      <c r="F1733" s="242" t="str">
        <f>IF(ISBLANK(E1733),"",VLOOKUP(E1733,[2]_accgrp!A:B,2,FALSE))</f>
        <v/>
      </c>
      <c r="G1733" s="226">
        <f>_xlfn.IFNA(VLOOKUP($E1733,[2]_accgrp!$A:$X,2+(3*(COLUMN(G1733)-6)),FALSE),"")</f>
        <v>0</v>
      </c>
      <c r="H1733" s="226">
        <f>_xlfn.IFNA(VLOOKUP($E1733,[2]_accgrp!$A:$X,2+(3*(COLUMN(H1733)-6)),FALSE),"")</f>
        <v>0</v>
      </c>
      <c r="I1733" s="226">
        <f>_xlfn.IFNA(VLOOKUP($E1733,[2]_accgrp!$A:$X,2+(3*(COLUMN(I1733)-6)),FALSE),"")</f>
        <v>0</v>
      </c>
      <c r="J1733" s="226">
        <f>_xlfn.IFNA(VLOOKUP($E1733,[2]_accgrp!$A:$X,2+(3*(COLUMN(J1733)-6)),FALSE),"")</f>
        <v>0</v>
      </c>
      <c r="K1733" s="226">
        <f>_xlfn.IFNA(VLOOKUP($E1733,[2]_accgrp!$A:$X,2+(3*(COLUMN(K1733)-6)),FALSE),"")</f>
        <v>0</v>
      </c>
      <c r="L1733" s="226">
        <f>_xlfn.IFNA(VLOOKUP($E1733,[2]_accgrp!$A:$X,2+(3*(COLUMN(L1733)-6)),FALSE),"")</f>
        <v>0</v>
      </c>
      <c r="M1733" s="226">
        <f>_xlfn.IFNA(VLOOKUP($E1733,[2]_accgrp!$A:$X,2+(3*(COLUMN(M1733)-6)),FALSE),"")</f>
        <v>0</v>
      </c>
    </row>
    <row r="1734" spans="6:13" x14ac:dyDescent="0.25">
      <c r="F1734" s="242" t="str">
        <f>IF(ISBLANK(E1734),"",VLOOKUP(E1734,[2]_accgrp!A:B,2,FALSE))</f>
        <v/>
      </c>
      <c r="G1734" s="226">
        <f>_xlfn.IFNA(VLOOKUP($E1734,[2]_accgrp!$A:$X,2+(3*(COLUMN(G1734)-6)),FALSE),"")</f>
        <v>0</v>
      </c>
      <c r="H1734" s="226">
        <f>_xlfn.IFNA(VLOOKUP($E1734,[2]_accgrp!$A:$X,2+(3*(COLUMN(H1734)-6)),FALSE),"")</f>
        <v>0</v>
      </c>
      <c r="I1734" s="226">
        <f>_xlfn.IFNA(VLOOKUP($E1734,[2]_accgrp!$A:$X,2+(3*(COLUMN(I1734)-6)),FALSE),"")</f>
        <v>0</v>
      </c>
      <c r="J1734" s="226">
        <f>_xlfn.IFNA(VLOOKUP($E1734,[2]_accgrp!$A:$X,2+(3*(COLUMN(J1734)-6)),FALSE),"")</f>
        <v>0</v>
      </c>
      <c r="K1734" s="226">
        <f>_xlfn.IFNA(VLOOKUP($E1734,[2]_accgrp!$A:$X,2+(3*(COLUMN(K1734)-6)),FALSE),"")</f>
        <v>0</v>
      </c>
      <c r="L1734" s="226">
        <f>_xlfn.IFNA(VLOOKUP($E1734,[2]_accgrp!$A:$X,2+(3*(COLUMN(L1734)-6)),FALSE),"")</f>
        <v>0</v>
      </c>
      <c r="M1734" s="226">
        <f>_xlfn.IFNA(VLOOKUP($E1734,[2]_accgrp!$A:$X,2+(3*(COLUMN(M1734)-6)),FALSE),"")</f>
        <v>0</v>
      </c>
    </row>
    <row r="1735" spans="6:13" x14ac:dyDescent="0.25">
      <c r="F1735" s="242" t="str">
        <f>IF(ISBLANK(E1735),"",VLOOKUP(E1735,[2]_accgrp!A:B,2,FALSE))</f>
        <v/>
      </c>
      <c r="G1735" s="226">
        <f>_xlfn.IFNA(VLOOKUP($E1735,[2]_accgrp!$A:$X,2+(3*(COLUMN(G1735)-6)),FALSE),"")</f>
        <v>0</v>
      </c>
      <c r="H1735" s="226">
        <f>_xlfn.IFNA(VLOOKUP($E1735,[2]_accgrp!$A:$X,2+(3*(COLUMN(H1735)-6)),FALSE),"")</f>
        <v>0</v>
      </c>
      <c r="I1735" s="226">
        <f>_xlfn.IFNA(VLOOKUP($E1735,[2]_accgrp!$A:$X,2+(3*(COLUMN(I1735)-6)),FALSE),"")</f>
        <v>0</v>
      </c>
      <c r="J1735" s="226">
        <f>_xlfn.IFNA(VLOOKUP($E1735,[2]_accgrp!$A:$X,2+(3*(COLUMN(J1735)-6)),FALSE),"")</f>
        <v>0</v>
      </c>
      <c r="K1735" s="226">
        <f>_xlfn.IFNA(VLOOKUP($E1735,[2]_accgrp!$A:$X,2+(3*(COLUMN(K1735)-6)),FALSE),"")</f>
        <v>0</v>
      </c>
      <c r="L1735" s="226">
        <f>_xlfn.IFNA(VLOOKUP($E1735,[2]_accgrp!$A:$X,2+(3*(COLUMN(L1735)-6)),FALSE),"")</f>
        <v>0</v>
      </c>
      <c r="M1735" s="226">
        <f>_xlfn.IFNA(VLOOKUP($E1735,[2]_accgrp!$A:$X,2+(3*(COLUMN(M1735)-6)),FALSE),"")</f>
        <v>0</v>
      </c>
    </row>
    <row r="1736" spans="6:13" x14ac:dyDescent="0.25">
      <c r="F1736" s="242" t="str">
        <f>IF(ISBLANK(E1736),"",VLOOKUP(E1736,[2]_accgrp!A:B,2,FALSE))</f>
        <v/>
      </c>
      <c r="G1736" s="226">
        <f>_xlfn.IFNA(VLOOKUP($E1736,[2]_accgrp!$A:$X,2+(3*(COLUMN(G1736)-6)),FALSE),"")</f>
        <v>0</v>
      </c>
      <c r="H1736" s="226">
        <f>_xlfn.IFNA(VLOOKUP($E1736,[2]_accgrp!$A:$X,2+(3*(COLUMN(H1736)-6)),FALSE),"")</f>
        <v>0</v>
      </c>
      <c r="I1736" s="226">
        <f>_xlfn.IFNA(VLOOKUP($E1736,[2]_accgrp!$A:$X,2+(3*(COLUMN(I1736)-6)),FALSE),"")</f>
        <v>0</v>
      </c>
      <c r="J1736" s="226">
        <f>_xlfn.IFNA(VLOOKUP($E1736,[2]_accgrp!$A:$X,2+(3*(COLUMN(J1736)-6)),FALSE),"")</f>
        <v>0</v>
      </c>
      <c r="K1736" s="226">
        <f>_xlfn.IFNA(VLOOKUP($E1736,[2]_accgrp!$A:$X,2+(3*(COLUMN(K1736)-6)),FALSE),"")</f>
        <v>0</v>
      </c>
      <c r="L1736" s="226">
        <f>_xlfn.IFNA(VLOOKUP($E1736,[2]_accgrp!$A:$X,2+(3*(COLUMN(L1736)-6)),FALSE),"")</f>
        <v>0</v>
      </c>
      <c r="M1736" s="226">
        <f>_xlfn.IFNA(VLOOKUP($E1736,[2]_accgrp!$A:$X,2+(3*(COLUMN(M1736)-6)),FALSE),"")</f>
        <v>0</v>
      </c>
    </row>
    <row r="1737" spans="6:13" x14ac:dyDescent="0.25">
      <c r="F1737" s="242" t="str">
        <f>IF(ISBLANK(E1737),"",VLOOKUP(E1737,[2]_accgrp!A:B,2,FALSE))</f>
        <v/>
      </c>
      <c r="G1737" s="226">
        <f>_xlfn.IFNA(VLOOKUP($E1737,[2]_accgrp!$A:$X,2+(3*(COLUMN(G1737)-6)),FALSE),"")</f>
        <v>0</v>
      </c>
      <c r="H1737" s="226">
        <f>_xlfn.IFNA(VLOOKUP($E1737,[2]_accgrp!$A:$X,2+(3*(COLUMN(H1737)-6)),FALSE),"")</f>
        <v>0</v>
      </c>
      <c r="I1737" s="226">
        <f>_xlfn.IFNA(VLOOKUP($E1737,[2]_accgrp!$A:$X,2+(3*(COLUMN(I1737)-6)),FALSE),"")</f>
        <v>0</v>
      </c>
      <c r="J1737" s="226">
        <f>_xlfn.IFNA(VLOOKUP($E1737,[2]_accgrp!$A:$X,2+(3*(COLUMN(J1737)-6)),FALSE),"")</f>
        <v>0</v>
      </c>
      <c r="K1737" s="226">
        <f>_xlfn.IFNA(VLOOKUP($E1737,[2]_accgrp!$A:$X,2+(3*(COLUMN(K1737)-6)),FALSE),"")</f>
        <v>0</v>
      </c>
      <c r="L1737" s="226">
        <f>_xlfn.IFNA(VLOOKUP($E1737,[2]_accgrp!$A:$X,2+(3*(COLUMN(L1737)-6)),FALSE),"")</f>
        <v>0</v>
      </c>
      <c r="M1737" s="226">
        <f>_xlfn.IFNA(VLOOKUP($E1737,[2]_accgrp!$A:$X,2+(3*(COLUMN(M1737)-6)),FALSE),"")</f>
        <v>0</v>
      </c>
    </row>
    <row r="1738" spans="6:13" x14ac:dyDescent="0.25">
      <c r="F1738" s="242" t="str">
        <f>IF(ISBLANK(E1738),"",VLOOKUP(E1738,[2]_accgrp!A:B,2,FALSE))</f>
        <v/>
      </c>
      <c r="G1738" s="226">
        <f>_xlfn.IFNA(VLOOKUP($E1738,[2]_accgrp!$A:$X,2+(3*(COLUMN(G1738)-6)),FALSE),"")</f>
        <v>0</v>
      </c>
      <c r="H1738" s="226">
        <f>_xlfn.IFNA(VLOOKUP($E1738,[2]_accgrp!$A:$X,2+(3*(COLUMN(H1738)-6)),FALSE),"")</f>
        <v>0</v>
      </c>
      <c r="I1738" s="226">
        <f>_xlfn.IFNA(VLOOKUP($E1738,[2]_accgrp!$A:$X,2+(3*(COLUMN(I1738)-6)),FALSE),"")</f>
        <v>0</v>
      </c>
      <c r="J1738" s="226">
        <f>_xlfn.IFNA(VLOOKUP($E1738,[2]_accgrp!$A:$X,2+(3*(COLUMN(J1738)-6)),FALSE),"")</f>
        <v>0</v>
      </c>
      <c r="K1738" s="226">
        <f>_xlfn.IFNA(VLOOKUP($E1738,[2]_accgrp!$A:$X,2+(3*(COLUMN(K1738)-6)),FALSE),"")</f>
        <v>0</v>
      </c>
      <c r="L1738" s="226">
        <f>_xlfn.IFNA(VLOOKUP($E1738,[2]_accgrp!$A:$X,2+(3*(COLUMN(L1738)-6)),FALSE),"")</f>
        <v>0</v>
      </c>
      <c r="M1738" s="226">
        <f>_xlfn.IFNA(VLOOKUP($E1738,[2]_accgrp!$A:$X,2+(3*(COLUMN(M1738)-6)),FALSE),"")</f>
        <v>0</v>
      </c>
    </row>
    <row r="1739" spans="6:13" x14ac:dyDescent="0.25">
      <c r="F1739" s="242" t="str">
        <f>IF(ISBLANK(E1739),"",VLOOKUP(E1739,[2]_accgrp!A:B,2,FALSE))</f>
        <v/>
      </c>
      <c r="G1739" s="226">
        <f>_xlfn.IFNA(VLOOKUP($E1739,[2]_accgrp!$A:$X,2+(3*(COLUMN(G1739)-6)),FALSE),"")</f>
        <v>0</v>
      </c>
      <c r="H1739" s="226">
        <f>_xlfn.IFNA(VLOOKUP($E1739,[2]_accgrp!$A:$X,2+(3*(COLUMN(H1739)-6)),FALSE),"")</f>
        <v>0</v>
      </c>
      <c r="I1739" s="226">
        <f>_xlfn.IFNA(VLOOKUP($E1739,[2]_accgrp!$A:$X,2+(3*(COLUMN(I1739)-6)),FALSE),"")</f>
        <v>0</v>
      </c>
      <c r="J1739" s="226">
        <f>_xlfn.IFNA(VLOOKUP($E1739,[2]_accgrp!$A:$X,2+(3*(COLUMN(J1739)-6)),FALSE),"")</f>
        <v>0</v>
      </c>
      <c r="K1739" s="226">
        <f>_xlfn.IFNA(VLOOKUP($E1739,[2]_accgrp!$A:$X,2+(3*(COLUMN(K1739)-6)),FALSE),"")</f>
        <v>0</v>
      </c>
      <c r="L1739" s="226">
        <f>_xlfn.IFNA(VLOOKUP($E1739,[2]_accgrp!$A:$X,2+(3*(COLUMN(L1739)-6)),FALSE),"")</f>
        <v>0</v>
      </c>
      <c r="M1739" s="226">
        <f>_xlfn.IFNA(VLOOKUP($E1739,[2]_accgrp!$A:$X,2+(3*(COLUMN(M1739)-6)),FALSE),"")</f>
        <v>0</v>
      </c>
    </row>
    <row r="1740" spans="6:13" x14ac:dyDescent="0.25">
      <c r="F1740" s="242" t="str">
        <f>IF(ISBLANK(E1740),"",VLOOKUP(E1740,[2]_accgrp!A:B,2,FALSE))</f>
        <v/>
      </c>
      <c r="G1740" s="226">
        <f>_xlfn.IFNA(VLOOKUP($E1740,[2]_accgrp!$A:$X,2+(3*(COLUMN(G1740)-6)),FALSE),"")</f>
        <v>0</v>
      </c>
      <c r="H1740" s="226">
        <f>_xlfn.IFNA(VLOOKUP($E1740,[2]_accgrp!$A:$X,2+(3*(COLUMN(H1740)-6)),FALSE),"")</f>
        <v>0</v>
      </c>
      <c r="I1740" s="226">
        <f>_xlfn.IFNA(VLOOKUP($E1740,[2]_accgrp!$A:$X,2+(3*(COLUMN(I1740)-6)),FALSE),"")</f>
        <v>0</v>
      </c>
      <c r="J1740" s="226">
        <f>_xlfn.IFNA(VLOOKUP($E1740,[2]_accgrp!$A:$X,2+(3*(COLUMN(J1740)-6)),FALSE),"")</f>
        <v>0</v>
      </c>
      <c r="K1740" s="226">
        <f>_xlfn.IFNA(VLOOKUP($E1740,[2]_accgrp!$A:$X,2+(3*(COLUMN(K1740)-6)),FALSE),"")</f>
        <v>0</v>
      </c>
      <c r="L1740" s="226">
        <f>_xlfn.IFNA(VLOOKUP($E1740,[2]_accgrp!$A:$X,2+(3*(COLUMN(L1740)-6)),FALSE),"")</f>
        <v>0</v>
      </c>
      <c r="M1740" s="226">
        <f>_xlfn.IFNA(VLOOKUP($E1740,[2]_accgrp!$A:$X,2+(3*(COLUMN(M1740)-6)),FALSE),"")</f>
        <v>0</v>
      </c>
    </row>
    <row r="1741" spans="6:13" x14ac:dyDescent="0.25">
      <c r="F1741" s="242" t="str">
        <f>IF(ISBLANK(E1741),"",VLOOKUP(E1741,[2]_accgrp!A:B,2,FALSE))</f>
        <v/>
      </c>
      <c r="G1741" s="226">
        <f>_xlfn.IFNA(VLOOKUP($E1741,[2]_accgrp!$A:$X,2+(3*(COLUMN(G1741)-6)),FALSE),"")</f>
        <v>0</v>
      </c>
      <c r="H1741" s="226">
        <f>_xlfn.IFNA(VLOOKUP($E1741,[2]_accgrp!$A:$X,2+(3*(COLUMN(H1741)-6)),FALSE),"")</f>
        <v>0</v>
      </c>
      <c r="I1741" s="226">
        <f>_xlfn.IFNA(VLOOKUP($E1741,[2]_accgrp!$A:$X,2+(3*(COLUMN(I1741)-6)),FALSE),"")</f>
        <v>0</v>
      </c>
      <c r="J1741" s="226">
        <f>_xlfn.IFNA(VLOOKUP($E1741,[2]_accgrp!$A:$X,2+(3*(COLUMN(J1741)-6)),FALSE),"")</f>
        <v>0</v>
      </c>
      <c r="K1741" s="226">
        <f>_xlfn.IFNA(VLOOKUP($E1741,[2]_accgrp!$A:$X,2+(3*(COLUMN(K1741)-6)),FALSE),"")</f>
        <v>0</v>
      </c>
      <c r="L1741" s="226">
        <f>_xlfn.IFNA(VLOOKUP($E1741,[2]_accgrp!$A:$X,2+(3*(COLUMN(L1741)-6)),FALSE),"")</f>
        <v>0</v>
      </c>
      <c r="M1741" s="226">
        <f>_xlfn.IFNA(VLOOKUP($E1741,[2]_accgrp!$A:$X,2+(3*(COLUMN(M1741)-6)),FALSE),"")</f>
        <v>0</v>
      </c>
    </row>
    <row r="1742" spans="6:13" x14ac:dyDescent="0.25">
      <c r="F1742" s="242" t="str">
        <f>IF(ISBLANK(E1742),"",VLOOKUP(E1742,[2]_accgrp!A:B,2,FALSE))</f>
        <v/>
      </c>
      <c r="G1742" s="226">
        <f>_xlfn.IFNA(VLOOKUP($E1742,[2]_accgrp!$A:$X,2+(3*(COLUMN(G1742)-6)),FALSE),"")</f>
        <v>0</v>
      </c>
      <c r="H1742" s="226">
        <f>_xlfn.IFNA(VLOOKUP($E1742,[2]_accgrp!$A:$X,2+(3*(COLUMN(H1742)-6)),FALSE),"")</f>
        <v>0</v>
      </c>
      <c r="I1742" s="226">
        <f>_xlfn.IFNA(VLOOKUP($E1742,[2]_accgrp!$A:$X,2+(3*(COLUMN(I1742)-6)),FALSE),"")</f>
        <v>0</v>
      </c>
      <c r="J1742" s="226">
        <f>_xlfn.IFNA(VLOOKUP($E1742,[2]_accgrp!$A:$X,2+(3*(COLUMN(J1742)-6)),FALSE),"")</f>
        <v>0</v>
      </c>
      <c r="K1742" s="226">
        <f>_xlfn.IFNA(VLOOKUP($E1742,[2]_accgrp!$A:$X,2+(3*(COLUMN(K1742)-6)),FALSE),"")</f>
        <v>0</v>
      </c>
      <c r="L1742" s="226">
        <f>_xlfn.IFNA(VLOOKUP($E1742,[2]_accgrp!$A:$X,2+(3*(COLUMN(L1742)-6)),FALSE),"")</f>
        <v>0</v>
      </c>
      <c r="M1742" s="226">
        <f>_xlfn.IFNA(VLOOKUP($E1742,[2]_accgrp!$A:$X,2+(3*(COLUMN(M1742)-6)),FALSE),"")</f>
        <v>0</v>
      </c>
    </row>
    <row r="1743" spans="6:13" x14ac:dyDescent="0.25">
      <c r="F1743" s="242" t="str">
        <f>IF(ISBLANK(E1743),"",VLOOKUP(E1743,[2]_accgrp!A:B,2,FALSE))</f>
        <v/>
      </c>
      <c r="G1743" s="226">
        <f>_xlfn.IFNA(VLOOKUP($E1743,[2]_accgrp!$A:$X,2+(3*(COLUMN(G1743)-6)),FALSE),"")</f>
        <v>0</v>
      </c>
      <c r="H1743" s="226">
        <f>_xlfn.IFNA(VLOOKUP($E1743,[2]_accgrp!$A:$X,2+(3*(COLUMN(H1743)-6)),FALSE),"")</f>
        <v>0</v>
      </c>
      <c r="I1743" s="226">
        <f>_xlfn.IFNA(VLOOKUP($E1743,[2]_accgrp!$A:$X,2+(3*(COLUMN(I1743)-6)),FALSE),"")</f>
        <v>0</v>
      </c>
      <c r="J1743" s="226">
        <f>_xlfn.IFNA(VLOOKUP($E1743,[2]_accgrp!$A:$X,2+(3*(COLUMN(J1743)-6)),FALSE),"")</f>
        <v>0</v>
      </c>
      <c r="K1743" s="226">
        <f>_xlfn.IFNA(VLOOKUP($E1743,[2]_accgrp!$A:$X,2+(3*(COLUMN(K1743)-6)),FALSE),"")</f>
        <v>0</v>
      </c>
      <c r="L1743" s="226">
        <f>_xlfn.IFNA(VLOOKUP($E1743,[2]_accgrp!$A:$X,2+(3*(COLUMN(L1743)-6)),FALSE),"")</f>
        <v>0</v>
      </c>
      <c r="M1743" s="226">
        <f>_xlfn.IFNA(VLOOKUP($E1743,[2]_accgrp!$A:$X,2+(3*(COLUMN(M1743)-6)),FALSE),"")</f>
        <v>0</v>
      </c>
    </row>
    <row r="1744" spans="6:13" x14ac:dyDescent="0.25">
      <c r="F1744" s="242" t="str">
        <f>IF(ISBLANK(E1744),"",VLOOKUP(E1744,[2]_accgrp!A:B,2,FALSE))</f>
        <v/>
      </c>
      <c r="G1744" s="226">
        <f>_xlfn.IFNA(VLOOKUP($E1744,[2]_accgrp!$A:$X,2+(3*(COLUMN(G1744)-6)),FALSE),"")</f>
        <v>0</v>
      </c>
      <c r="H1744" s="226">
        <f>_xlfn.IFNA(VLOOKUP($E1744,[2]_accgrp!$A:$X,2+(3*(COLUMN(H1744)-6)),FALSE),"")</f>
        <v>0</v>
      </c>
      <c r="I1744" s="226">
        <f>_xlfn.IFNA(VLOOKUP($E1744,[2]_accgrp!$A:$X,2+(3*(COLUMN(I1744)-6)),FALSE),"")</f>
        <v>0</v>
      </c>
      <c r="J1744" s="226">
        <f>_xlfn.IFNA(VLOOKUP($E1744,[2]_accgrp!$A:$X,2+(3*(COLUMN(J1744)-6)),FALSE),"")</f>
        <v>0</v>
      </c>
      <c r="K1744" s="226">
        <f>_xlfn.IFNA(VLOOKUP($E1744,[2]_accgrp!$A:$X,2+(3*(COLUMN(K1744)-6)),FALSE),"")</f>
        <v>0</v>
      </c>
      <c r="L1744" s="226">
        <f>_xlfn.IFNA(VLOOKUP($E1744,[2]_accgrp!$A:$X,2+(3*(COLUMN(L1744)-6)),FALSE),"")</f>
        <v>0</v>
      </c>
      <c r="M1744" s="226">
        <f>_xlfn.IFNA(VLOOKUP($E1744,[2]_accgrp!$A:$X,2+(3*(COLUMN(M1744)-6)),FALSE),"")</f>
        <v>0</v>
      </c>
    </row>
    <row r="1745" spans="6:13" x14ac:dyDescent="0.25">
      <c r="F1745" s="242" t="str">
        <f>IF(ISBLANK(E1745),"",VLOOKUP(E1745,[2]_accgrp!A:B,2,FALSE))</f>
        <v/>
      </c>
      <c r="G1745" s="226">
        <f>_xlfn.IFNA(VLOOKUP($E1745,[2]_accgrp!$A:$X,2+(3*(COLUMN(G1745)-6)),FALSE),"")</f>
        <v>0</v>
      </c>
      <c r="H1745" s="226">
        <f>_xlfn.IFNA(VLOOKUP($E1745,[2]_accgrp!$A:$X,2+(3*(COLUMN(H1745)-6)),FALSE),"")</f>
        <v>0</v>
      </c>
      <c r="I1745" s="226">
        <f>_xlfn.IFNA(VLOOKUP($E1745,[2]_accgrp!$A:$X,2+(3*(COLUMN(I1745)-6)),FALSE),"")</f>
        <v>0</v>
      </c>
      <c r="J1745" s="226">
        <f>_xlfn.IFNA(VLOOKUP($E1745,[2]_accgrp!$A:$X,2+(3*(COLUMN(J1745)-6)),FALSE),"")</f>
        <v>0</v>
      </c>
      <c r="K1745" s="226">
        <f>_xlfn.IFNA(VLOOKUP($E1745,[2]_accgrp!$A:$X,2+(3*(COLUMN(K1745)-6)),FALSE),"")</f>
        <v>0</v>
      </c>
      <c r="L1745" s="226">
        <f>_xlfn.IFNA(VLOOKUP($E1745,[2]_accgrp!$A:$X,2+(3*(COLUMN(L1745)-6)),FALSE),"")</f>
        <v>0</v>
      </c>
      <c r="M1745" s="226">
        <f>_xlfn.IFNA(VLOOKUP($E1745,[2]_accgrp!$A:$X,2+(3*(COLUMN(M1745)-6)),FALSE),"")</f>
        <v>0</v>
      </c>
    </row>
    <row r="1746" spans="6:13" x14ac:dyDescent="0.25">
      <c r="F1746" s="242" t="str">
        <f>IF(ISBLANK(E1746),"",VLOOKUP(E1746,[2]_accgrp!A:B,2,FALSE))</f>
        <v/>
      </c>
      <c r="G1746" s="226">
        <f>_xlfn.IFNA(VLOOKUP($E1746,[2]_accgrp!$A:$X,2+(3*(COLUMN(G1746)-6)),FALSE),"")</f>
        <v>0</v>
      </c>
      <c r="H1746" s="226">
        <f>_xlfn.IFNA(VLOOKUP($E1746,[2]_accgrp!$A:$X,2+(3*(COLUMN(H1746)-6)),FALSE),"")</f>
        <v>0</v>
      </c>
      <c r="I1746" s="226">
        <f>_xlfn.IFNA(VLOOKUP($E1746,[2]_accgrp!$A:$X,2+(3*(COLUMN(I1746)-6)),FALSE),"")</f>
        <v>0</v>
      </c>
      <c r="J1746" s="226">
        <f>_xlfn.IFNA(VLOOKUP($E1746,[2]_accgrp!$A:$X,2+(3*(COLUMN(J1746)-6)),FALSE),"")</f>
        <v>0</v>
      </c>
      <c r="K1746" s="226">
        <f>_xlfn.IFNA(VLOOKUP($E1746,[2]_accgrp!$A:$X,2+(3*(COLUMN(K1746)-6)),FALSE),"")</f>
        <v>0</v>
      </c>
      <c r="L1746" s="226">
        <f>_xlfn.IFNA(VLOOKUP($E1746,[2]_accgrp!$A:$X,2+(3*(COLUMN(L1746)-6)),FALSE),"")</f>
        <v>0</v>
      </c>
      <c r="M1746" s="226">
        <f>_xlfn.IFNA(VLOOKUP($E1746,[2]_accgrp!$A:$X,2+(3*(COLUMN(M1746)-6)),FALSE),"")</f>
        <v>0</v>
      </c>
    </row>
    <row r="1747" spans="6:13" x14ac:dyDescent="0.25">
      <c r="F1747" s="242" t="str">
        <f>IF(ISBLANK(E1747),"",VLOOKUP(E1747,[2]_accgrp!A:B,2,FALSE))</f>
        <v/>
      </c>
      <c r="G1747" s="226">
        <f>_xlfn.IFNA(VLOOKUP($E1747,[2]_accgrp!$A:$X,2+(3*(COLUMN(G1747)-6)),FALSE),"")</f>
        <v>0</v>
      </c>
      <c r="H1747" s="226">
        <f>_xlfn.IFNA(VLOOKUP($E1747,[2]_accgrp!$A:$X,2+(3*(COLUMN(H1747)-6)),FALSE),"")</f>
        <v>0</v>
      </c>
      <c r="I1747" s="226">
        <f>_xlfn.IFNA(VLOOKUP($E1747,[2]_accgrp!$A:$X,2+(3*(COLUMN(I1747)-6)),FALSE),"")</f>
        <v>0</v>
      </c>
      <c r="J1747" s="226">
        <f>_xlfn.IFNA(VLOOKUP($E1747,[2]_accgrp!$A:$X,2+(3*(COLUMN(J1747)-6)),FALSE),"")</f>
        <v>0</v>
      </c>
      <c r="K1747" s="226">
        <f>_xlfn.IFNA(VLOOKUP($E1747,[2]_accgrp!$A:$X,2+(3*(COLUMN(K1747)-6)),FALSE),"")</f>
        <v>0</v>
      </c>
      <c r="L1747" s="226">
        <f>_xlfn.IFNA(VLOOKUP($E1747,[2]_accgrp!$A:$X,2+(3*(COLUMN(L1747)-6)),FALSE),"")</f>
        <v>0</v>
      </c>
      <c r="M1747" s="226">
        <f>_xlfn.IFNA(VLOOKUP($E1747,[2]_accgrp!$A:$X,2+(3*(COLUMN(M1747)-6)),FALSE),"")</f>
        <v>0</v>
      </c>
    </row>
    <row r="1748" spans="6:13" x14ac:dyDescent="0.25">
      <c r="F1748" s="242" t="str">
        <f>IF(ISBLANK(E1748),"",VLOOKUP(E1748,[2]_accgrp!A:B,2,FALSE))</f>
        <v/>
      </c>
      <c r="G1748" s="226">
        <f>_xlfn.IFNA(VLOOKUP($E1748,[2]_accgrp!$A:$X,2+(3*(COLUMN(G1748)-6)),FALSE),"")</f>
        <v>0</v>
      </c>
      <c r="H1748" s="226">
        <f>_xlfn.IFNA(VLOOKUP($E1748,[2]_accgrp!$A:$X,2+(3*(COLUMN(H1748)-6)),FALSE),"")</f>
        <v>0</v>
      </c>
      <c r="I1748" s="226">
        <f>_xlfn.IFNA(VLOOKUP($E1748,[2]_accgrp!$A:$X,2+(3*(COLUMN(I1748)-6)),FALSE),"")</f>
        <v>0</v>
      </c>
      <c r="J1748" s="226">
        <f>_xlfn.IFNA(VLOOKUP($E1748,[2]_accgrp!$A:$X,2+(3*(COLUMN(J1748)-6)),FALSE),"")</f>
        <v>0</v>
      </c>
      <c r="K1748" s="226">
        <f>_xlfn.IFNA(VLOOKUP($E1748,[2]_accgrp!$A:$X,2+(3*(COLUMN(K1748)-6)),FALSE),"")</f>
        <v>0</v>
      </c>
      <c r="L1748" s="226">
        <f>_xlfn.IFNA(VLOOKUP($E1748,[2]_accgrp!$A:$X,2+(3*(COLUMN(L1748)-6)),FALSE),"")</f>
        <v>0</v>
      </c>
      <c r="M1748" s="226">
        <f>_xlfn.IFNA(VLOOKUP($E1748,[2]_accgrp!$A:$X,2+(3*(COLUMN(M1748)-6)),FALSE),"")</f>
        <v>0</v>
      </c>
    </row>
    <row r="1749" spans="6:13" x14ac:dyDescent="0.25">
      <c r="F1749" s="242" t="str">
        <f>IF(ISBLANK(E1749),"",VLOOKUP(E1749,[2]_accgrp!A:B,2,FALSE))</f>
        <v/>
      </c>
      <c r="G1749" s="226">
        <f>_xlfn.IFNA(VLOOKUP($E1749,[2]_accgrp!$A:$X,2+(3*(COLUMN(G1749)-6)),FALSE),"")</f>
        <v>0</v>
      </c>
      <c r="H1749" s="226">
        <f>_xlfn.IFNA(VLOOKUP($E1749,[2]_accgrp!$A:$X,2+(3*(COLUMN(H1749)-6)),FALSE),"")</f>
        <v>0</v>
      </c>
      <c r="I1749" s="226">
        <f>_xlfn.IFNA(VLOOKUP($E1749,[2]_accgrp!$A:$X,2+(3*(COLUMN(I1749)-6)),FALSE),"")</f>
        <v>0</v>
      </c>
      <c r="J1749" s="226">
        <f>_xlfn.IFNA(VLOOKUP($E1749,[2]_accgrp!$A:$X,2+(3*(COLUMN(J1749)-6)),FALSE),"")</f>
        <v>0</v>
      </c>
      <c r="K1749" s="226">
        <f>_xlfn.IFNA(VLOOKUP($E1749,[2]_accgrp!$A:$X,2+(3*(COLUMN(K1749)-6)),FALSE),"")</f>
        <v>0</v>
      </c>
      <c r="L1749" s="226">
        <f>_xlfn.IFNA(VLOOKUP($E1749,[2]_accgrp!$A:$X,2+(3*(COLUMN(L1749)-6)),FALSE),"")</f>
        <v>0</v>
      </c>
      <c r="M1749" s="226">
        <f>_xlfn.IFNA(VLOOKUP($E1749,[2]_accgrp!$A:$X,2+(3*(COLUMN(M1749)-6)),FALSE),"")</f>
        <v>0</v>
      </c>
    </row>
    <row r="1750" spans="6:13" x14ac:dyDescent="0.25">
      <c r="F1750" s="242" t="str">
        <f>IF(ISBLANK(E1750),"",VLOOKUP(E1750,[2]_accgrp!A:B,2,FALSE))</f>
        <v/>
      </c>
      <c r="G1750" s="226">
        <f>_xlfn.IFNA(VLOOKUP($E1750,[2]_accgrp!$A:$X,2+(3*(COLUMN(G1750)-6)),FALSE),"")</f>
        <v>0</v>
      </c>
      <c r="H1750" s="226">
        <f>_xlfn.IFNA(VLOOKUP($E1750,[2]_accgrp!$A:$X,2+(3*(COLUMN(H1750)-6)),FALSE),"")</f>
        <v>0</v>
      </c>
      <c r="I1750" s="226">
        <f>_xlfn.IFNA(VLOOKUP($E1750,[2]_accgrp!$A:$X,2+(3*(COLUMN(I1750)-6)),FALSE),"")</f>
        <v>0</v>
      </c>
      <c r="J1750" s="226">
        <f>_xlfn.IFNA(VLOOKUP($E1750,[2]_accgrp!$A:$X,2+(3*(COLUMN(J1750)-6)),FALSE),"")</f>
        <v>0</v>
      </c>
      <c r="K1750" s="226">
        <f>_xlfn.IFNA(VLOOKUP($E1750,[2]_accgrp!$A:$X,2+(3*(COLUMN(K1750)-6)),FALSE),"")</f>
        <v>0</v>
      </c>
      <c r="L1750" s="226">
        <f>_xlfn.IFNA(VLOOKUP($E1750,[2]_accgrp!$A:$X,2+(3*(COLUMN(L1750)-6)),FALSE),"")</f>
        <v>0</v>
      </c>
      <c r="M1750" s="226">
        <f>_xlfn.IFNA(VLOOKUP($E1750,[2]_accgrp!$A:$X,2+(3*(COLUMN(M1750)-6)),FALSE),"")</f>
        <v>0</v>
      </c>
    </row>
    <row r="1751" spans="6:13" x14ac:dyDescent="0.25">
      <c r="F1751" s="242" t="str">
        <f>IF(ISBLANK(E1751),"",VLOOKUP(E1751,[2]_accgrp!A:B,2,FALSE))</f>
        <v/>
      </c>
      <c r="G1751" s="226">
        <f>_xlfn.IFNA(VLOOKUP($E1751,[2]_accgrp!$A:$X,2+(3*(COLUMN(G1751)-6)),FALSE),"")</f>
        <v>0</v>
      </c>
      <c r="H1751" s="226">
        <f>_xlfn.IFNA(VLOOKUP($E1751,[2]_accgrp!$A:$X,2+(3*(COLUMN(H1751)-6)),FALSE),"")</f>
        <v>0</v>
      </c>
      <c r="I1751" s="226">
        <f>_xlfn.IFNA(VLOOKUP($E1751,[2]_accgrp!$A:$X,2+(3*(COLUMN(I1751)-6)),FALSE),"")</f>
        <v>0</v>
      </c>
      <c r="J1751" s="226">
        <f>_xlfn.IFNA(VLOOKUP($E1751,[2]_accgrp!$A:$X,2+(3*(COLUMN(J1751)-6)),FALSE),"")</f>
        <v>0</v>
      </c>
      <c r="K1751" s="226">
        <f>_xlfn.IFNA(VLOOKUP($E1751,[2]_accgrp!$A:$X,2+(3*(COLUMN(K1751)-6)),FALSE),"")</f>
        <v>0</v>
      </c>
      <c r="L1751" s="226">
        <f>_xlfn.IFNA(VLOOKUP($E1751,[2]_accgrp!$A:$X,2+(3*(COLUMN(L1751)-6)),FALSE),"")</f>
        <v>0</v>
      </c>
      <c r="M1751" s="226">
        <f>_xlfn.IFNA(VLOOKUP($E1751,[2]_accgrp!$A:$X,2+(3*(COLUMN(M1751)-6)),FALSE),"")</f>
        <v>0</v>
      </c>
    </row>
    <row r="1752" spans="6:13" x14ac:dyDescent="0.25">
      <c r="F1752" s="242" t="str">
        <f>IF(ISBLANK(E1752),"",VLOOKUP(E1752,[2]_accgrp!A:B,2,FALSE))</f>
        <v/>
      </c>
      <c r="G1752" s="226">
        <f>_xlfn.IFNA(VLOOKUP($E1752,[2]_accgrp!$A:$X,2+(3*(COLUMN(G1752)-6)),FALSE),"")</f>
        <v>0</v>
      </c>
      <c r="H1752" s="226">
        <f>_xlfn.IFNA(VLOOKUP($E1752,[2]_accgrp!$A:$X,2+(3*(COLUMN(H1752)-6)),FALSE),"")</f>
        <v>0</v>
      </c>
      <c r="I1752" s="226">
        <f>_xlfn.IFNA(VLOOKUP($E1752,[2]_accgrp!$A:$X,2+(3*(COLUMN(I1752)-6)),FALSE),"")</f>
        <v>0</v>
      </c>
      <c r="J1752" s="226">
        <f>_xlfn.IFNA(VLOOKUP($E1752,[2]_accgrp!$A:$X,2+(3*(COLUMN(J1752)-6)),FALSE),"")</f>
        <v>0</v>
      </c>
      <c r="K1752" s="226">
        <f>_xlfn.IFNA(VLOOKUP($E1752,[2]_accgrp!$A:$X,2+(3*(COLUMN(K1752)-6)),FALSE),"")</f>
        <v>0</v>
      </c>
      <c r="L1752" s="226">
        <f>_xlfn.IFNA(VLOOKUP($E1752,[2]_accgrp!$A:$X,2+(3*(COLUMN(L1752)-6)),FALSE),"")</f>
        <v>0</v>
      </c>
      <c r="M1752" s="226">
        <f>_xlfn.IFNA(VLOOKUP($E1752,[2]_accgrp!$A:$X,2+(3*(COLUMN(M1752)-6)),FALSE),"")</f>
        <v>0</v>
      </c>
    </row>
    <row r="1753" spans="6:13" x14ac:dyDescent="0.25">
      <c r="F1753" s="242" t="str">
        <f>IF(ISBLANK(E1753),"",VLOOKUP(E1753,[2]_accgrp!A:B,2,FALSE))</f>
        <v/>
      </c>
      <c r="G1753" s="226">
        <f>_xlfn.IFNA(VLOOKUP($E1753,[2]_accgrp!$A:$X,2+(3*(COLUMN(G1753)-6)),FALSE),"")</f>
        <v>0</v>
      </c>
      <c r="H1753" s="226">
        <f>_xlfn.IFNA(VLOOKUP($E1753,[2]_accgrp!$A:$X,2+(3*(COLUMN(H1753)-6)),FALSE),"")</f>
        <v>0</v>
      </c>
      <c r="I1753" s="226">
        <f>_xlfn.IFNA(VLOOKUP($E1753,[2]_accgrp!$A:$X,2+(3*(COLUMN(I1753)-6)),FALSE),"")</f>
        <v>0</v>
      </c>
      <c r="J1753" s="226">
        <f>_xlfn.IFNA(VLOOKUP($E1753,[2]_accgrp!$A:$X,2+(3*(COLUMN(J1753)-6)),FALSE),"")</f>
        <v>0</v>
      </c>
      <c r="K1753" s="226">
        <f>_xlfn.IFNA(VLOOKUP($E1753,[2]_accgrp!$A:$X,2+(3*(COLUMN(K1753)-6)),FALSE),"")</f>
        <v>0</v>
      </c>
      <c r="L1753" s="226">
        <f>_xlfn.IFNA(VLOOKUP($E1753,[2]_accgrp!$A:$X,2+(3*(COLUMN(L1753)-6)),FALSE),"")</f>
        <v>0</v>
      </c>
      <c r="M1753" s="226">
        <f>_xlfn.IFNA(VLOOKUP($E1753,[2]_accgrp!$A:$X,2+(3*(COLUMN(M1753)-6)),FALSE),"")</f>
        <v>0</v>
      </c>
    </row>
    <row r="1754" spans="6:13" x14ac:dyDescent="0.25">
      <c r="F1754" s="242" t="str">
        <f>IF(ISBLANK(E1754),"",VLOOKUP(E1754,[2]_accgrp!A:B,2,FALSE))</f>
        <v/>
      </c>
      <c r="G1754" s="226">
        <f>_xlfn.IFNA(VLOOKUP($E1754,[2]_accgrp!$A:$X,2+(3*(COLUMN(G1754)-6)),FALSE),"")</f>
        <v>0</v>
      </c>
      <c r="H1754" s="226">
        <f>_xlfn.IFNA(VLOOKUP($E1754,[2]_accgrp!$A:$X,2+(3*(COLUMN(H1754)-6)),FALSE),"")</f>
        <v>0</v>
      </c>
      <c r="I1754" s="226">
        <f>_xlfn.IFNA(VLOOKUP($E1754,[2]_accgrp!$A:$X,2+(3*(COLUMN(I1754)-6)),FALSE),"")</f>
        <v>0</v>
      </c>
      <c r="J1754" s="226">
        <f>_xlfn.IFNA(VLOOKUP($E1754,[2]_accgrp!$A:$X,2+(3*(COLUMN(J1754)-6)),FALSE),"")</f>
        <v>0</v>
      </c>
      <c r="K1754" s="226">
        <f>_xlfn.IFNA(VLOOKUP($E1754,[2]_accgrp!$A:$X,2+(3*(COLUMN(K1754)-6)),FALSE),"")</f>
        <v>0</v>
      </c>
      <c r="L1754" s="226">
        <f>_xlfn.IFNA(VLOOKUP($E1754,[2]_accgrp!$A:$X,2+(3*(COLUMN(L1754)-6)),FALSE),"")</f>
        <v>0</v>
      </c>
      <c r="M1754" s="226">
        <f>_xlfn.IFNA(VLOOKUP($E1754,[2]_accgrp!$A:$X,2+(3*(COLUMN(M1754)-6)),FALSE),"")</f>
        <v>0</v>
      </c>
    </row>
    <row r="1755" spans="6:13" x14ac:dyDescent="0.25">
      <c r="F1755" s="242" t="str">
        <f>IF(ISBLANK(E1755),"",VLOOKUP(E1755,[2]_accgrp!A:B,2,FALSE))</f>
        <v/>
      </c>
      <c r="G1755" s="226">
        <f>_xlfn.IFNA(VLOOKUP($E1755,[2]_accgrp!$A:$X,2+(3*(COLUMN(G1755)-6)),FALSE),"")</f>
        <v>0</v>
      </c>
      <c r="H1755" s="226">
        <f>_xlfn.IFNA(VLOOKUP($E1755,[2]_accgrp!$A:$X,2+(3*(COLUMN(H1755)-6)),FALSE),"")</f>
        <v>0</v>
      </c>
      <c r="I1755" s="226">
        <f>_xlfn.IFNA(VLOOKUP($E1755,[2]_accgrp!$A:$X,2+(3*(COLUMN(I1755)-6)),FALSE),"")</f>
        <v>0</v>
      </c>
      <c r="J1755" s="226">
        <f>_xlfn.IFNA(VLOOKUP($E1755,[2]_accgrp!$A:$X,2+(3*(COLUMN(J1755)-6)),FALSE),"")</f>
        <v>0</v>
      </c>
      <c r="K1755" s="226">
        <f>_xlfn.IFNA(VLOOKUP($E1755,[2]_accgrp!$A:$X,2+(3*(COLUMN(K1755)-6)),FALSE),"")</f>
        <v>0</v>
      </c>
      <c r="L1755" s="226">
        <f>_xlfn.IFNA(VLOOKUP($E1755,[2]_accgrp!$A:$X,2+(3*(COLUMN(L1755)-6)),FALSE),"")</f>
        <v>0</v>
      </c>
      <c r="M1755" s="226">
        <f>_xlfn.IFNA(VLOOKUP($E1755,[2]_accgrp!$A:$X,2+(3*(COLUMN(M1755)-6)),FALSE),"")</f>
        <v>0</v>
      </c>
    </row>
    <row r="1756" spans="6:13" x14ac:dyDescent="0.25">
      <c r="F1756" s="242" t="str">
        <f>IF(ISBLANK(E1756),"",VLOOKUP(E1756,[2]_accgrp!A:B,2,FALSE))</f>
        <v/>
      </c>
      <c r="G1756" s="226">
        <f>_xlfn.IFNA(VLOOKUP($E1756,[2]_accgrp!$A:$X,2+(3*(COLUMN(G1756)-6)),FALSE),"")</f>
        <v>0</v>
      </c>
      <c r="H1756" s="226">
        <f>_xlfn.IFNA(VLOOKUP($E1756,[2]_accgrp!$A:$X,2+(3*(COLUMN(H1756)-6)),FALSE),"")</f>
        <v>0</v>
      </c>
      <c r="I1756" s="226">
        <f>_xlfn.IFNA(VLOOKUP($E1756,[2]_accgrp!$A:$X,2+(3*(COLUMN(I1756)-6)),FALSE),"")</f>
        <v>0</v>
      </c>
      <c r="J1756" s="226">
        <f>_xlfn.IFNA(VLOOKUP($E1756,[2]_accgrp!$A:$X,2+(3*(COLUMN(J1756)-6)),FALSE),"")</f>
        <v>0</v>
      </c>
      <c r="K1756" s="226">
        <f>_xlfn.IFNA(VLOOKUP($E1756,[2]_accgrp!$A:$X,2+(3*(COLUMN(K1756)-6)),FALSE),"")</f>
        <v>0</v>
      </c>
      <c r="L1756" s="226">
        <f>_xlfn.IFNA(VLOOKUP($E1756,[2]_accgrp!$A:$X,2+(3*(COLUMN(L1756)-6)),FALSE),"")</f>
        <v>0</v>
      </c>
      <c r="M1756" s="226">
        <f>_xlfn.IFNA(VLOOKUP($E1756,[2]_accgrp!$A:$X,2+(3*(COLUMN(M1756)-6)),FALSE),"")</f>
        <v>0</v>
      </c>
    </row>
    <row r="1757" spans="6:13" x14ac:dyDescent="0.25">
      <c r="F1757" s="242" t="str">
        <f>IF(ISBLANK(E1757),"",VLOOKUP(E1757,[2]_accgrp!A:B,2,FALSE))</f>
        <v/>
      </c>
      <c r="G1757" s="226">
        <f>_xlfn.IFNA(VLOOKUP($E1757,[2]_accgrp!$A:$X,2+(3*(COLUMN(G1757)-6)),FALSE),"")</f>
        <v>0</v>
      </c>
      <c r="H1757" s="226">
        <f>_xlfn.IFNA(VLOOKUP($E1757,[2]_accgrp!$A:$X,2+(3*(COLUMN(H1757)-6)),FALSE),"")</f>
        <v>0</v>
      </c>
      <c r="I1757" s="226">
        <f>_xlfn.IFNA(VLOOKUP($E1757,[2]_accgrp!$A:$X,2+(3*(COLUMN(I1757)-6)),FALSE),"")</f>
        <v>0</v>
      </c>
      <c r="J1757" s="226">
        <f>_xlfn.IFNA(VLOOKUP($E1757,[2]_accgrp!$A:$X,2+(3*(COLUMN(J1757)-6)),FALSE),"")</f>
        <v>0</v>
      </c>
      <c r="K1757" s="226">
        <f>_xlfn.IFNA(VLOOKUP($E1757,[2]_accgrp!$A:$X,2+(3*(COLUMN(K1757)-6)),FALSE),"")</f>
        <v>0</v>
      </c>
      <c r="L1757" s="226">
        <f>_xlfn.IFNA(VLOOKUP($E1757,[2]_accgrp!$A:$X,2+(3*(COLUMN(L1757)-6)),FALSE),"")</f>
        <v>0</v>
      </c>
      <c r="M1757" s="226">
        <f>_xlfn.IFNA(VLOOKUP($E1757,[2]_accgrp!$A:$X,2+(3*(COLUMN(M1757)-6)),FALSE),"")</f>
        <v>0</v>
      </c>
    </row>
    <row r="1758" spans="6:13" x14ac:dyDescent="0.25">
      <c r="F1758" s="242" t="str">
        <f>IF(ISBLANK(E1758),"",VLOOKUP(E1758,[2]_accgrp!A:B,2,FALSE))</f>
        <v/>
      </c>
      <c r="G1758" s="226">
        <f>_xlfn.IFNA(VLOOKUP($E1758,[2]_accgrp!$A:$X,2+(3*(COLUMN(G1758)-6)),FALSE),"")</f>
        <v>0</v>
      </c>
      <c r="H1758" s="226">
        <f>_xlfn.IFNA(VLOOKUP($E1758,[2]_accgrp!$A:$X,2+(3*(COLUMN(H1758)-6)),FALSE),"")</f>
        <v>0</v>
      </c>
      <c r="I1758" s="226">
        <f>_xlfn.IFNA(VLOOKUP($E1758,[2]_accgrp!$A:$X,2+(3*(COLUMN(I1758)-6)),FALSE),"")</f>
        <v>0</v>
      </c>
      <c r="J1758" s="226">
        <f>_xlfn.IFNA(VLOOKUP($E1758,[2]_accgrp!$A:$X,2+(3*(COLUMN(J1758)-6)),FALSE),"")</f>
        <v>0</v>
      </c>
      <c r="K1758" s="226">
        <f>_xlfn.IFNA(VLOOKUP($E1758,[2]_accgrp!$A:$X,2+(3*(COLUMN(K1758)-6)),FALSE),"")</f>
        <v>0</v>
      </c>
      <c r="L1758" s="226">
        <f>_xlfn.IFNA(VLOOKUP($E1758,[2]_accgrp!$A:$X,2+(3*(COLUMN(L1758)-6)),FALSE),"")</f>
        <v>0</v>
      </c>
      <c r="M1758" s="226">
        <f>_xlfn.IFNA(VLOOKUP($E1758,[2]_accgrp!$A:$X,2+(3*(COLUMN(M1758)-6)),FALSE),"")</f>
        <v>0</v>
      </c>
    </row>
    <row r="1759" spans="6:13" x14ac:dyDescent="0.25">
      <c r="F1759" s="242" t="str">
        <f>IF(ISBLANK(E1759),"",VLOOKUP(E1759,[2]_accgrp!A:B,2,FALSE))</f>
        <v/>
      </c>
      <c r="G1759" s="226">
        <f>_xlfn.IFNA(VLOOKUP($E1759,[2]_accgrp!$A:$X,2+(3*(COLUMN(G1759)-6)),FALSE),"")</f>
        <v>0</v>
      </c>
      <c r="H1759" s="226">
        <f>_xlfn.IFNA(VLOOKUP($E1759,[2]_accgrp!$A:$X,2+(3*(COLUMN(H1759)-6)),FALSE),"")</f>
        <v>0</v>
      </c>
      <c r="I1759" s="226">
        <f>_xlfn.IFNA(VLOOKUP($E1759,[2]_accgrp!$A:$X,2+(3*(COLUMN(I1759)-6)),FALSE),"")</f>
        <v>0</v>
      </c>
      <c r="J1759" s="226">
        <f>_xlfn.IFNA(VLOOKUP($E1759,[2]_accgrp!$A:$X,2+(3*(COLUMN(J1759)-6)),FALSE),"")</f>
        <v>0</v>
      </c>
      <c r="K1759" s="226">
        <f>_xlfn.IFNA(VLOOKUP($E1759,[2]_accgrp!$A:$X,2+(3*(COLUMN(K1759)-6)),FALSE),"")</f>
        <v>0</v>
      </c>
      <c r="L1759" s="226">
        <f>_xlfn.IFNA(VLOOKUP($E1759,[2]_accgrp!$A:$X,2+(3*(COLUMN(L1759)-6)),FALSE),"")</f>
        <v>0</v>
      </c>
      <c r="M1759" s="226">
        <f>_xlfn.IFNA(VLOOKUP($E1759,[2]_accgrp!$A:$X,2+(3*(COLUMN(M1759)-6)),FALSE),"")</f>
        <v>0</v>
      </c>
    </row>
    <row r="1760" spans="6:13" x14ac:dyDescent="0.25">
      <c r="F1760" s="242" t="str">
        <f>IF(ISBLANK(E1760),"",VLOOKUP(E1760,[2]_accgrp!A:B,2,FALSE))</f>
        <v/>
      </c>
      <c r="G1760" s="226">
        <f>_xlfn.IFNA(VLOOKUP($E1760,[2]_accgrp!$A:$X,2+(3*(COLUMN(G1760)-6)),FALSE),"")</f>
        <v>0</v>
      </c>
      <c r="H1760" s="226">
        <f>_xlfn.IFNA(VLOOKUP($E1760,[2]_accgrp!$A:$X,2+(3*(COLUMN(H1760)-6)),FALSE),"")</f>
        <v>0</v>
      </c>
      <c r="I1760" s="226">
        <f>_xlfn.IFNA(VLOOKUP($E1760,[2]_accgrp!$A:$X,2+(3*(COLUMN(I1760)-6)),FALSE),"")</f>
        <v>0</v>
      </c>
      <c r="J1760" s="226">
        <f>_xlfn.IFNA(VLOOKUP($E1760,[2]_accgrp!$A:$X,2+(3*(COLUMN(J1760)-6)),FALSE),"")</f>
        <v>0</v>
      </c>
      <c r="K1760" s="226">
        <f>_xlfn.IFNA(VLOOKUP($E1760,[2]_accgrp!$A:$X,2+(3*(COLUMN(K1760)-6)),FALSE),"")</f>
        <v>0</v>
      </c>
      <c r="L1760" s="226">
        <f>_xlfn.IFNA(VLOOKUP($E1760,[2]_accgrp!$A:$X,2+(3*(COLUMN(L1760)-6)),FALSE),"")</f>
        <v>0</v>
      </c>
      <c r="M1760" s="226">
        <f>_xlfn.IFNA(VLOOKUP($E1760,[2]_accgrp!$A:$X,2+(3*(COLUMN(M1760)-6)),FALSE),"")</f>
        <v>0</v>
      </c>
    </row>
    <row r="1761" spans="6:13" x14ac:dyDescent="0.25">
      <c r="F1761" s="242" t="str">
        <f>IF(ISBLANK(E1761),"",VLOOKUP(E1761,[2]_accgrp!A:B,2,FALSE))</f>
        <v/>
      </c>
      <c r="G1761" s="226">
        <f>_xlfn.IFNA(VLOOKUP($E1761,[2]_accgrp!$A:$X,2+(3*(COLUMN(G1761)-6)),FALSE),"")</f>
        <v>0</v>
      </c>
      <c r="H1761" s="226">
        <f>_xlfn.IFNA(VLOOKUP($E1761,[2]_accgrp!$A:$X,2+(3*(COLUMN(H1761)-6)),FALSE),"")</f>
        <v>0</v>
      </c>
      <c r="I1761" s="226">
        <f>_xlfn.IFNA(VLOOKUP($E1761,[2]_accgrp!$A:$X,2+(3*(COLUMN(I1761)-6)),FALSE),"")</f>
        <v>0</v>
      </c>
      <c r="J1761" s="226">
        <f>_xlfn.IFNA(VLOOKUP($E1761,[2]_accgrp!$A:$X,2+(3*(COLUMN(J1761)-6)),FALSE),"")</f>
        <v>0</v>
      </c>
      <c r="K1761" s="226">
        <f>_xlfn.IFNA(VLOOKUP($E1761,[2]_accgrp!$A:$X,2+(3*(COLUMN(K1761)-6)),FALSE),"")</f>
        <v>0</v>
      </c>
      <c r="L1761" s="226">
        <f>_xlfn.IFNA(VLOOKUP($E1761,[2]_accgrp!$A:$X,2+(3*(COLUMN(L1761)-6)),FALSE),"")</f>
        <v>0</v>
      </c>
      <c r="M1761" s="226">
        <f>_xlfn.IFNA(VLOOKUP($E1761,[2]_accgrp!$A:$X,2+(3*(COLUMN(M1761)-6)),FALSE),"")</f>
        <v>0</v>
      </c>
    </row>
    <row r="1762" spans="6:13" x14ac:dyDescent="0.25">
      <c r="F1762" s="242" t="str">
        <f>IF(ISBLANK(E1762),"",VLOOKUP(E1762,[2]_accgrp!A:B,2,FALSE))</f>
        <v/>
      </c>
      <c r="G1762" s="226">
        <f>_xlfn.IFNA(VLOOKUP($E1762,[2]_accgrp!$A:$X,2+(3*(COLUMN(G1762)-6)),FALSE),"")</f>
        <v>0</v>
      </c>
      <c r="H1762" s="226">
        <f>_xlfn.IFNA(VLOOKUP($E1762,[2]_accgrp!$A:$X,2+(3*(COLUMN(H1762)-6)),FALSE),"")</f>
        <v>0</v>
      </c>
      <c r="I1762" s="226">
        <f>_xlfn.IFNA(VLOOKUP($E1762,[2]_accgrp!$A:$X,2+(3*(COLUMN(I1762)-6)),FALSE),"")</f>
        <v>0</v>
      </c>
      <c r="J1762" s="226">
        <f>_xlfn.IFNA(VLOOKUP($E1762,[2]_accgrp!$A:$X,2+(3*(COLUMN(J1762)-6)),FALSE),"")</f>
        <v>0</v>
      </c>
      <c r="K1762" s="226">
        <f>_xlfn.IFNA(VLOOKUP($E1762,[2]_accgrp!$A:$X,2+(3*(COLUMN(K1762)-6)),FALSE),"")</f>
        <v>0</v>
      </c>
      <c r="L1762" s="226">
        <f>_xlfn.IFNA(VLOOKUP($E1762,[2]_accgrp!$A:$X,2+(3*(COLUMN(L1762)-6)),FALSE),"")</f>
        <v>0</v>
      </c>
      <c r="M1762" s="226">
        <f>_xlfn.IFNA(VLOOKUP($E1762,[2]_accgrp!$A:$X,2+(3*(COLUMN(M1762)-6)),FALSE),"")</f>
        <v>0</v>
      </c>
    </row>
    <row r="1763" spans="6:13" x14ac:dyDescent="0.25">
      <c r="F1763" s="242" t="str">
        <f>IF(ISBLANK(E1763),"",VLOOKUP(E1763,[2]_accgrp!A:B,2,FALSE))</f>
        <v/>
      </c>
      <c r="G1763" s="226">
        <f>_xlfn.IFNA(VLOOKUP($E1763,[2]_accgrp!$A:$X,2+(3*(COLUMN(G1763)-6)),FALSE),"")</f>
        <v>0</v>
      </c>
      <c r="H1763" s="226">
        <f>_xlfn.IFNA(VLOOKUP($E1763,[2]_accgrp!$A:$X,2+(3*(COLUMN(H1763)-6)),FALSE),"")</f>
        <v>0</v>
      </c>
      <c r="I1763" s="226">
        <f>_xlfn.IFNA(VLOOKUP($E1763,[2]_accgrp!$A:$X,2+(3*(COLUMN(I1763)-6)),FALSE),"")</f>
        <v>0</v>
      </c>
      <c r="J1763" s="226">
        <f>_xlfn.IFNA(VLOOKUP($E1763,[2]_accgrp!$A:$X,2+(3*(COLUMN(J1763)-6)),FALSE),"")</f>
        <v>0</v>
      </c>
      <c r="K1763" s="226">
        <f>_xlfn.IFNA(VLOOKUP($E1763,[2]_accgrp!$A:$X,2+(3*(COLUMN(K1763)-6)),FALSE),"")</f>
        <v>0</v>
      </c>
      <c r="L1763" s="226">
        <f>_xlfn.IFNA(VLOOKUP($E1763,[2]_accgrp!$A:$X,2+(3*(COLUMN(L1763)-6)),FALSE),"")</f>
        <v>0</v>
      </c>
      <c r="M1763" s="226">
        <f>_xlfn.IFNA(VLOOKUP($E1763,[2]_accgrp!$A:$X,2+(3*(COLUMN(M1763)-6)),FALSE),"")</f>
        <v>0</v>
      </c>
    </row>
    <row r="1764" spans="6:13" x14ac:dyDescent="0.25">
      <c r="F1764" s="242" t="str">
        <f>IF(ISBLANK(E1764),"",VLOOKUP(E1764,[2]_accgrp!A:B,2,FALSE))</f>
        <v/>
      </c>
      <c r="G1764" s="226">
        <f>_xlfn.IFNA(VLOOKUP($E1764,[2]_accgrp!$A:$X,2+(3*(COLUMN(G1764)-6)),FALSE),"")</f>
        <v>0</v>
      </c>
      <c r="H1764" s="226">
        <f>_xlfn.IFNA(VLOOKUP($E1764,[2]_accgrp!$A:$X,2+(3*(COLUMN(H1764)-6)),FALSE),"")</f>
        <v>0</v>
      </c>
      <c r="I1764" s="226">
        <f>_xlfn.IFNA(VLOOKUP($E1764,[2]_accgrp!$A:$X,2+(3*(COLUMN(I1764)-6)),FALSE),"")</f>
        <v>0</v>
      </c>
      <c r="J1764" s="226">
        <f>_xlfn.IFNA(VLOOKUP($E1764,[2]_accgrp!$A:$X,2+(3*(COLUMN(J1764)-6)),FALSE),"")</f>
        <v>0</v>
      </c>
      <c r="K1764" s="226">
        <f>_xlfn.IFNA(VLOOKUP($E1764,[2]_accgrp!$A:$X,2+(3*(COLUMN(K1764)-6)),FALSE),"")</f>
        <v>0</v>
      </c>
      <c r="L1764" s="226">
        <f>_xlfn.IFNA(VLOOKUP($E1764,[2]_accgrp!$A:$X,2+(3*(COLUMN(L1764)-6)),FALSE),"")</f>
        <v>0</v>
      </c>
      <c r="M1764" s="226">
        <f>_xlfn.IFNA(VLOOKUP($E1764,[2]_accgrp!$A:$X,2+(3*(COLUMN(M1764)-6)),FALSE),"")</f>
        <v>0</v>
      </c>
    </row>
    <row r="1765" spans="6:13" x14ac:dyDescent="0.25">
      <c r="F1765" s="242" t="str">
        <f>IF(ISBLANK(E1765),"",VLOOKUP(E1765,[2]_accgrp!A:B,2,FALSE))</f>
        <v/>
      </c>
      <c r="G1765" s="226">
        <f>_xlfn.IFNA(VLOOKUP($E1765,[2]_accgrp!$A:$X,2+(3*(COLUMN(G1765)-6)),FALSE),"")</f>
        <v>0</v>
      </c>
      <c r="H1765" s="226">
        <f>_xlfn.IFNA(VLOOKUP($E1765,[2]_accgrp!$A:$X,2+(3*(COLUMN(H1765)-6)),FALSE),"")</f>
        <v>0</v>
      </c>
      <c r="I1765" s="226">
        <f>_xlfn.IFNA(VLOOKUP($E1765,[2]_accgrp!$A:$X,2+(3*(COLUMN(I1765)-6)),FALSE),"")</f>
        <v>0</v>
      </c>
      <c r="J1765" s="226">
        <f>_xlfn.IFNA(VLOOKUP($E1765,[2]_accgrp!$A:$X,2+(3*(COLUMN(J1765)-6)),FALSE),"")</f>
        <v>0</v>
      </c>
      <c r="K1765" s="226">
        <f>_xlfn.IFNA(VLOOKUP($E1765,[2]_accgrp!$A:$X,2+(3*(COLUMN(K1765)-6)),FALSE),"")</f>
        <v>0</v>
      </c>
      <c r="L1765" s="226">
        <f>_xlfn.IFNA(VLOOKUP($E1765,[2]_accgrp!$A:$X,2+(3*(COLUMN(L1765)-6)),FALSE),"")</f>
        <v>0</v>
      </c>
      <c r="M1765" s="226">
        <f>_xlfn.IFNA(VLOOKUP($E1765,[2]_accgrp!$A:$X,2+(3*(COLUMN(M1765)-6)),FALSE),"")</f>
        <v>0</v>
      </c>
    </row>
    <row r="1766" spans="6:13" x14ac:dyDescent="0.25">
      <c r="F1766" s="242" t="str">
        <f>IF(ISBLANK(E1766),"",VLOOKUP(E1766,[2]_accgrp!A:B,2,FALSE))</f>
        <v/>
      </c>
      <c r="G1766" s="226">
        <f>_xlfn.IFNA(VLOOKUP($E1766,[2]_accgrp!$A:$X,2+(3*(COLUMN(G1766)-6)),FALSE),"")</f>
        <v>0</v>
      </c>
      <c r="H1766" s="226">
        <f>_xlfn.IFNA(VLOOKUP($E1766,[2]_accgrp!$A:$X,2+(3*(COLUMN(H1766)-6)),FALSE),"")</f>
        <v>0</v>
      </c>
      <c r="I1766" s="226">
        <f>_xlfn.IFNA(VLOOKUP($E1766,[2]_accgrp!$A:$X,2+(3*(COLUMN(I1766)-6)),FALSE),"")</f>
        <v>0</v>
      </c>
      <c r="J1766" s="226">
        <f>_xlfn.IFNA(VLOOKUP($E1766,[2]_accgrp!$A:$X,2+(3*(COLUMN(J1766)-6)),FALSE),"")</f>
        <v>0</v>
      </c>
      <c r="K1766" s="226">
        <f>_xlfn.IFNA(VLOOKUP($E1766,[2]_accgrp!$A:$X,2+(3*(COLUMN(K1766)-6)),FALSE),"")</f>
        <v>0</v>
      </c>
      <c r="L1766" s="226">
        <f>_xlfn.IFNA(VLOOKUP($E1766,[2]_accgrp!$A:$X,2+(3*(COLUMN(L1766)-6)),FALSE),"")</f>
        <v>0</v>
      </c>
      <c r="M1766" s="226">
        <f>_xlfn.IFNA(VLOOKUP($E1766,[2]_accgrp!$A:$X,2+(3*(COLUMN(M1766)-6)),FALSE),"")</f>
        <v>0</v>
      </c>
    </row>
    <row r="1767" spans="6:13" x14ac:dyDescent="0.25">
      <c r="F1767" s="242" t="str">
        <f>IF(ISBLANK(E1767),"",VLOOKUP(E1767,[2]_accgrp!A:B,2,FALSE))</f>
        <v/>
      </c>
      <c r="G1767" s="226">
        <f>_xlfn.IFNA(VLOOKUP($E1767,[2]_accgrp!$A:$X,2+(3*(COLUMN(G1767)-6)),FALSE),"")</f>
        <v>0</v>
      </c>
      <c r="H1767" s="226">
        <f>_xlfn.IFNA(VLOOKUP($E1767,[2]_accgrp!$A:$X,2+(3*(COLUMN(H1767)-6)),FALSE),"")</f>
        <v>0</v>
      </c>
      <c r="I1767" s="226">
        <f>_xlfn.IFNA(VLOOKUP($E1767,[2]_accgrp!$A:$X,2+(3*(COLUMN(I1767)-6)),FALSE),"")</f>
        <v>0</v>
      </c>
      <c r="J1767" s="226">
        <f>_xlfn.IFNA(VLOOKUP($E1767,[2]_accgrp!$A:$X,2+(3*(COLUMN(J1767)-6)),FALSE),"")</f>
        <v>0</v>
      </c>
      <c r="K1767" s="226">
        <f>_xlfn.IFNA(VLOOKUP($E1767,[2]_accgrp!$A:$X,2+(3*(COLUMN(K1767)-6)),FALSE),"")</f>
        <v>0</v>
      </c>
      <c r="L1767" s="226">
        <f>_xlfn.IFNA(VLOOKUP($E1767,[2]_accgrp!$A:$X,2+(3*(COLUMN(L1767)-6)),FALSE),"")</f>
        <v>0</v>
      </c>
      <c r="M1767" s="226">
        <f>_xlfn.IFNA(VLOOKUP($E1767,[2]_accgrp!$A:$X,2+(3*(COLUMN(M1767)-6)),FALSE),"")</f>
        <v>0</v>
      </c>
    </row>
    <row r="1768" spans="6:13" x14ac:dyDescent="0.25">
      <c r="F1768" s="242" t="str">
        <f>IF(ISBLANK(E1768),"",VLOOKUP(E1768,[2]_accgrp!A:B,2,FALSE))</f>
        <v/>
      </c>
      <c r="G1768" s="226">
        <f>_xlfn.IFNA(VLOOKUP($E1768,[2]_accgrp!$A:$X,2+(3*(COLUMN(G1768)-6)),FALSE),"")</f>
        <v>0</v>
      </c>
      <c r="H1768" s="226">
        <f>_xlfn.IFNA(VLOOKUP($E1768,[2]_accgrp!$A:$X,2+(3*(COLUMN(H1768)-6)),FALSE),"")</f>
        <v>0</v>
      </c>
      <c r="I1768" s="226">
        <f>_xlfn.IFNA(VLOOKUP($E1768,[2]_accgrp!$A:$X,2+(3*(COLUMN(I1768)-6)),FALSE),"")</f>
        <v>0</v>
      </c>
      <c r="J1768" s="226">
        <f>_xlfn.IFNA(VLOOKUP($E1768,[2]_accgrp!$A:$X,2+(3*(COLUMN(J1768)-6)),FALSE),"")</f>
        <v>0</v>
      </c>
      <c r="K1768" s="226">
        <f>_xlfn.IFNA(VLOOKUP($E1768,[2]_accgrp!$A:$X,2+(3*(COLUMN(K1768)-6)),FALSE),"")</f>
        <v>0</v>
      </c>
      <c r="L1768" s="226">
        <f>_xlfn.IFNA(VLOOKUP($E1768,[2]_accgrp!$A:$X,2+(3*(COLUMN(L1768)-6)),FALSE),"")</f>
        <v>0</v>
      </c>
      <c r="M1768" s="226">
        <f>_xlfn.IFNA(VLOOKUP($E1768,[2]_accgrp!$A:$X,2+(3*(COLUMN(M1768)-6)),FALSE),"")</f>
        <v>0</v>
      </c>
    </row>
    <row r="1769" spans="6:13" x14ac:dyDescent="0.25">
      <c r="F1769" s="242" t="str">
        <f>IF(ISBLANK(E1769),"",VLOOKUP(E1769,[2]_accgrp!A:B,2,FALSE))</f>
        <v/>
      </c>
      <c r="G1769" s="226">
        <f>_xlfn.IFNA(VLOOKUP($E1769,[2]_accgrp!$A:$X,2+(3*(COLUMN(G1769)-6)),FALSE),"")</f>
        <v>0</v>
      </c>
      <c r="H1769" s="226">
        <f>_xlfn.IFNA(VLOOKUP($E1769,[2]_accgrp!$A:$X,2+(3*(COLUMN(H1769)-6)),FALSE),"")</f>
        <v>0</v>
      </c>
      <c r="I1769" s="226">
        <f>_xlfn.IFNA(VLOOKUP($E1769,[2]_accgrp!$A:$X,2+(3*(COLUMN(I1769)-6)),FALSE),"")</f>
        <v>0</v>
      </c>
      <c r="J1769" s="226">
        <f>_xlfn.IFNA(VLOOKUP($E1769,[2]_accgrp!$A:$X,2+(3*(COLUMN(J1769)-6)),FALSE),"")</f>
        <v>0</v>
      </c>
      <c r="K1769" s="226">
        <f>_xlfn.IFNA(VLOOKUP($E1769,[2]_accgrp!$A:$X,2+(3*(COLUMN(K1769)-6)),FALSE),"")</f>
        <v>0</v>
      </c>
      <c r="L1769" s="226">
        <f>_xlfn.IFNA(VLOOKUP($E1769,[2]_accgrp!$A:$X,2+(3*(COLUMN(L1769)-6)),FALSE),"")</f>
        <v>0</v>
      </c>
      <c r="M1769" s="226">
        <f>_xlfn.IFNA(VLOOKUP($E1769,[2]_accgrp!$A:$X,2+(3*(COLUMN(M1769)-6)),FALSE),"")</f>
        <v>0</v>
      </c>
    </row>
    <row r="1770" spans="6:13" x14ac:dyDescent="0.25">
      <c r="F1770" s="242" t="str">
        <f>IF(ISBLANK(E1770),"",VLOOKUP(E1770,[2]_accgrp!A:B,2,FALSE))</f>
        <v/>
      </c>
      <c r="G1770" s="226">
        <f>_xlfn.IFNA(VLOOKUP($E1770,[2]_accgrp!$A:$X,2+(3*(COLUMN(G1770)-6)),FALSE),"")</f>
        <v>0</v>
      </c>
      <c r="H1770" s="226">
        <f>_xlfn.IFNA(VLOOKUP($E1770,[2]_accgrp!$A:$X,2+(3*(COLUMN(H1770)-6)),FALSE),"")</f>
        <v>0</v>
      </c>
      <c r="I1770" s="226">
        <f>_xlfn.IFNA(VLOOKUP($E1770,[2]_accgrp!$A:$X,2+(3*(COLUMN(I1770)-6)),FALSE),"")</f>
        <v>0</v>
      </c>
      <c r="J1770" s="226">
        <f>_xlfn.IFNA(VLOOKUP($E1770,[2]_accgrp!$A:$X,2+(3*(COLUMN(J1770)-6)),FALSE),"")</f>
        <v>0</v>
      </c>
      <c r="K1770" s="226">
        <f>_xlfn.IFNA(VLOOKUP($E1770,[2]_accgrp!$A:$X,2+(3*(COLUMN(K1770)-6)),FALSE),"")</f>
        <v>0</v>
      </c>
      <c r="L1770" s="226">
        <f>_xlfn.IFNA(VLOOKUP($E1770,[2]_accgrp!$A:$X,2+(3*(COLUMN(L1770)-6)),FALSE),"")</f>
        <v>0</v>
      </c>
      <c r="M1770" s="226">
        <f>_xlfn.IFNA(VLOOKUP($E1770,[2]_accgrp!$A:$X,2+(3*(COLUMN(M1770)-6)),FALSE),"")</f>
        <v>0</v>
      </c>
    </row>
    <row r="1771" spans="6:13" x14ac:dyDescent="0.25">
      <c r="F1771" s="242" t="str">
        <f>IF(ISBLANK(E1771),"",VLOOKUP(E1771,[2]_accgrp!A:B,2,FALSE))</f>
        <v/>
      </c>
      <c r="G1771" s="226">
        <f>_xlfn.IFNA(VLOOKUP($E1771,[2]_accgrp!$A:$X,2+(3*(COLUMN(G1771)-6)),FALSE),"")</f>
        <v>0</v>
      </c>
      <c r="H1771" s="226">
        <f>_xlfn.IFNA(VLOOKUP($E1771,[2]_accgrp!$A:$X,2+(3*(COLUMN(H1771)-6)),FALSE),"")</f>
        <v>0</v>
      </c>
      <c r="I1771" s="226">
        <f>_xlfn.IFNA(VLOOKUP($E1771,[2]_accgrp!$A:$X,2+(3*(COLUMN(I1771)-6)),FALSE),"")</f>
        <v>0</v>
      </c>
      <c r="J1771" s="226">
        <f>_xlfn.IFNA(VLOOKUP($E1771,[2]_accgrp!$A:$X,2+(3*(COLUMN(J1771)-6)),FALSE),"")</f>
        <v>0</v>
      </c>
      <c r="K1771" s="226">
        <f>_xlfn.IFNA(VLOOKUP($E1771,[2]_accgrp!$A:$X,2+(3*(COLUMN(K1771)-6)),FALSE),"")</f>
        <v>0</v>
      </c>
      <c r="L1771" s="226">
        <f>_xlfn.IFNA(VLOOKUP($E1771,[2]_accgrp!$A:$X,2+(3*(COLUMN(L1771)-6)),FALSE),"")</f>
        <v>0</v>
      </c>
      <c r="M1771" s="226">
        <f>_xlfn.IFNA(VLOOKUP($E1771,[2]_accgrp!$A:$X,2+(3*(COLUMN(M1771)-6)),FALSE),"")</f>
        <v>0</v>
      </c>
    </row>
    <row r="1772" spans="6:13" x14ac:dyDescent="0.25">
      <c r="F1772" s="242" t="str">
        <f>IF(ISBLANK(E1772),"",VLOOKUP(E1772,[2]_accgrp!A:B,2,FALSE))</f>
        <v/>
      </c>
      <c r="G1772" s="226">
        <f>_xlfn.IFNA(VLOOKUP($E1772,[2]_accgrp!$A:$X,2+(3*(COLUMN(G1772)-6)),FALSE),"")</f>
        <v>0</v>
      </c>
      <c r="H1772" s="226">
        <f>_xlfn.IFNA(VLOOKUP($E1772,[2]_accgrp!$A:$X,2+(3*(COLUMN(H1772)-6)),FALSE),"")</f>
        <v>0</v>
      </c>
      <c r="I1772" s="226">
        <f>_xlfn.IFNA(VLOOKUP($E1772,[2]_accgrp!$A:$X,2+(3*(COLUMN(I1772)-6)),FALSE),"")</f>
        <v>0</v>
      </c>
      <c r="J1772" s="226">
        <f>_xlfn.IFNA(VLOOKUP($E1772,[2]_accgrp!$A:$X,2+(3*(COLUMN(J1772)-6)),FALSE),"")</f>
        <v>0</v>
      </c>
      <c r="K1772" s="226">
        <f>_xlfn.IFNA(VLOOKUP($E1772,[2]_accgrp!$A:$X,2+(3*(COLUMN(K1772)-6)),FALSE),"")</f>
        <v>0</v>
      </c>
      <c r="L1772" s="226">
        <f>_xlfn.IFNA(VLOOKUP($E1772,[2]_accgrp!$A:$X,2+(3*(COLUMN(L1772)-6)),FALSE),"")</f>
        <v>0</v>
      </c>
      <c r="M1772" s="226">
        <f>_xlfn.IFNA(VLOOKUP($E1772,[2]_accgrp!$A:$X,2+(3*(COLUMN(M1772)-6)),FALSE),"")</f>
        <v>0</v>
      </c>
    </row>
    <row r="1773" spans="6:13" x14ac:dyDescent="0.25">
      <c r="F1773" s="242" t="str">
        <f>IF(ISBLANK(E1773),"",VLOOKUP(E1773,[2]_accgrp!A:B,2,FALSE))</f>
        <v/>
      </c>
      <c r="G1773" s="226">
        <f>_xlfn.IFNA(VLOOKUP($E1773,[2]_accgrp!$A:$X,2+(3*(COLUMN(G1773)-6)),FALSE),"")</f>
        <v>0</v>
      </c>
      <c r="H1773" s="226">
        <f>_xlfn.IFNA(VLOOKUP($E1773,[2]_accgrp!$A:$X,2+(3*(COLUMN(H1773)-6)),FALSE),"")</f>
        <v>0</v>
      </c>
      <c r="I1773" s="226">
        <f>_xlfn.IFNA(VLOOKUP($E1773,[2]_accgrp!$A:$X,2+(3*(COLUMN(I1773)-6)),FALSE),"")</f>
        <v>0</v>
      </c>
      <c r="J1773" s="226">
        <f>_xlfn.IFNA(VLOOKUP($E1773,[2]_accgrp!$A:$X,2+(3*(COLUMN(J1773)-6)),FALSE),"")</f>
        <v>0</v>
      </c>
      <c r="K1773" s="226">
        <f>_xlfn.IFNA(VLOOKUP($E1773,[2]_accgrp!$A:$X,2+(3*(COLUMN(K1773)-6)),FALSE),"")</f>
        <v>0</v>
      </c>
      <c r="L1773" s="226">
        <f>_xlfn.IFNA(VLOOKUP($E1773,[2]_accgrp!$A:$X,2+(3*(COLUMN(L1773)-6)),FALSE),"")</f>
        <v>0</v>
      </c>
      <c r="M1773" s="226">
        <f>_xlfn.IFNA(VLOOKUP($E1773,[2]_accgrp!$A:$X,2+(3*(COLUMN(M1773)-6)),FALSE),"")</f>
        <v>0</v>
      </c>
    </row>
    <row r="1774" spans="6:13" x14ac:dyDescent="0.25">
      <c r="F1774" s="242" t="str">
        <f>IF(ISBLANK(E1774),"",VLOOKUP(E1774,[2]_accgrp!A:B,2,FALSE))</f>
        <v/>
      </c>
      <c r="G1774" s="226">
        <f>_xlfn.IFNA(VLOOKUP($E1774,[2]_accgrp!$A:$X,2+(3*(COLUMN(G1774)-6)),FALSE),"")</f>
        <v>0</v>
      </c>
      <c r="H1774" s="226">
        <f>_xlfn.IFNA(VLOOKUP($E1774,[2]_accgrp!$A:$X,2+(3*(COLUMN(H1774)-6)),FALSE),"")</f>
        <v>0</v>
      </c>
      <c r="I1774" s="226">
        <f>_xlfn.IFNA(VLOOKUP($E1774,[2]_accgrp!$A:$X,2+(3*(COLUMN(I1774)-6)),FALSE),"")</f>
        <v>0</v>
      </c>
      <c r="J1774" s="226">
        <f>_xlfn.IFNA(VLOOKUP($E1774,[2]_accgrp!$A:$X,2+(3*(COLUMN(J1774)-6)),FALSE),"")</f>
        <v>0</v>
      </c>
      <c r="K1774" s="226">
        <f>_xlfn.IFNA(VLOOKUP($E1774,[2]_accgrp!$A:$X,2+(3*(COLUMN(K1774)-6)),FALSE),"")</f>
        <v>0</v>
      </c>
      <c r="L1774" s="226">
        <f>_xlfn.IFNA(VLOOKUP($E1774,[2]_accgrp!$A:$X,2+(3*(COLUMN(L1774)-6)),FALSE),"")</f>
        <v>0</v>
      </c>
      <c r="M1774" s="226">
        <f>_xlfn.IFNA(VLOOKUP($E1774,[2]_accgrp!$A:$X,2+(3*(COLUMN(M1774)-6)),FALSE),"")</f>
        <v>0</v>
      </c>
    </row>
    <row r="1775" spans="6:13" x14ac:dyDescent="0.25">
      <c r="F1775" s="242" t="str">
        <f>IF(ISBLANK(E1775),"",VLOOKUP(E1775,[2]_accgrp!A:B,2,FALSE))</f>
        <v/>
      </c>
      <c r="G1775" s="226">
        <f>_xlfn.IFNA(VLOOKUP($E1775,[2]_accgrp!$A:$X,2+(3*(COLUMN(G1775)-6)),FALSE),"")</f>
        <v>0</v>
      </c>
      <c r="H1775" s="226">
        <f>_xlfn.IFNA(VLOOKUP($E1775,[2]_accgrp!$A:$X,2+(3*(COLUMN(H1775)-6)),FALSE),"")</f>
        <v>0</v>
      </c>
      <c r="I1775" s="226">
        <f>_xlfn.IFNA(VLOOKUP($E1775,[2]_accgrp!$A:$X,2+(3*(COLUMN(I1775)-6)),FALSE),"")</f>
        <v>0</v>
      </c>
      <c r="J1775" s="226">
        <f>_xlfn.IFNA(VLOOKUP($E1775,[2]_accgrp!$A:$X,2+(3*(COLUMN(J1775)-6)),FALSE),"")</f>
        <v>0</v>
      </c>
      <c r="K1775" s="226">
        <f>_xlfn.IFNA(VLOOKUP($E1775,[2]_accgrp!$A:$X,2+(3*(COLUMN(K1775)-6)),FALSE),"")</f>
        <v>0</v>
      </c>
      <c r="L1775" s="226">
        <f>_xlfn.IFNA(VLOOKUP($E1775,[2]_accgrp!$A:$X,2+(3*(COLUMN(L1775)-6)),FALSE),"")</f>
        <v>0</v>
      </c>
      <c r="M1775" s="226">
        <f>_xlfn.IFNA(VLOOKUP($E1775,[2]_accgrp!$A:$X,2+(3*(COLUMN(M1775)-6)),FALSE),"")</f>
        <v>0</v>
      </c>
    </row>
    <row r="1776" spans="6:13" x14ac:dyDescent="0.25">
      <c r="F1776" s="242" t="str">
        <f>IF(ISBLANK(E1776),"",VLOOKUP(E1776,[2]_accgrp!A:B,2,FALSE))</f>
        <v/>
      </c>
      <c r="G1776" s="226">
        <f>_xlfn.IFNA(VLOOKUP($E1776,[2]_accgrp!$A:$X,2+(3*(COLUMN(G1776)-6)),FALSE),"")</f>
        <v>0</v>
      </c>
      <c r="H1776" s="226">
        <f>_xlfn.IFNA(VLOOKUP($E1776,[2]_accgrp!$A:$X,2+(3*(COLUMN(H1776)-6)),FALSE),"")</f>
        <v>0</v>
      </c>
      <c r="I1776" s="226">
        <f>_xlfn.IFNA(VLOOKUP($E1776,[2]_accgrp!$A:$X,2+(3*(COLUMN(I1776)-6)),FALSE),"")</f>
        <v>0</v>
      </c>
      <c r="J1776" s="226">
        <f>_xlfn.IFNA(VLOOKUP($E1776,[2]_accgrp!$A:$X,2+(3*(COLUMN(J1776)-6)),FALSE),"")</f>
        <v>0</v>
      </c>
      <c r="K1776" s="226">
        <f>_xlfn.IFNA(VLOOKUP($E1776,[2]_accgrp!$A:$X,2+(3*(COLUMN(K1776)-6)),FALSE),"")</f>
        <v>0</v>
      </c>
      <c r="L1776" s="226">
        <f>_xlfn.IFNA(VLOOKUP($E1776,[2]_accgrp!$A:$X,2+(3*(COLUMN(L1776)-6)),FALSE),"")</f>
        <v>0</v>
      </c>
      <c r="M1776" s="226">
        <f>_xlfn.IFNA(VLOOKUP($E1776,[2]_accgrp!$A:$X,2+(3*(COLUMN(M1776)-6)),FALSE),"")</f>
        <v>0</v>
      </c>
    </row>
    <row r="1777" spans="6:13" x14ac:dyDescent="0.25">
      <c r="F1777" s="242" t="str">
        <f>IF(ISBLANK(E1777),"",VLOOKUP(E1777,[2]_accgrp!A:B,2,FALSE))</f>
        <v/>
      </c>
      <c r="G1777" s="226">
        <f>_xlfn.IFNA(VLOOKUP($E1777,[2]_accgrp!$A:$X,2+(3*(COLUMN(G1777)-6)),FALSE),"")</f>
        <v>0</v>
      </c>
      <c r="H1777" s="226">
        <f>_xlfn.IFNA(VLOOKUP($E1777,[2]_accgrp!$A:$X,2+(3*(COLUMN(H1777)-6)),FALSE),"")</f>
        <v>0</v>
      </c>
      <c r="I1777" s="226">
        <f>_xlfn.IFNA(VLOOKUP($E1777,[2]_accgrp!$A:$X,2+(3*(COLUMN(I1777)-6)),FALSE),"")</f>
        <v>0</v>
      </c>
      <c r="J1777" s="226">
        <f>_xlfn.IFNA(VLOOKUP($E1777,[2]_accgrp!$A:$X,2+(3*(COLUMN(J1777)-6)),FALSE),"")</f>
        <v>0</v>
      </c>
      <c r="K1777" s="226">
        <f>_xlfn.IFNA(VLOOKUP($E1777,[2]_accgrp!$A:$X,2+(3*(COLUMN(K1777)-6)),FALSE),"")</f>
        <v>0</v>
      </c>
      <c r="L1777" s="226">
        <f>_xlfn.IFNA(VLOOKUP($E1777,[2]_accgrp!$A:$X,2+(3*(COLUMN(L1777)-6)),FALSE),"")</f>
        <v>0</v>
      </c>
      <c r="M1777" s="226">
        <f>_xlfn.IFNA(VLOOKUP($E1777,[2]_accgrp!$A:$X,2+(3*(COLUMN(M1777)-6)),FALSE),"")</f>
        <v>0</v>
      </c>
    </row>
    <row r="1778" spans="6:13" x14ac:dyDescent="0.25">
      <c r="F1778" s="242" t="str">
        <f>IF(ISBLANK(E1778),"",VLOOKUP(E1778,[2]_accgrp!A:B,2,FALSE))</f>
        <v/>
      </c>
      <c r="G1778" s="226">
        <f>_xlfn.IFNA(VLOOKUP($E1778,[2]_accgrp!$A:$X,2+(3*(COLUMN(G1778)-6)),FALSE),"")</f>
        <v>0</v>
      </c>
      <c r="H1778" s="226">
        <f>_xlfn.IFNA(VLOOKUP($E1778,[2]_accgrp!$A:$X,2+(3*(COLUMN(H1778)-6)),FALSE),"")</f>
        <v>0</v>
      </c>
      <c r="I1778" s="226">
        <f>_xlfn.IFNA(VLOOKUP($E1778,[2]_accgrp!$A:$X,2+(3*(COLUMN(I1778)-6)),FALSE),"")</f>
        <v>0</v>
      </c>
      <c r="J1778" s="226">
        <f>_xlfn.IFNA(VLOOKUP($E1778,[2]_accgrp!$A:$X,2+(3*(COLUMN(J1778)-6)),FALSE),"")</f>
        <v>0</v>
      </c>
      <c r="K1778" s="226">
        <f>_xlfn.IFNA(VLOOKUP($E1778,[2]_accgrp!$A:$X,2+(3*(COLUMN(K1778)-6)),FALSE),"")</f>
        <v>0</v>
      </c>
      <c r="L1778" s="226">
        <f>_xlfn.IFNA(VLOOKUP($E1778,[2]_accgrp!$A:$X,2+(3*(COLUMN(L1778)-6)),FALSE),"")</f>
        <v>0</v>
      </c>
      <c r="M1778" s="226">
        <f>_xlfn.IFNA(VLOOKUP($E1778,[2]_accgrp!$A:$X,2+(3*(COLUMN(M1778)-6)),FALSE),"")</f>
        <v>0</v>
      </c>
    </row>
    <row r="1779" spans="6:13" x14ac:dyDescent="0.25">
      <c r="F1779" s="242" t="str">
        <f>IF(ISBLANK(E1779),"",VLOOKUP(E1779,[2]_accgrp!A:B,2,FALSE))</f>
        <v/>
      </c>
      <c r="G1779" s="226">
        <f>_xlfn.IFNA(VLOOKUP($E1779,[2]_accgrp!$A:$X,2+(3*(COLUMN(G1779)-6)),FALSE),"")</f>
        <v>0</v>
      </c>
      <c r="H1779" s="226">
        <f>_xlfn.IFNA(VLOOKUP($E1779,[2]_accgrp!$A:$X,2+(3*(COLUMN(H1779)-6)),FALSE),"")</f>
        <v>0</v>
      </c>
      <c r="I1779" s="226">
        <f>_xlfn.IFNA(VLOOKUP($E1779,[2]_accgrp!$A:$X,2+(3*(COLUMN(I1779)-6)),FALSE),"")</f>
        <v>0</v>
      </c>
      <c r="J1779" s="226">
        <f>_xlfn.IFNA(VLOOKUP($E1779,[2]_accgrp!$A:$X,2+(3*(COLUMN(J1779)-6)),FALSE),"")</f>
        <v>0</v>
      </c>
      <c r="K1779" s="226">
        <f>_xlfn.IFNA(VLOOKUP($E1779,[2]_accgrp!$A:$X,2+(3*(COLUMN(K1779)-6)),FALSE),"")</f>
        <v>0</v>
      </c>
      <c r="L1779" s="226">
        <f>_xlfn.IFNA(VLOOKUP($E1779,[2]_accgrp!$A:$X,2+(3*(COLUMN(L1779)-6)),FALSE),"")</f>
        <v>0</v>
      </c>
      <c r="M1779" s="226">
        <f>_xlfn.IFNA(VLOOKUP($E1779,[2]_accgrp!$A:$X,2+(3*(COLUMN(M1779)-6)),FALSE),"")</f>
        <v>0</v>
      </c>
    </row>
    <row r="1780" spans="6:13" x14ac:dyDescent="0.25">
      <c r="F1780" s="242" t="str">
        <f>IF(ISBLANK(E1780),"",VLOOKUP(E1780,[2]_accgrp!A:B,2,FALSE))</f>
        <v/>
      </c>
      <c r="G1780" s="226">
        <f>_xlfn.IFNA(VLOOKUP($E1780,[2]_accgrp!$A:$X,2+(3*(COLUMN(G1780)-6)),FALSE),"")</f>
        <v>0</v>
      </c>
      <c r="H1780" s="226">
        <f>_xlfn.IFNA(VLOOKUP($E1780,[2]_accgrp!$A:$X,2+(3*(COLUMN(H1780)-6)),FALSE),"")</f>
        <v>0</v>
      </c>
      <c r="I1780" s="226">
        <f>_xlfn.IFNA(VLOOKUP($E1780,[2]_accgrp!$A:$X,2+(3*(COLUMN(I1780)-6)),FALSE),"")</f>
        <v>0</v>
      </c>
      <c r="J1780" s="226">
        <f>_xlfn.IFNA(VLOOKUP($E1780,[2]_accgrp!$A:$X,2+(3*(COLUMN(J1780)-6)),FALSE),"")</f>
        <v>0</v>
      </c>
      <c r="K1780" s="226">
        <f>_xlfn.IFNA(VLOOKUP($E1780,[2]_accgrp!$A:$X,2+(3*(COLUMN(K1780)-6)),FALSE),"")</f>
        <v>0</v>
      </c>
      <c r="L1780" s="226">
        <f>_xlfn.IFNA(VLOOKUP($E1780,[2]_accgrp!$A:$X,2+(3*(COLUMN(L1780)-6)),FALSE),"")</f>
        <v>0</v>
      </c>
      <c r="M1780" s="226">
        <f>_xlfn.IFNA(VLOOKUP($E1780,[2]_accgrp!$A:$X,2+(3*(COLUMN(M1780)-6)),FALSE),"")</f>
        <v>0</v>
      </c>
    </row>
    <row r="1781" spans="6:13" x14ac:dyDescent="0.25">
      <c r="F1781" s="242" t="str">
        <f>IF(ISBLANK(E1781),"",VLOOKUP(E1781,[2]_accgrp!A:B,2,FALSE))</f>
        <v/>
      </c>
      <c r="G1781" s="226">
        <f>_xlfn.IFNA(VLOOKUP($E1781,[2]_accgrp!$A:$X,2+(3*(COLUMN(G1781)-6)),FALSE),"")</f>
        <v>0</v>
      </c>
      <c r="H1781" s="226">
        <f>_xlfn.IFNA(VLOOKUP($E1781,[2]_accgrp!$A:$X,2+(3*(COLUMN(H1781)-6)),FALSE),"")</f>
        <v>0</v>
      </c>
      <c r="I1781" s="226">
        <f>_xlfn.IFNA(VLOOKUP($E1781,[2]_accgrp!$A:$X,2+(3*(COLUMN(I1781)-6)),FALSE),"")</f>
        <v>0</v>
      </c>
      <c r="J1781" s="226">
        <f>_xlfn.IFNA(VLOOKUP($E1781,[2]_accgrp!$A:$X,2+(3*(COLUMN(J1781)-6)),FALSE),"")</f>
        <v>0</v>
      </c>
      <c r="K1781" s="226">
        <f>_xlfn.IFNA(VLOOKUP($E1781,[2]_accgrp!$A:$X,2+(3*(COLUMN(K1781)-6)),FALSE),"")</f>
        <v>0</v>
      </c>
      <c r="L1781" s="226">
        <f>_xlfn.IFNA(VLOOKUP($E1781,[2]_accgrp!$A:$X,2+(3*(COLUMN(L1781)-6)),FALSE),"")</f>
        <v>0</v>
      </c>
      <c r="M1781" s="226">
        <f>_xlfn.IFNA(VLOOKUP($E1781,[2]_accgrp!$A:$X,2+(3*(COLUMN(M1781)-6)),FALSE),"")</f>
        <v>0</v>
      </c>
    </row>
    <row r="1782" spans="6:13" x14ac:dyDescent="0.25">
      <c r="F1782" s="242" t="str">
        <f>IF(ISBLANK(E1782),"",VLOOKUP(E1782,[2]_accgrp!A:B,2,FALSE))</f>
        <v/>
      </c>
      <c r="G1782" s="226">
        <f>_xlfn.IFNA(VLOOKUP($E1782,[2]_accgrp!$A:$X,2+(3*(COLUMN(G1782)-6)),FALSE),"")</f>
        <v>0</v>
      </c>
      <c r="H1782" s="226">
        <f>_xlfn.IFNA(VLOOKUP($E1782,[2]_accgrp!$A:$X,2+(3*(COLUMN(H1782)-6)),FALSE),"")</f>
        <v>0</v>
      </c>
      <c r="I1782" s="226">
        <f>_xlfn.IFNA(VLOOKUP($E1782,[2]_accgrp!$A:$X,2+(3*(COLUMN(I1782)-6)),FALSE),"")</f>
        <v>0</v>
      </c>
      <c r="J1782" s="226">
        <f>_xlfn.IFNA(VLOOKUP($E1782,[2]_accgrp!$A:$X,2+(3*(COLUMN(J1782)-6)),FALSE),"")</f>
        <v>0</v>
      </c>
      <c r="K1782" s="226">
        <f>_xlfn.IFNA(VLOOKUP($E1782,[2]_accgrp!$A:$X,2+(3*(COLUMN(K1782)-6)),FALSE),"")</f>
        <v>0</v>
      </c>
      <c r="L1782" s="226">
        <f>_xlfn.IFNA(VLOOKUP($E1782,[2]_accgrp!$A:$X,2+(3*(COLUMN(L1782)-6)),FALSE),"")</f>
        <v>0</v>
      </c>
      <c r="M1782" s="226">
        <f>_xlfn.IFNA(VLOOKUP($E1782,[2]_accgrp!$A:$X,2+(3*(COLUMN(M1782)-6)),FALSE),"")</f>
        <v>0</v>
      </c>
    </row>
    <row r="1783" spans="6:13" x14ac:dyDescent="0.25">
      <c r="F1783" s="242" t="str">
        <f>IF(ISBLANK(E1783),"",VLOOKUP(E1783,[2]_accgrp!A:B,2,FALSE))</f>
        <v/>
      </c>
      <c r="G1783" s="226">
        <f>_xlfn.IFNA(VLOOKUP($E1783,[2]_accgrp!$A:$X,2+(3*(COLUMN(G1783)-6)),FALSE),"")</f>
        <v>0</v>
      </c>
      <c r="H1783" s="226">
        <f>_xlfn.IFNA(VLOOKUP($E1783,[2]_accgrp!$A:$X,2+(3*(COLUMN(H1783)-6)),FALSE),"")</f>
        <v>0</v>
      </c>
      <c r="I1783" s="226">
        <f>_xlfn.IFNA(VLOOKUP($E1783,[2]_accgrp!$A:$X,2+(3*(COLUMN(I1783)-6)),FALSE),"")</f>
        <v>0</v>
      </c>
      <c r="J1783" s="226">
        <f>_xlfn.IFNA(VLOOKUP($E1783,[2]_accgrp!$A:$X,2+(3*(COLUMN(J1783)-6)),FALSE),"")</f>
        <v>0</v>
      </c>
      <c r="K1783" s="226">
        <f>_xlfn.IFNA(VLOOKUP($E1783,[2]_accgrp!$A:$X,2+(3*(COLUMN(K1783)-6)),FALSE),"")</f>
        <v>0</v>
      </c>
      <c r="L1783" s="226">
        <f>_xlfn.IFNA(VLOOKUP($E1783,[2]_accgrp!$A:$X,2+(3*(COLUMN(L1783)-6)),FALSE),"")</f>
        <v>0</v>
      </c>
      <c r="M1783" s="226">
        <f>_xlfn.IFNA(VLOOKUP($E1783,[2]_accgrp!$A:$X,2+(3*(COLUMN(M1783)-6)),FALSE),"")</f>
        <v>0</v>
      </c>
    </row>
    <row r="1784" spans="6:13" x14ac:dyDescent="0.25">
      <c r="F1784" s="242" t="str">
        <f>IF(ISBLANK(E1784),"",VLOOKUP(E1784,[2]_accgrp!A:B,2,FALSE))</f>
        <v/>
      </c>
      <c r="G1784" s="226">
        <f>_xlfn.IFNA(VLOOKUP($E1784,[2]_accgrp!$A:$X,2+(3*(COLUMN(G1784)-6)),FALSE),"")</f>
        <v>0</v>
      </c>
      <c r="H1784" s="226">
        <f>_xlfn.IFNA(VLOOKUP($E1784,[2]_accgrp!$A:$X,2+(3*(COLUMN(H1784)-6)),FALSE),"")</f>
        <v>0</v>
      </c>
      <c r="I1784" s="226">
        <f>_xlfn.IFNA(VLOOKUP($E1784,[2]_accgrp!$A:$X,2+(3*(COLUMN(I1784)-6)),FALSE),"")</f>
        <v>0</v>
      </c>
      <c r="J1784" s="226">
        <f>_xlfn.IFNA(VLOOKUP($E1784,[2]_accgrp!$A:$X,2+(3*(COLUMN(J1784)-6)),FALSE),"")</f>
        <v>0</v>
      </c>
      <c r="K1784" s="226">
        <f>_xlfn.IFNA(VLOOKUP($E1784,[2]_accgrp!$A:$X,2+(3*(COLUMN(K1784)-6)),FALSE),"")</f>
        <v>0</v>
      </c>
      <c r="L1784" s="226">
        <f>_xlfn.IFNA(VLOOKUP($E1784,[2]_accgrp!$A:$X,2+(3*(COLUMN(L1784)-6)),FALSE),"")</f>
        <v>0</v>
      </c>
      <c r="M1784" s="226">
        <f>_xlfn.IFNA(VLOOKUP($E1784,[2]_accgrp!$A:$X,2+(3*(COLUMN(M1784)-6)),FALSE),"")</f>
        <v>0</v>
      </c>
    </row>
    <row r="1785" spans="6:13" x14ac:dyDescent="0.25">
      <c r="F1785" s="242" t="str">
        <f>IF(ISBLANK(E1785),"",VLOOKUP(E1785,[2]_accgrp!A:B,2,FALSE))</f>
        <v/>
      </c>
      <c r="G1785" s="226">
        <f>_xlfn.IFNA(VLOOKUP($E1785,[2]_accgrp!$A:$X,2+(3*(COLUMN(G1785)-6)),FALSE),"")</f>
        <v>0</v>
      </c>
      <c r="H1785" s="226">
        <f>_xlfn.IFNA(VLOOKUP($E1785,[2]_accgrp!$A:$X,2+(3*(COLUMN(H1785)-6)),FALSE),"")</f>
        <v>0</v>
      </c>
      <c r="I1785" s="226">
        <f>_xlfn.IFNA(VLOOKUP($E1785,[2]_accgrp!$A:$X,2+(3*(COLUMN(I1785)-6)),FALSE),"")</f>
        <v>0</v>
      </c>
      <c r="J1785" s="226">
        <f>_xlfn.IFNA(VLOOKUP($E1785,[2]_accgrp!$A:$X,2+(3*(COLUMN(J1785)-6)),FALSE),"")</f>
        <v>0</v>
      </c>
      <c r="K1785" s="226">
        <f>_xlfn.IFNA(VLOOKUP($E1785,[2]_accgrp!$A:$X,2+(3*(COLUMN(K1785)-6)),FALSE),"")</f>
        <v>0</v>
      </c>
      <c r="L1785" s="226">
        <f>_xlfn.IFNA(VLOOKUP($E1785,[2]_accgrp!$A:$X,2+(3*(COLUMN(L1785)-6)),FALSE),"")</f>
        <v>0</v>
      </c>
      <c r="M1785" s="226">
        <f>_xlfn.IFNA(VLOOKUP($E1785,[2]_accgrp!$A:$X,2+(3*(COLUMN(M1785)-6)),FALSE),"")</f>
        <v>0</v>
      </c>
    </row>
    <row r="1786" spans="6:13" x14ac:dyDescent="0.25">
      <c r="F1786" s="242" t="str">
        <f>IF(ISBLANK(E1786),"",VLOOKUP(E1786,[2]_accgrp!A:B,2,FALSE))</f>
        <v/>
      </c>
      <c r="G1786" s="226">
        <f>_xlfn.IFNA(VLOOKUP($E1786,[2]_accgrp!$A:$X,2+(3*(COLUMN(G1786)-6)),FALSE),"")</f>
        <v>0</v>
      </c>
      <c r="H1786" s="226">
        <f>_xlfn.IFNA(VLOOKUP($E1786,[2]_accgrp!$A:$X,2+(3*(COLUMN(H1786)-6)),FALSE),"")</f>
        <v>0</v>
      </c>
      <c r="I1786" s="226">
        <f>_xlfn.IFNA(VLOOKUP($E1786,[2]_accgrp!$A:$X,2+(3*(COLUMN(I1786)-6)),FALSE),"")</f>
        <v>0</v>
      </c>
      <c r="J1786" s="226">
        <f>_xlfn.IFNA(VLOOKUP($E1786,[2]_accgrp!$A:$X,2+(3*(COLUMN(J1786)-6)),FALSE),"")</f>
        <v>0</v>
      </c>
      <c r="K1786" s="226">
        <f>_xlfn.IFNA(VLOOKUP($E1786,[2]_accgrp!$A:$X,2+(3*(COLUMN(K1786)-6)),FALSE),"")</f>
        <v>0</v>
      </c>
      <c r="L1786" s="226">
        <f>_xlfn.IFNA(VLOOKUP($E1786,[2]_accgrp!$A:$X,2+(3*(COLUMN(L1786)-6)),FALSE),"")</f>
        <v>0</v>
      </c>
      <c r="M1786" s="226">
        <f>_xlfn.IFNA(VLOOKUP($E1786,[2]_accgrp!$A:$X,2+(3*(COLUMN(M1786)-6)),FALSE),"")</f>
        <v>0</v>
      </c>
    </row>
    <row r="1787" spans="6:13" x14ac:dyDescent="0.25">
      <c r="F1787" s="242" t="str">
        <f>IF(ISBLANK(E1787),"",VLOOKUP(E1787,[2]_accgrp!A:B,2,FALSE))</f>
        <v/>
      </c>
      <c r="G1787" s="226">
        <f>_xlfn.IFNA(VLOOKUP($E1787,[2]_accgrp!$A:$X,2+(3*(COLUMN(G1787)-6)),FALSE),"")</f>
        <v>0</v>
      </c>
      <c r="H1787" s="226">
        <f>_xlfn.IFNA(VLOOKUP($E1787,[2]_accgrp!$A:$X,2+(3*(COLUMN(H1787)-6)),FALSE),"")</f>
        <v>0</v>
      </c>
      <c r="I1787" s="226">
        <f>_xlfn.IFNA(VLOOKUP($E1787,[2]_accgrp!$A:$X,2+(3*(COLUMN(I1787)-6)),FALSE),"")</f>
        <v>0</v>
      </c>
      <c r="J1787" s="226">
        <f>_xlfn.IFNA(VLOOKUP($E1787,[2]_accgrp!$A:$X,2+(3*(COLUMN(J1787)-6)),FALSE),"")</f>
        <v>0</v>
      </c>
      <c r="K1787" s="226">
        <f>_xlfn.IFNA(VLOOKUP($E1787,[2]_accgrp!$A:$X,2+(3*(COLUMN(K1787)-6)),FALSE),"")</f>
        <v>0</v>
      </c>
      <c r="L1787" s="226">
        <f>_xlfn.IFNA(VLOOKUP($E1787,[2]_accgrp!$A:$X,2+(3*(COLUMN(L1787)-6)),FALSE),"")</f>
        <v>0</v>
      </c>
      <c r="M1787" s="226">
        <f>_xlfn.IFNA(VLOOKUP($E1787,[2]_accgrp!$A:$X,2+(3*(COLUMN(M1787)-6)),FALSE),"")</f>
        <v>0</v>
      </c>
    </row>
    <row r="1788" spans="6:13" x14ac:dyDescent="0.25">
      <c r="F1788" s="242" t="str">
        <f>IF(ISBLANK(E1788),"",VLOOKUP(E1788,[2]_accgrp!A:B,2,FALSE))</f>
        <v/>
      </c>
      <c r="G1788" s="226">
        <f>_xlfn.IFNA(VLOOKUP($E1788,[2]_accgrp!$A:$X,2+(3*(COLUMN(G1788)-6)),FALSE),"")</f>
        <v>0</v>
      </c>
      <c r="H1788" s="226">
        <f>_xlfn.IFNA(VLOOKUP($E1788,[2]_accgrp!$A:$X,2+(3*(COLUMN(H1788)-6)),FALSE),"")</f>
        <v>0</v>
      </c>
      <c r="I1788" s="226">
        <f>_xlfn.IFNA(VLOOKUP($E1788,[2]_accgrp!$A:$X,2+(3*(COLUMN(I1788)-6)),FALSE),"")</f>
        <v>0</v>
      </c>
      <c r="J1788" s="226">
        <f>_xlfn.IFNA(VLOOKUP($E1788,[2]_accgrp!$A:$X,2+(3*(COLUMN(J1788)-6)),FALSE),"")</f>
        <v>0</v>
      </c>
      <c r="K1788" s="226">
        <f>_xlfn.IFNA(VLOOKUP($E1788,[2]_accgrp!$A:$X,2+(3*(COLUMN(K1788)-6)),FALSE),"")</f>
        <v>0</v>
      </c>
      <c r="L1788" s="226">
        <f>_xlfn.IFNA(VLOOKUP($E1788,[2]_accgrp!$A:$X,2+(3*(COLUMN(L1788)-6)),FALSE),"")</f>
        <v>0</v>
      </c>
      <c r="M1788" s="226">
        <f>_xlfn.IFNA(VLOOKUP($E1788,[2]_accgrp!$A:$X,2+(3*(COLUMN(M1788)-6)),FALSE),"")</f>
        <v>0</v>
      </c>
    </row>
    <row r="1789" spans="6:13" x14ac:dyDescent="0.25">
      <c r="F1789" s="242" t="str">
        <f>IF(ISBLANK(E1789),"",VLOOKUP(E1789,[2]_accgrp!A:B,2,FALSE))</f>
        <v/>
      </c>
      <c r="G1789" s="226">
        <f>_xlfn.IFNA(VLOOKUP($E1789,[2]_accgrp!$A:$X,2+(3*(COLUMN(G1789)-6)),FALSE),"")</f>
        <v>0</v>
      </c>
      <c r="H1789" s="226">
        <f>_xlfn.IFNA(VLOOKUP($E1789,[2]_accgrp!$A:$X,2+(3*(COLUMN(H1789)-6)),FALSE),"")</f>
        <v>0</v>
      </c>
      <c r="I1789" s="226">
        <f>_xlfn.IFNA(VLOOKUP($E1789,[2]_accgrp!$A:$X,2+(3*(COLUMN(I1789)-6)),FALSE),"")</f>
        <v>0</v>
      </c>
      <c r="J1789" s="226">
        <f>_xlfn.IFNA(VLOOKUP($E1789,[2]_accgrp!$A:$X,2+(3*(COLUMN(J1789)-6)),FALSE),"")</f>
        <v>0</v>
      </c>
      <c r="K1789" s="226">
        <f>_xlfn.IFNA(VLOOKUP($E1789,[2]_accgrp!$A:$X,2+(3*(COLUMN(K1789)-6)),FALSE),"")</f>
        <v>0</v>
      </c>
      <c r="L1789" s="226">
        <f>_xlfn.IFNA(VLOOKUP($E1789,[2]_accgrp!$A:$X,2+(3*(COLUMN(L1789)-6)),FALSE),"")</f>
        <v>0</v>
      </c>
      <c r="M1789" s="226">
        <f>_xlfn.IFNA(VLOOKUP($E1789,[2]_accgrp!$A:$X,2+(3*(COLUMN(M1789)-6)),FALSE),"")</f>
        <v>0</v>
      </c>
    </row>
    <row r="1790" spans="6:13" x14ac:dyDescent="0.25">
      <c r="F1790" s="242" t="str">
        <f>IF(ISBLANK(E1790),"",VLOOKUP(E1790,[2]_accgrp!A:B,2,FALSE))</f>
        <v/>
      </c>
      <c r="G1790" s="226">
        <f>_xlfn.IFNA(VLOOKUP($E1790,[2]_accgrp!$A:$X,2+(3*(COLUMN(G1790)-6)),FALSE),"")</f>
        <v>0</v>
      </c>
      <c r="H1790" s="226">
        <f>_xlfn.IFNA(VLOOKUP($E1790,[2]_accgrp!$A:$X,2+(3*(COLUMN(H1790)-6)),FALSE),"")</f>
        <v>0</v>
      </c>
      <c r="I1790" s="226">
        <f>_xlfn.IFNA(VLOOKUP($E1790,[2]_accgrp!$A:$X,2+(3*(COLUMN(I1790)-6)),FALSE),"")</f>
        <v>0</v>
      </c>
      <c r="J1790" s="226">
        <f>_xlfn.IFNA(VLOOKUP($E1790,[2]_accgrp!$A:$X,2+(3*(COLUMN(J1790)-6)),FALSE),"")</f>
        <v>0</v>
      </c>
      <c r="K1790" s="226">
        <f>_xlfn.IFNA(VLOOKUP($E1790,[2]_accgrp!$A:$X,2+(3*(COLUMN(K1790)-6)),FALSE),"")</f>
        <v>0</v>
      </c>
      <c r="L1790" s="226">
        <f>_xlfn.IFNA(VLOOKUP($E1790,[2]_accgrp!$A:$X,2+(3*(COLUMN(L1790)-6)),FALSE),"")</f>
        <v>0</v>
      </c>
      <c r="M1790" s="226">
        <f>_xlfn.IFNA(VLOOKUP($E1790,[2]_accgrp!$A:$X,2+(3*(COLUMN(M1790)-6)),FALSE),"")</f>
        <v>0</v>
      </c>
    </row>
    <row r="1791" spans="6:13" x14ac:dyDescent="0.25">
      <c r="F1791" s="242" t="str">
        <f>IF(ISBLANK(E1791),"",VLOOKUP(E1791,[2]_accgrp!A:B,2,FALSE))</f>
        <v/>
      </c>
      <c r="G1791" s="226">
        <f>_xlfn.IFNA(VLOOKUP($E1791,[2]_accgrp!$A:$X,2+(3*(COLUMN(G1791)-6)),FALSE),"")</f>
        <v>0</v>
      </c>
      <c r="H1791" s="226">
        <f>_xlfn.IFNA(VLOOKUP($E1791,[2]_accgrp!$A:$X,2+(3*(COLUMN(H1791)-6)),FALSE),"")</f>
        <v>0</v>
      </c>
      <c r="I1791" s="226">
        <f>_xlfn.IFNA(VLOOKUP($E1791,[2]_accgrp!$A:$X,2+(3*(COLUMN(I1791)-6)),FALSE),"")</f>
        <v>0</v>
      </c>
      <c r="J1791" s="226">
        <f>_xlfn.IFNA(VLOOKUP($E1791,[2]_accgrp!$A:$X,2+(3*(COLUMN(J1791)-6)),FALSE),"")</f>
        <v>0</v>
      </c>
      <c r="K1791" s="226">
        <f>_xlfn.IFNA(VLOOKUP($E1791,[2]_accgrp!$A:$X,2+(3*(COLUMN(K1791)-6)),FALSE),"")</f>
        <v>0</v>
      </c>
      <c r="L1791" s="226">
        <f>_xlfn.IFNA(VLOOKUP($E1791,[2]_accgrp!$A:$X,2+(3*(COLUMN(L1791)-6)),FALSE),"")</f>
        <v>0</v>
      </c>
      <c r="M1791" s="226">
        <f>_xlfn.IFNA(VLOOKUP($E1791,[2]_accgrp!$A:$X,2+(3*(COLUMN(M1791)-6)),FALSE),"")</f>
        <v>0</v>
      </c>
    </row>
    <row r="1792" spans="6:13" x14ac:dyDescent="0.25">
      <c r="F1792" s="242" t="str">
        <f>IF(ISBLANK(E1792),"",VLOOKUP(E1792,[2]_accgrp!A:B,2,FALSE))</f>
        <v/>
      </c>
      <c r="G1792" s="226">
        <f>_xlfn.IFNA(VLOOKUP($E1792,[2]_accgrp!$A:$X,2+(3*(COLUMN(G1792)-6)),FALSE),"")</f>
        <v>0</v>
      </c>
      <c r="H1792" s="226">
        <f>_xlfn.IFNA(VLOOKUP($E1792,[2]_accgrp!$A:$X,2+(3*(COLUMN(H1792)-6)),FALSE),"")</f>
        <v>0</v>
      </c>
      <c r="I1792" s="226">
        <f>_xlfn.IFNA(VLOOKUP($E1792,[2]_accgrp!$A:$X,2+(3*(COLUMN(I1792)-6)),FALSE),"")</f>
        <v>0</v>
      </c>
      <c r="J1792" s="226">
        <f>_xlfn.IFNA(VLOOKUP($E1792,[2]_accgrp!$A:$X,2+(3*(COLUMN(J1792)-6)),FALSE),"")</f>
        <v>0</v>
      </c>
      <c r="K1792" s="226">
        <f>_xlfn.IFNA(VLOOKUP($E1792,[2]_accgrp!$A:$X,2+(3*(COLUMN(K1792)-6)),FALSE),"")</f>
        <v>0</v>
      </c>
      <c r="L1792" s="226">
        <f>_xlfn.IFNA(VLOOKUP($E1792,[2]_accgrp!$A:$X,2+(3*(COLUMN(L1792)-6)),FALSE),"")</f>
        <v>0</v>
      </c>
      <c r="M1792" s="226">
        <f>_xlfn.IFNA(VLOOKUP($E1792,[2]_accgrp!$A:$X,2+(3*(COLUMN(M1792)-6)),FALSE),"")</f>
        <v>0</v>
      </c>
    </row>
    <row r="1793" spans="6:13" x14ac:dyDescent="0.25">
      <c r="F1793" s="242" t="str">
        <f>IF(ISBLANK(E1793),"",VLOOKUP(E1793,[2]_accgrp!A:B,2,FALSE))</f>
        <v/>
      </c>
      <c r="G1793" s="226">
        <f>_xlfn.IFNA(VLOOKUP($E1793,[2]_accgrp!$A:$X,2+(3*(COLUMN(G1793)-6)),FALSE),"")</f>
        <v>0</v>
      </c>
      <c r="H1793" s="226">
        <f>_xlfn.IFNA(VLOOKUP($E1793,[2]_accgrp!$A:$X,2+(3*(COLUMN(H1793)-6)),FALSE),"")</f>
        <v>0</v>
      </c>
      <c r="I1793" s="226">
        <f>_xlfn.IFNA(VLOOKUP($E1793,[2]_accgrp!$A:$X,2+(3*(COLUMN(I1793)-6)),FALSE),"")</f>
        <v>0</v>
      </c>
      <c r="J1793" s="226">
        <f>_xlfn.IFNA(VLOOKUP($E1793,[2]_accgrp!$A:$X,2+(3*(COLUMN(J1793)-6)),FALSE),"")</f>
        <v>0</v>
      </c>
      <c r="K1793" s="226">
        <f>_xlfn.IFNA(VLOOKUP($E1793,[2]_accgrp!$A:$X,2+(3*(COLUMN(K1793)-6)),FALSE),"")</f>
        <v>0</v>
      </c>
      <c r="L1793" s="226">
        <f>_xlfn.IFNA(VLOOKUP($E1793,[2]_accgrp!$A:$X,2+(3*(COLUMN(L1793)-6)),FALSE),"")</f>
        <v>0</v>
      </c>
      <c r="M1793" s="226">
        <f>_xlfn.IFNA(VLOOKUP($E1793,[2]_accgrp!$A:$X,2+(3*(COLUMN(M1793)-6)),FALSE),"")</f>
        <v>0</v>
      </c>
    </row>
    <row r="1794" spans="6:13" x14ac:dyDescent="0.25">
      <c r="F1794" s="242" t="str">
        <f>IF(ISBLANK(E1794),"",VLOOKUP(E1794,[2]_accgrp!A:B,2,FALSE))</f>
        <v/>
      </c>
      <c r="G1794" s="226">
        <f>_xlfn.IFNA(VLOOKUP($E1794,[2]_accgrp!$A:$X,2+(3*(COLUMN(G1794)-6)),FALSE),"")</f>
        <v>0</v>
      </c>
      <c r="H1794" s="226">
        <f>_xlfn.IFNA(VLOOKUP($E1794,[2]_accgrp!$A:$X,2+(3*(COLUMN(H1794)-6)),FALSE),"")</f>
        <v>0</v>
      </c>
      <c r="I1794" s="226">
        <f>_xlfn.IFNA(VLOOKUP($E1794,[2]_accgrp!$A:$X,2+(3*(COLUMN(I1794)-6)),FALSE),"")</f>
        <v>0</v>
      </c>
      <c r="J1794" s="226">
        <f>_xlfn.IFNA(VLOOKUP($E1794,[2]_accgrp!$A:$X,2+(3*(COLUMN(J1794)-6)),FALSE),"")</f>
        <v>0</v>
      </c>
      <c r="K1794" s="226">
        <f>_xlfn.IFNA(VLOOKUP($E1794,[2]_accgrp!$A:$X,2+(3*(COLUMN(K1794)-6)),FALSE),"")</f>
        <v>0</v>
      </c>
      <c r="L1794" s="226">
        <f>_xlfn.IFNA(VLOOKUP($E1794,[2]_accgrp!$A:$X,2+(3*(COLUMN(L1794)-6)),FALSE),"")</f>
        <v>0</v>
      </c>
      <c r="M1794" s="226">
        <f>_xlfn.IFNA(VLOOKUP($E1794,[2]_accgrp!$A:$X,2+(3*(COLUMN(M1794)-6)),FALSE),"")</f>
        <v>0</v>
      </c>
    </row>
    <row r="1795" spans="6:13" x14ac:dyDescent="0.25">
      <c r="F1795" s="242" t="str">
        <f>IF(ISBLANK(E1795),"",VLOOKUP(E1795,[2]_accgrp!A:B,2,FALSE))</f>
        <v/>
      </c>
      <c r="G1795" s="226">
        <f>_xlfn.IFNA(VLOOKUP($E1795,[2]_accgrp!$A:$X,2+(3*(COLUMN(G1795)-6)),FALSE),"")</f>
        <v>0</v>
      </c>
      <c r="H1795" s="226">
        <f>_xlfn.IFNA(VLOOKUP($E1795,[2]_accgrp!$A:$X,2+(3*(COLUMN(H1795)-6)),FALSE),"")</f>
        <v>0</v>
      </c>
      <c r="I1795" s="226">
        <f>_xlfn.IFNA(VLOOKUP($E1795,[2]_accgrp!$A:$X,2+(3*(COLUMN(I1795)-6)),FALSE),"")</f>
        <v>0</v>
      </c>
      <c r="J1795" s="226">
        <f>_xlfn.IFNA(VLOOKUP($E1795,[2]_accgrp!$A:$X,2+(3*(COLUMN(J1795)-6)),FALSE),"")</f>
        <v>0</v>
      </c>
      <c r="K1795" s="226">
        <f>_xlfn.IFNA(VLOOKUP($E1795,[2]_accgrp!$A:$X,2+(3*(COLUMN(K1795)-6)),FALSE),"")</f>
        <v>0</v>
      </c>
      <c r="L1795" s="226">
        <f>_xlfn.IFNA(VLOOKUP($E1795,[2]_accgrp!$A:$X,2+(3*(COLUMN(L1795)-6)),FALSE),"")</f>
        <v>0</v>
      </c>
      <c r="M1795" s="226">
        <f>_xlfn.IFNA(VLOOKUP($E1795,[2]_accgrp!$A:$X,2+(3*(COLUMN(M1795)-6)),FALSE),"")</f>
        <v>0</v>
      </c>
    </row>
    <row r="1796" spans="6:13" x14ac:dyDescent="0.25">
      <c r="F1796" s="242" t="str">
        <f>IF(ISBLANK(E1796),"",VLOOKUP(E1796,[2]_accgrp!A:B,2,FALSE))</f>
        <v/>
      </c>
      <c r="G1796" s="226">
        <f>_xlfn.IFNA(VLOOKUP($E1796,[2]_accgrp!$A:$X,2+(3*(COLUMN(G1796)-6)),FALSE),"")</f>
        <v>0</v>
      </c>
      <c r="H1796" s="226">
        <f>_xlfn.IFNA(VLOOKUP($E1796,[2]_accgrp!$A:$X,2+(3*(COLUMN(H1796)-6)),FALSE),"")</f>
        <v>0</v>
      </c>
      <c r="I1796" s="226">
        <f>_xlfn.IFNA(VLOOKUP($E1796,[2]_accgrp!$A:$X,2+(3*(COLUMN(I1796)-6)),FALSE),"")</f>
        <v>0</v>
      </c>
      <c r="J1796" s="226">
        <f>_xlfn.IFNA(VLOOKUP($E1796,[2]_accgrp!$A:$X,2+(3*(COLUMN(J1796)-6)),FALSE),"")</f>
        <v>0</v>
      </c>
      <c r="K1796" s="226">
        <f>_xlfn.IFNA(VLOOKUP($E1796,[2]_accgrp!$A:$X,2+(3*(COLUMN(K1796)-6)),FALSE),"")</f>
        <v>0</v>
      </c>
      <c r="L1796" s="226">
        <f>_xlfn.IFNA(VLOOKUP($E1796,[2]_accgrp!$A:$X,2+(3*(COLUMN(L1796)-6)),FALSE),"")</f>
        <v>0</v>
      </c>
      <c r="M1796" s="226">
        <f>_xlfn.IFNA(VLOOKUP($E1796,[2]_accgrp!$A:$X,2+(3*(COLUMN(M1796)-6)),FALSE),"")</f>
        <v>0</v>
      </c>
    </row>
    <row r="1797" spans="6:13" x14ac:dyDescent="0.25">
      <c r="F1797" s="242" t="str">
        <f>IF(ISBLANK(E1797),"",VLOOKUP(E1797,[2]_accgrp!A:B,2,FALSE))</f>
        <v/>
      </c>
      <c r="G1797" s="226">
        <f>_xlfn.IFNA(VLOOKUP($E1797,[2]_accgrp!$A:$X,2+(3*(COLUMN(G1797)-6)),FALSE),"")</f>
        <v>0</v>
      </c>
      <c r="H1797" s="226">
        <f>_xlfn.IFNA(VLOOKUP($E1797,[2]_accgrp!$A:$X,2+(3*(COLUMN(H1797)-6)),FALSE),"")</f>
        <v>0</v>
      </c>
      <c r="I1797" s="226">
        <f>_xlfn.IFNA(VLOOKUP($E1797,[2]_accgrp!$A:$X,2+(3*(COLUMN(I1797)-6)),FALSE),"")</f>
        <v>0</v>
      </c>
      <c r="J1797" s="226">
        <f>_xlfn.IFNA(VLOOKUP($E1797,[2]_accgrp!$A:$X,2+(3*(COLUMN(J1797)-6)),FALSE),"")</f>
        <v>0</v>
      </c>
      <c r="K1797" s="226">
        <f>_xlfn.IFNA(VLOOKUP($E1797,[2]_accgrp!$A:$X,2+(3*(COLUMN(K1797)-6)),FALSE),"")</f>
        <v>0</v>
      </c>
      <c r="L1797" s="226">
        <f>_xlfn.IFNA(VLOOKUP($E1797,[2]_accgrp!$A:$X,2+(3*(COLUMN(L1797)-6)),FALSE),"")</f>
        <v>0</v>
      </c>
      <c r="M1797" s="226">
        <f>_xlfn.IFNA(VLOOKUP($E1797,[2]_accgrp!$A:$X,2+(3*(COLUMN(M1797)-6)),FALSE),"")</f>
        <v>0</v>
      </c>
    </row>
    <row r="1798" spans="6:13" x14ac:dyDescent="0.25">
      <c r="F1798" s="242" t="str">
        <f>IF(ISBLANK(E1798),"",VLOOKUP(E1798,[2]_accgrp!A:B,2,FALSE))</f>
        <v/>
      </c>
      <c r="G1798" s="226">
        <f>_xlfn.IFNA(VLOOKUP($E1798,[2]_accgrp!$A:$X,2+(3*(COLUMN(G1798)-6)),FALSE),"")</f>
        <v>0</v>
      </c>
      <c r="H1798" s="226">
        <f>_xlfn.IFNA(VLOOKUP($E1798,[2]_accgrp!$A:$X,2+(3*(COLUMN(H1798)-6)),FALSE),"")</f>
        <v>0</v>
      </c>
      <c r="I1798" s="226">
        <f>_xlfn.IFNA(VLOOKUP($E1798,[2]_accgrp!$A:$X,2+(3*(COLUMN(I1798)-6)),FALSE),"")</f>
        <v>0</v>
      </c>
      <c r="J1798" s="226">
        <f>_xlfn.IFNA(VLOOKUP($E1798,[2]_accgrp!$A:$X,2+(3*(COLUMN(J1798)-6)),FALSE),"")</f>
        <v>0</v>
      </c>
      <c r="K1798" s="226">
        <f>_xlfn.IFNA(VLOOKUP($E1798,[2]_accgrp!$A:$X,2+(3*(COLUMN(K1798)-6)),FALSE),"")</f>
        <v>0</v>
      </c>
      <c r="L1798" s="226">
        <f>_xlfn.IFNA(VLOOKUP($E1798,[2]_accgrp!$A:$X,2+(3*(COLUMN(L1798)-6)),FALSE),"")</f>
        <v>0</v>
      </c>
      <c r="M1798" s="226">
        <f>_xlfn.IFNA(VLOOKUP($E1798,[2]_accgrp!$A:$X,2+(3*(COLUMN(M1798)-6)),FALSE),"")</f>
        <v>0</v>
      </c>
    </row>
    <row r="1799" spans="6:13" x14ac:dyDescent="0.25">
      <c r="F1799" s="242" t="str">
        <f>IF(ISBLANK(E1799),"",VLOOKUP(E1799,[2]_accgrp!A:B,2,FALSE))</f>
        <v/>
      </c>
      <c r="G1799" s="226">
        <f>_xlfn.IFNA(VLOOKUP($E1799,[2]_accgrp!$A:$X,2+(3*(COLUMN(G1799)-6)),FALSE),"")</f>
        <v>0</v>
      </c>
      <c r="H1799" s="226">
        <f>_xlfn.IFNA(VLOOKUP($E1799,[2]_accgrp!$A:$X,2+(3*(COLUMN(H1799)-6)),FALSE),"")</f>
        <v>0</v>
      </c>
      <c r="I1799" s="226">
        <f>_xlfn.IFNA(VLOOKUP($E1799,[2]_accgrp!$A:$X,2+(3*(COLUMN(I1799)-6)),FALSE),"")</f>
        <v>0</v>
      </c>
      <c r="J1799" s="226">
        <f>_xlfn.IFNA(VLOOKUP($E1799,[2]_accgrp!$A:$X,2+(3*(COLUMN(J1799)-6)),FALSE),"")</f>
        <v>0</v>
      </c>
      <c r="K1799" s="226">
        <f>_xlfn.IFNA(VLOOKUP($E1799,[2]_accgrp!$A:$X,2+(3*(COLUMN(K1799)-6)),FALSE),"")</f>
        <v>0</v>
      </c>
      <c r="L1799" s="226">
        <f>_xlfn.IFNA(VLOOKUP($E1799,[2]_accgrp!$A:$X,2+(3*(COLUMN(L1799)-6)),FALSE),"")</f>
        <v>0</v>
      </c>
      <c r="M1799" s="226">
        <f>_xlfn.IFNA(VLOOKUP($E1799,[2]_accgrp!$A:$X,2+(3*(COLUMN(M1799)-6)),FALSE),"")</f>
        <v>0</v>
      </c>
    </row>
    <row r="1800" spans="6:13" x14ac:dyDescent="0.25">
      <c r="F1800" s="242" t="str">
        <f>IF(ISBLANK(E1800),"",VLOOKUP(E1800,[2]_accgrp!A:B,2,FALSE))</f>
        <v/>
      </c>
      <c r="G1800" s="226">
        <f>_xlfn.IFNA(VLOOKUP($E1800,[2]_accgrp!$A:$X,2+(3*(COLUMN(G1800)-6)),FALSE),"")</f>
        <v>0</v>
      </c>
      <c r="H1800" s="226">
        <f>_xlfn.IFNA(VLOOKUP($E1800,[2]_accgrp!$A:$X,2+(3*(COLUMN(H1800)-6)),FALSE),"")</f>
        <v>0</v>
      </c>
      <c r="I1800" s="226">
        <f>_xlfn.IFNA(VLOOKUP($E1800,[2]_accgrp!$A:$X,2+(3*(COLUMN(I1800)-6)),FALSE),"")</f>
        <v>0</v>
      </c>
      <c r="J1800" s="226">
        <f>_xlfn.IFNA(VLOOKUP($E1800,[2]_accgrp!$A:$X,2+(3*(COLUMN(J1800)-6)),FALSE),"")</f>
        <v>0</v>
      </c>
      <c r="K1800" s="226">
        <f>_xlfn.IFNA(VLOOKUP($E1800,[2]_accgrp!$A:$X,2+(3*(COLUMN(K1800)-6)),FALSE),"")</f>
        <v>0</v>
      </c>
      <c r="L1800" s="226">
        <f>_xlfn.IFNA(VLOOKUP($E1800,[2]_accgrp!$A:$X,2+(3*(COLUMN(L1800)-6)),FALSE),"")</f>
        <v>0</v>
      </c>
      <c r="M1800" s="226">
        <f>_xlfn.IFNA(VLOOKUP($E1800,[2]_accgrp!$A:$X,2+(3*(COLUMN(M1800)-6)),FALSE),"")</f>
        <v>0</v>
      </c>
    </row>
    <row r="1801" spans="6:13" x14ac:dyDescent="0.25">
      <c r="F1801" s="242" t="str">
        <f>IF(ISBLANK(E1801),"",VLOOKUP(E1801,[2]_accgrp!A:B,2,FALSE))</f>
        <v/>
      </c>
      <c r="G1801" s="226">
        <f>_xlfn.IFNA(VLOOKUP($E1801,[2]_accgrp!$A:$X,2+(3*(COLUMN(G1801)-6)),FALSE),"")</f>
        <v>0</v>
      </c>
      <c r="H1801" s="226">
        <f>_xlfn.IFNA(VLOOKUP($E1801,[2]_accgrp!$A:$X,2+(3*(COLUMN(H1801)-6)),FALSE),"")</f>
        <v>0</v>
      </c>
      <c r="I1801" s="226">
        <f>_xlfn.IFNA(VLOOKUP($E1801,[2]_accgrp!$A:$X,2+(3*(COLUMN(I1801)-6)),FALSE),"")</f>
        <v>0</v>
      </c>
      <c r="J1801" s="226">
        <f>_xlfn.IFNA(VLOOKUP($E1801,[2]_accgrp!$A:$X,2+(3*(COLUMN(J1801)-6)),FALSE),"")</f>
        <v>0</v>
      </c>
      <c r="K1801" s="226">
        <f>_xlfn.IFNA(VLOOKUP($E1801,[2]_accgrp!$A:$X,2+(3*(COLUMN(K1801)-6)),FALSE),"")</f>
        <v>0</v>
      </c>
      <c r="L1801" s="226">
        <f>_xlfn.IFNA(VLOOKUP($E1801,[2]_accgrp!$A:$X,2+(3*(COLUMN(L1801)-6)),FALSE),"")</f>
        <v>0</v>
      </c>
      <c r="M1801" s="226">
        <f>_xlfn.IFNA(VLOOKUP($E1801,[2]_accgrp!$A:$X,2+(3*(COLUMN(M1801)-6)),FALSE),"")</f>
        <v>0</v>
      </c>
    </row>
    <row r="1802" spans="6:13" x14ac:dyDescent="0.25">
      <c r="F1802" s="242" t="str">
        <f>IF(ISBLANK(E1802),"",VLOOKUP(E1802,[2]_accgrp!A:B,2,FALSE))</f>
        <v/>
      </c>
      <c r="G1802" s="226">
        <f>_xlfn.IFNA(VLOOKUP($E1802,[2]_accgrp!$A:$X,2+(3*(COLUMN(G1802)-6)),FALSE),"")</f>
        <v>0</v>
      </c>
      <c r="H1802" s="226">
        <f>_xlfn.IFNA(VLOOKUP($E1802,[2]_accgrp!$A:$X,2+(3*(COLUMN(H1802)-6)),FALSE),"")</f>
        <v>0</v>
      </c>
      <c r="I1802" s="226">
        <f>_xlfn.IFNA(VLOOKUP($E1802,[2]_accgrp!$A:$X,2+(3*(COLUMN(I1802)-6)),FALSE),"")</f>
        <v>0</v>
      </c>
      <c r="J1802" s="226">
        <f>_xlfn.IFNA(VLOOKUP($E1802,[2]_accgrp!$A:$X,2+(3*(COLUMN(J1802)-6)),FALSE),"")</f>
        <v>0</v>
      </c>
      <c r="K1802" s="226">
        <f>_xlfn.IFNA(VLOOKUP($E1802,[2]_accgrp!$A:$X,2+(3*(COLUMN(K1802)-6)),FALSE),"")</f>
        <v>0</v>
      </c>
      <c r="L1802" s="226">
        <f>_xlfn.IFNA(VLOOKUP($E1802,[2]_accgrp!$A:$X,2+(3*(COLUMN(L1802)-6)),FALSE),"")</f>
        <v>0</v>
      </c>
      <c r="M1802" s="226">
        <f>_xlfn.IFNA(VLOOKUP($E1802,[2]_accgrp!$A:$X,2+(3*(COLUMN(M1802)-6)),FALSE),"")</f>
        <v>0</v>
      </c>
    </row>
    <row r="1803" spans="6:13" x14ac:dyDescent="0.25">
      <c r="F1803" s="242" t="str">
        <f>IF(ISBLANK(E1803),"",VLOOKUP(E1803,[2]_accgrp!A:B,2,FALSE))</f>
        <v/>
      </c>
      <c r="G1803" s="226">
        <f>_xlfn.IFNA(VLOOKUP($E1803,[2]_accgrp!$A:$X,2+(3*(COLUMN(G1803)-6)),FALSE),"")</f>
        <v>0</v>
      </c>
      <c r="H1803" s="226">
        <f>_xlfn.IFNA(VLOOKUP($E1803,[2]_accgrp!$A:$X,2+(3*(COLUMN(H1803)-6)),FALSE),"")</f>
        <v>0</v>
      </c>
      <c r="I1803" s="226">
        <f>_xlfn.IFNA(VLOOKUP($E1803,[2]_accgrp!$A:$X,2+(3*(COLUMN(I1803)-6)),FALSE),"")</f>
        <v>0</v>
      </c>
      <c r="J1803" s="226">
        <f>_xlfn.IFNA(VLOOKUP($E1803,[2]_accgrp!$A:$X,2+(3*(COLUMN(J1803)-6)),FALSE),"")</f>
        <v>0</v>
      </c>
      <c r="K1803" s="226">
        <f>_xlfn.IFNA(VLOOKUP($E1803,[2]_accgrp!$A:$X,2+(3*(COLUMN(K1803)-6)),FALSE),"")</f>
        <v>0</v>
      </c>
      <c r="L1803" s="226">
        <f>_xlfn.IFNA(VLOOKUP($E1803,[2]_accgrp!$A:$X,2+(3*(COLUMN(L1803)-6)),FALSE),"")</f>
        <v>0</v>
      </c>
      <c r="M1803" s="226">
        <f>_xlfn.IFNA(VLOOKUP($E1803,[2]_accgrp!$A:$X,2+(3*(COLUMN(M1803)-6)),FALSE),"")</f>
        <v>0</v>
      </c>
    </row>
    <row r="1804" spans="6:13" x14ac:dyDescent="0.25">
      <c r="F1804" s="242" t="str">
        <f>IF(ISBLANK(E1804),"",VLOOKUP(E1804,[2]_accgrp!A:B,2,FALSE))</f>
        <v/>
      </c>
      <c r="G1804" s="226">
        <f>_xlfn.IFNA(VLOOKUP($E1804,[2]_accgrp!$A:$X,2+(3*(COLUMN(G1804)-6)),FALSE),"")</f>
        <v>0</v>
      </c>
      <c r="H1804" s="226">
        <f>_xlfn.IFNA(VLOOKUP($E1804,[2]_accgrp!$A:$X,2+(3*(COLUMN(H1804)-6)),FALSE),"")</f>
        <v>0</v>
      </c>
      <c r="I1804" s="226">
        <f>_xlfn.IFNA(VLOOKUP($E1804,[2]_accgrp!$A:$X,2+(3*(COLUMN(I1804)-6)),FALSE),"")</f>
        <v>0</v>
      </c>
      <c r="J1804" s="226">
        <f>_xlfn.IFNA(VLOOKUP($E1804,[2]_accgrp!$A:$X,2+(3*(COLUMN(J1804)-6)),FALSE),"")</f>
        <v>0</v>
      </c>
      <c r="K1804" s="226">
        <f>_xlfn.IFNA(VLOOKUP($E1804,[2]_accgrp!$A:$X,2+(3*(COLUMN(K1804)-6)),FALSE),"")</f>
        <v>0</v>
      </c>
      <c r="L1804" s="226">
        <f>_xlfn.IFNA(VLOOKUP($E1804,[2]_accgrp!$A:$X,2+(3*(COLUMN(L1804)-6)),FALSE),"")</f>
        <v>0</v>
      </c>
      <c r="M1804" s="226">
        <f>_xlfn.IFNA(VLOOKUP($E1804,[2]_accgrp!$A:$X,2+(3*(COLUMN(M1804)-6)),FALSE),"")</f>
        <v>0</v>
      </c>
    </row>
    <row r="1805" spans="6:13" x14ac:dyDescent="0.25">
      <c r="F1805" s="242" t="str">
        <f>IF(ISBLANK(E1805),"",VLOOKUP(E1805,[2]_accgrp!A:B,2,FALSE))</f>
        <v/>
      </c>
      <c r="G1805" s="226">
        <f>_xlfn.IFNA(VLOOKUP($E1805,[2]_accgrp!$A:$X,2+(3*(COLUMN(G1805)-6)),FALSE),"")</f>
        <v>0</v>
      </c>
      <c r="H1805" s="226">
        <f>_xlfn.IFNA(VLOOKUP($E1805,[2]_accgrp!$A:$X,2+(3*(COLUMN(H1805)-6)),FALSE),"")</f>
        <v>0</v>
      </c>
      <c r="I1805" s="226">
        <f>_xlfn.IFNA(VLOOKUP($E1805,[2]_accgrp!$A:$X,2+(3*(COLUMN(I1805)-6)),FALSE),"")</f>
        <v>0</v>
      </c>
      <c r="J1805" s="226">
        <f>_xlfn.IFNA(VLOOKUP($E1805,[2]_accgrp!$A:$X,2+(3*(COLUMN(J1805)-6)),FALSE),"")</f>
        <v>0</v>
      </c>
      <c r="K1805" s="226">
        <f>_xlfn.IFNA(VLOOKUP($E1805,[2]_accgrp!$A:$X,2+(3*(COLUMN(K1805)-6)),FALSE),"")</f>
        <v>0</v>
      </c>
      <c r="L1805" s="226">
        <f>_xlfn.IFNA(VLOOKUP($E1805,[2]_accgrp!$A:$X,2+(3*(COLUMN(L1805)-6)),FALSE),"")</f>
        <v>0</v>
      </c>
      <c r="M1805" s="226">
        <f>_xlfn.IFNA(VLOOKUP($E1805,[2]_accgrp!$A:$X,2+(3*(COLUMN(M1805)-6)),FALSE),"")</f>
        <v>0</v>
      </c>
    </row>
    <row r="1806" spans="6:13" x14ac:dyDescent="0.25">
      <c r="F1806" s="242" t="str">
        <f>IF(ISBLANK(E1806),"",VLOOKUP(E1806,[2]_accgrp!A:B,2,FALSE))</f>
        <v/>
      </c>
      <c r="G1806" s="226">
        <f>_xlfn.IFNA(VLOOKUP($E1806,[2]_accgrp!$A:$X,2+(3*(COLUMN(G1806)-6)),FALSE),"")</f>
        <v>0</v>
      </c>
      <c r="H1806" s="226">
        <f>_xlfn.IFNA(VLOOKUP($E1806,[2]_accgrp!$A:$X,2+(3*(COLUMN(H1806)-6)),FALSE),"")</f>
        <v>0</v>
      </c>
      <c r="I1806" s="226">
        <f>_xlfn.IFNA(VLOOKUP($E1806,[2]_accgrp!$A:$X,2+(3*(COLUMN(I1806)-6)),FALSE),"")</f>
        <v>0</v>
      </c>
      <c r="J1806" s="226">
        <f>_xlfn.IFNA(VLOOKUP($E1806,[2]_accgrp!$A:$X,2+(3*(COLUMN(J1806)-6)),FALSE),"")</f>
        <v>0</v>
      </c>
      <c r="K1806" s="226">
        <f>_xlfn.IFNA(VLOOKUP($E1806,[2]_accgrp!$A:$X,2+(3*(COLUMN(K1806)-6)),FALSE),"")</f>
        <v>0</v>
      </c>
      <c r="L1806" s="226">
        <f>_xlfn.IFNA(VLOOKUP($E1806,[2]_accgrp!$A:$X,2+(3*(COLUMN(L1806)-6)),FALSE),"")</f>
        <v>0</v>
      </c>
      <c r="M1806" s="226">
        <f>_xlfn.IFNA(VLOOKUP($E1806,[2]_accgrp!$A:$X,2+(3*(COLUMN(M1806)-6)),FALSE),"")</f>
        <v>0</v>
      </c>
    </row>
    <row r="1807" spans="6:13" x14ac:dyDescent="0.25">
      <c r="F1807" s="242" t="str">
        <f>IF(ISBLANK(E1807),"",VLOOKUP(E1807,[2]_accgrp!A:B,2,FALSE))</f>
        <v/>
      </c>
      <c r="G1807" s="226">
        <f>_xlfn.IFNA(VLOOKUP($E1807,[2]_accgrp!$A:$X,2+(3*(COLUMN(G1807)-6)),FALSE),"")</f>
        <v>0</v>
      </c>
      <c r="H1807" s="226">
        <f>_xlfn.IFNA(VLOOKUP($E1807,[2]_accgrp!$A:$X,2+(3*(COLUMN(H1807)-6)),FALSE),"")</f>
        <v>0</v>
      </c>
      <c r="I1807" s="226">
        <f>_xlfn.IFNA(VLOOKUP($E1807,[2]_accgrp!$A:$X,2+(3*(COLUMN(I1807)-6)),FALSE),"")</f>
        <v>0</v>
      </c>
      <c r="J1807" s="226">
        <f>_xlfn.IFNA(VLOOKUP($E1807,[2]_accgrp!$A:$X,2+(3*(COLUMN(J1807)-6)),FALSE),"")</f>
        <v>0</v>
      </c>
      <c r="K1807" s="226">
        <f>_xlfn.IFNA(VLOOKUP($E1807,[2]_accgrp!$A:$X,2+(3*(COLUMN(K1807)-6)),FALSE),"")</f>
        <v>0</v>
      </c>
      <c r="L1807" s="226">
        <f>_xlfn.IFNA(VLOOKUP($E1807,[2]_accgrp!$A:$X,2+(3*(COLUMN(L1807)-6)),FALSE),"")</f>
        <v>0</v>
      </c>
      <c r="M1807" s="226">
        <f>_xlfn.IFNA(VLOOKUP($E1807,[2]_accgrp!$A:$X,2+(3*(COLUMN(M1807)-6)),FALSE),"")</f>
        <v>0</v>
      </c>
    </row>
    <row r="1808" spans="6:13" x14ac:dyDescent="0.25">
      <c r="F1808" s="242" t="str">
        <f>IF(ISBLANK(E1808),"",VLOOKUP(E1808,[2]_accgrp!A:B,2,FALSE))</f>
        <v/>
      </c>
      <c r="G1808" s="226">
        <f>_xlfn.IFNA(VLOOKUP($E1808,[2]_accgrp!$A:$X,2+(3*(COLUMN(G1808)-6)),FALSE),"")</f>
        <v>0</v>
      </c>
      <c r="H1808" s="226">
        <f>_xlfn.IFNA(VLOOKUP($E1808,[2]_accgrp!$A:$X,2+(3*(COLUMN(H1808)-6)),FALSE),"")</f>
        <v>0</v>
      </c>
      <c r="I1808" s="226">
        <f>_xlfn.IFNA(VLOOKUP($E1808,[2]_accgrp!$A:$X,2+(3*(COLUMN(I1808)-6)),FALSE),"")</f>
        <v>0</v>
      </c>
      <c r="J1808" s="226">
        <f>_xlfn.IFNA(VLOOKUP($E1808,[2]_accgrp!$A:$X,2+(3*(COLUMN(J1808)-6)),FALSE),"")</f>
        <v>0</v>
      </c>
      <c r="K1808" s="226">
        <f>_xlfn.IFNA(VLOOKUP($E1808,[2]_accgrp!$A:$X,2+(3*(COLUMN(K1808)-6)),FALSE),"")</f>
        <v>0</v>
      </c>
      <c r="L1808" s="226">
        <f>_xlfn.IFNA(VLOOKUP($E1808,[2]_accgrp!$A:$X,2+(3*(COLUMN(L1808)-6)),FALSE),"")</f>
        <v>0</v>
      </c>
      <c r="M1808" s="226">
        <f>_xlfn.IFNA(VLOOKUP($E1808,[2]_accgrp!$A:$X,2+(3*(COLUMN(M1808)-6)),FALSE),"")</f>
        <v>0</v>
      </c>
    </row>
    <row r="1809" spans="6:13" x14ac:dyDescent="0.25">
      <c r="F1809" s="242" t="str">
        <f>IF(ISBLANK(E1809),"",VLOOKUP(E1809,[2]_accgrp!A:B,2,FALSE))</f>
        <v/>
      </c>
      <c r="G1809" s="226">
        <f>_xlfn.IFNA(VLOOKUP($E1809,[2]_accgrp!$A:$X,2+(3*(COLUMN(G1809)-6)),FALSE),"")</f>
        <v>0</v>
      </c>
      <c r="H1809" s="226">
        <f>_xlfn.IFNA(VLOOKUP($E1809,[2]_accgrp!$A:$X,2+(3*(COLUMN(H1809)-6)),FALSE),"")</f>
        <v>0</v>
      </c>
      <c r="I1809" s="226">
        <f>_xlfn.IFNA(VLOOKUP($E1809,[2]_accgrp!$A:$X,2+(3*(COLUMN(I1809)-6)),FALSE),"")</f>
        <v>0</v>
      </c>
      <c r="J1809" s="226">
        <f>_xlfn.IFNA(VLOOKUP($E1809,[2]_accgrp!$A:$X,2+(3*(COLUMN(J1809)-6)),FALSE),"")</f>
        <v>0</v>
      </c>
      <c r="K1809" s="226">
        <f>_xlfn.IFNA(VLOOKUP($E1809,[2]_accgrp!$A:$X,2+(3*(COLUMN(K1809)-6)),FALSE),"")</f>
        <v>0</v>
      </c>
      <c r="L1809" s="226">
        <f>_xlfn.IFNA(VLOOKUP($E1809,[2]_accgrp!$A:$X,2+(3*(COLUMN(L1809)-6)),FALSE),"")</f>
        <v>0</v>
      </c>
      <c r="M1809" s="226">
        <f>_xlfn.IFNA(VLOOKUP($E1809,[2]_accgrp!$A:$X,2+(3*(COLUMN(M1809)-6)),FALSE),"")</f>
        <v>0</v>
      </c>
    </row>
    <row r="1810" spans="6:13" x14ac:dyDescent="0.25">
      <c r="F1810" s="242" t="str">
        <f>IF(ISBLANK(E1810),"",VLOOKUP(E1810,[2]_accgrp!A:B,2,FALSE))</f>
        <v/>
      </c>
      <c r="G1810" s="226">
        <f>_xlfn.IFNA(VLOOKUP($E1810,[2]_accgrp!$A:$X,2+(3*(COLUMN(G1810)-6)),FALSE),"")</f>
        <v>0</v>
      </c>
      <c r="H1810" s="226">
        <f>_xlfn.IFNA(VLOOKUP($E1810,[2]_accgrp!$A:$X,2+(3*(COLUMN(H1810)-6)),FALSE),"")</f>
        <v>0</v>
      </c>
      <c r="I1810" s="226">
        <f>_xlfn.IFNA(VLOOKUP($E1810,[2]_accgrp!$A:$X,2+(3*(COLUMN(I1810)-6)),FALSE),"")</f>
        <v>0</v>
      </c>
      <c r="J1810" s="226">
        <f>_xlfn.IFNA(VLOOKUP($E1810,[2]_accgrp!$A:$X,2+(3*(COLUMN(J1810)-6)),FALSE),"")</f>
        <v>0</v>
      </c>
      <c r="K1810" s="226">
        <f>_xlfn.IFNA(VLOOKUP($E1810,[2]_accgrp!$A:$X,2+(3*(COLUMN(K1810)-6)),FALSE),"")</f>
        <v>0</v>
      </c>
      <c r="L1810" s="226">
        <f>_xlfn.IFNA(VLOOKUP($E1810,[2]_accgrp!$A:$X,2+(3*(COLUMN(L1810)-6)),FALSE),"")</f>
        <v>0</v>
      </c>
      <c r="M1810" s="226">
        <f>_xlfn.IFNA(VLOOKUP($E1810,[2]_accgrp!$A:$X,2+(3*(COLUMN(M1810)-6)),FALSE),"")</f>
        <v>0</v>
      </c>
    </row>
    <row r="1811" spans="6:13" x14ac:dyDescent="0.25">
      <c r="F1811" s="242" t="str">
        <f>IF(ISBLANK(E1811),"",VLOOKUP(E1811,[2]_accgrp!A:B,2,FALSE))</f>
        <v/>
      </c>
      <c r="G1811" s="226">
        <f>_xlfn.IFNA(VLOOKUP($E1811,[2]_accgrp!$A:$X,2+(3*(COLUMN(G1811)-6)),FALSE),"")</f>
        <v>0</v>
      </c>
      <c r="H1811" s="226">
        <f>_xlfn.IFNA(VLOOKUP($E1811,[2]_accgrp!$A:$X,2+(3*(COLUMN(H1811)-6)),FALSE),"")</f>
        <v>0</v>
      </c>
      <c r="I1811" s="226">
        <f>_xlfn.IFNA(VLOOKUP($E1811,[2]_accgrp!$A:$X,2+(3*(COLUMN(I1811)-6)),FALSE),"")</f>
        <v>0</v>
      </c>
      <c r="J1811" s="226">
        <f>_xlfn.IFNA(VLOOKUP($E1811,[2]_accgrp!$A:$X,2+(3*(COLUMN(J1811)-6)),FALSE),"")</f>
        <v>0</v>
      </c>
      <c r="K1811" s="226">
        <f>_xlfn.IFNA(VLOOKUP($E1811,[2]_accgrp!$A:$X,2+(3*(COLUMN(K1811)-6)),FALSE),"")</f>
        <v>0</v>
      </c>
      <c r="L1811" s="226">
        <f>_xlfn.IFNA(VLOOKUP($E1811,[2]_accgrp!$A:$X,2+(3*(COLUMN(L1811)-6)),FALSE),"")</f>
        <v>0</v>
      </c>
      <c r="M1811" s="226">
        <f>_xlfn.IFNA(VLOOKUP($E1811,[2]_accgrp!$A:$X,2+(3*(COLUMN(M1811)-6)),FALSE),"")</f>
        <v>0</v>
      </c>
    </row>
    <row r="1812" spans="6:13" x14ac:dyDescent="0.25">
      <c r="F1812" s="242" t="str">
        <f>IF(ISBLANK(E1812),"",VLOOKUP(E1812,[2]_accgrp!A:B,2,FALSE))</f>
        <v/>
      </c>
      <c r="G1812" s="226">
        <f>_xlfn.IFNA(VLOOKUP($E1812,[2]_accgrp!$A:$X,2+(3*(COLUMN(G1812)-6)),FALSE),"")</f>
        <v>0</v>
      </c>
      <c r="H1812" s="226">
        <f>_xlfn.IFNA(VLOOKUP($E1812,[2]_accgrp!$A:$X,2+(3*(COLUMN(H1812)-6)),FALSE),"")</f>
        <v>0</v>
      </c>
      <c r="I1812" s="226">
        <f>_xlfn.IFNA(VLOOKUP($E1812,[2]_accgrp!$A:$X,2+(3*(COLUMN(I1812)-6)),FALSE),"")</f>
        <v>0</v>
      </c>
      <c r="J1812" s="226">
        <f>_xlfn.IFNA(VLOOKUP($E1812,[2]_accgrp!$A:$X,2+(3*(COLUMN(J1812)-6)),FALSE),"")</f>
        <v>0</v>
      </c>
      <c r="K1812" s="226">
        <f>_xlfn.IFNA(VLOOKUP($E1812,[2]_accgrp!$A:$X,2+(3*(COLUMN(K1812)-6)),FALSE),"")</f>
        <v>0</v>
      </c>
      <c r="L1812" s="226">
        <f>_xlfn.IFNA(VLOOKUP($E1812,[2]_accgrp!$A:$X,2+(3*(COLUMN(L1812)-6)),FALSE),"")</f>
        <v>0</v>
      </c>
      <c r="M1812" s="226">
        <f>_xlfn.IFNA(VLOOKUP($E1812,[2]_accgrp!$A:$X,2+(3*(COLUMN(M1812)-6)),FALSE),"")</f>
        <v>0</v>
      </c>
    </row>
    <row r="1813" spans="6:13" x14ac:dyDescent="0.25">
      <c r="F1813" s="242" t="str">
        <f>IF(ISBLANK(E1813),"",VLOOKUP(E1813,[2]_accgrp!A:B,2,FALSE))</f>
        <v/>
      </c>
      <c r="G1813" s="226">
        <f>_xlfn.IFNA(VLOOKUP($E1813,[2]_accgrp!$A:$X,2+(3*(COLUMN(G1813)-6)),FALSE),"")</f>
        <v>0</v>
      </c>
      <c r="H1813" s="226">
        <f>_xlfn.IFNA(VLOOKUP($E1813,[2]_accgrp!$A:$X,2+(3*(COLUMN(H1813)-6)),FALSE),"")</f>
        <v>0</v>
      </c>
      <c r="I1813" s="226">
        <f>_xlfn.IFNA(VLOOKUP($E1813,[2]_accgrp!$A:$X,2+(3*(COLUMN(I1813)-6)),FALSE),"")</f>
        <v>0</v>
      </c>
      <c r="J1813" s="226">
        <f>_xlfn.IFNA(VLOOKUP($E1813,[2]_accgrp!$A:$X,2+(3*(COLUMN(J1813)-6)),FALSE),"")</f>
        <v>0</v>
      </c>
      <c r="K1813" s="226">
        <f>_xlfn.IFNA(VLOOKUP($E1813,[2]_accgrp!$A:$X,2+(3*(COLUMN(K1813)-6)),FALSE),"")</f>
        <v>0</v>
      </c>
      <c r="L1813" s="226">
        <f>_xlfn.IFNA(VLOOKUP($E1813,[2]_accgrp!$A:$X,2+(3*(COLUMN(L1813)-6)),FALSE),"")</f>
        <v>0</v>
      </c>
      <c r="M1813" s="226">
        <f>_xlfn.IFNA(VLOOKUP($E1813,[2]_accgrp!$A:$X,2+(3*(COLUMN(M1813)-6)),FALSE),"")</f>
        <v>0</v>
      </c>
    </row>
    <row r="1814" spans="6:13" x14ac:dyDescent="0.25">
      <c r="F1814" s="242" t="str">
        <f>IF(ISBLANK(E1814),"",VLOOKUP(E1814,[2]_accgrp!A:B,2,FALSE))</f>
        <v/>
      </c>
      <c r="G1814" s="226">
        <f>_xlfn.IFNA(VLOOKUP($E1814,[2]_accgrp!$A:$X,2+(3*(COLUMN(G1814)-6)),FALSE),"")</f>
        <v>0</v>
      </c>
      <c r="H1814" s="226">
        <f>_xlfn.IFNA(VLOOKUP($E1814,[2]_accgrp!$A:$X,2+(3*(COLUMN(H1814)-6)),FALSE),"")</f>
        <v>0</v>
      </c>
      <c r="I1814" s="226">
        <f>_xlfn.IFNA(VLOOKUP($E1814,[2]_accgrp!$A:$X,2+(3*(COLUMN(I1814)-6)),FALSE),"")</f>
        <v>0</v>
      </c>
      <c r="J1814" s="226">
        <f>_xlfn.IFNA(VLOOKUP($E1814,[2]_accgrp!$A:$X,2+(3*(COLUMN(J1814)-6)),FALSE),"")</f>
        <v>0</v>
      </c>
      <c r="K1814" s="226">
        <f>_xlfn.IFNA(VLOOKUP($E1814,[2]_accgrp!$A:$X,2+(3*(COLUMN(K1814)-6)),FALSE),"")</f>
        <v>0</v>
      </c>
      <c r="L1814" s="226">
        <f>_xlfn.IFNA(VLOOKUP($E1814,[2]_accgrp!$A:$X,2+(3*(COLUMN(L1814)-6)),FALSE),"")</f>
        <v>0</v>
      </c>
      <c r="M1814" s="226">
        <f>_xlfn.IFNA(VLOOKUP($E1814,[2]_accgrp!$A:$X,2+(3*(COLUMN(M1814)-6)),FALSE),"")</f>
        <v>0</v>
      </c>
    </row>
    <row r="1815" spans="6:13" x14ac:dyDescent="0.25">
      <c r="F1815" s="242" t="str">
        <f>IF(ISBLANK(E1815),"",VLOOKUP(E1815,[2]_accgrp!A:B,2,FALSE))</f>
        <v/>
      </c>
      <c r="G1815" s="226">
        <f>_xlfn.IFNA(VLOOKUP($E1815,[2]_accgrp!$A:$X,2+(3*(COLUMN(G1815)-6)),FALSE),"")</f>
        <v>0</v>
      </c>
      <c r="H1815" s="226">
        <f>_xlfn.IFNA(VLOOKUP($E1815,[2]_accgrp!$A:$X,2+(3*(COLUMN(H1815)-6)),FALSE),"")</f>
        <v>0</v>
      </c>
      <c r="I1815" s="226">
        <f>_xlfn.IFNA(VLOOKUP($E1815,[2]_accgrp!$A:$X,2+(3*(COLUMN(I1815)-6)),FALSE),"")</f>
        <v>0</v>
      </c>
      <c r="J1815" s="226">
        <f>_xlfn.IFNA(VLOOKUP($E1815,[2]_accgrp!$A:$X,2+(3*(COLUMN(J1815)-6)),FALSE),"")</f>
        <v>0</v>
      </c>
      <c r="K1815" s="226">
        <f>_xlfn.IFNA(VLOOKUP($E1815,[2]_accgrp!$A:$X,2+(3*(COLUMN(K1815)-6)),FALSE),"")</f>
        <v>0</v>
      </c>
      <c r="L1815" s="226">
        <f>_xlfn.IFNA(VLOOKUP($E1815,[2]_accgrp!$A:$X,2+(3*(COLUMN(L1815)-6)),FALSE),"")</f>
        <v>0</v>
      </c>
      <c r="M1815" s="226">
        <f>_xlfn.IFNA(VLOOKUP($E1815,[2]_accgrp!$A:$X,2+(3*(COLUMN(M1815)-6)),FALSE),"")</f>
        <v>0</v>
      </c>
    </row>
    <row r="1816" spans="6:13" x14ac:dyDescent="0.25">
      <c r="F1816" s="242" t="str">
        <f>IF(ISBLANK(E1816),"",VLOOKUP(E1816,[2]_accgrp!A:B,2,FALSE))</f>
        <v/>
      </c>
      <c r="G1816" s="226">
        <f>_xlfn.IFNA(VLOOKUP($E1816,[2]_accgrp!$A:$X,2+(3*(COLUMN(G1816)-6)),FALSE),"")</f>
        <v>0</v>
      </c>
      <c r="H1816" s="226">
        <f>_xlfn.IFNA(VLOOKUP($E1816,[2]_accgrp!$A:$X,2+(3*(COLUMN(H1816)-6)),FALSE),"")</f>
        <v>0</v>
      </c>
      <c r="I1816" s="226">
        <f>_xlfn.IFNA(VLOOKUP($E1816,[2]_accgrp!$A:$X,2+(3*(COLUMN(I1816)-6)),FALSE),"")</f>
        <v>0</v>
      </c>
      <c r="J1816" s="226">
        <f>_xlfn.IFNA(VLOOKUP($E1816,[2]_accgrp!$A:$X,2+(3*(COLUMN(J1816)-6)),FALSE),"")</f>
        <v>0</v>
      </c>
      <c r="K1816" s="226">
        <f>_xlfn.IFNA(VLOOKUP($E1816,[2]_accgrp!$A:$X,2+(3*(COLUMN(K1816)-6)),FALSE),"")</f>
        <v>0</v>
      </c>
      <c r="L1816" s="226">
        <f>_xlfn.IFNA(VLOOKUP($E1816,[2]_accgrp!$A:$X,2+(3*(COLUMN(L1816)-6)),FALSE),"")</f>
        <v>0</v>
      </c>
      <c r="M1816" s="226">
        <f>_xlfn.IFNA(VLOOKUP($E1816,[2]_accgrp!$A:$X,2+(3*(COLUMN(M1816)-6)),FALSE),"")</f>
        <v>0</v>
      </c>
    </row>
    <row r="1817" spans="6:13" x14ac:dyDescent="0.25">
      <c r="F1817" s="242" t="str">
        <f>IF(ISBLANK(E1817),"",VLOOKUP(E1817,[2]_accgrp!A:B,2,FALSE))</f>
        <v/>
      </c>
      <c r="G1817" s="226">
        <f>_xlfn.IFNA(VLOOKUP($E1817,[2]_accgrp!$A:$X,2+(3*(COLUMN(G1817)-6)),FALSE),"")</f>
        <v>0</v>
      </c>
      <c r="H1817" s="226">
        <f>_xlfn.IFNA(VLOOKUP($E1817,[2]_accgrp!$A:$X,2+(3*(COLUMN(H1817)-6)),FALSE),"")</f>
        <v>0</v>
      </c>
      <c r="I1817" s="226">
        <f>_xlfn.IFNA(VLOOKUP($E1817,[2]_accgrp!$A:$X,2+(3*(COLUMN(I1817)-6)),FALSE),"")</f>
        <v>0</v>
      </c>
      <c r="J1817" s="226">
        <f>_xlfn.IFNA(VLOOKUP($E1817,[2]_accgrp!$A:$X,2+(3*(COLUMN(J1817)-6)),FALSE),"")</f>
        <v>0</v>
      </c>
      <c r="K1817" s="226">
        <f>_xlfn.IFNA(VLOOKUP($E1817,[2]_accgrp!$A:$X,2+(3*(COLUMN(K1817)-6)),FALSE),"")</f>
        <v>0</v>
      </c>
      <c r="L1817" s="226">
        <f>_xlfn.IFNA(VLOOKUP($E1817,[2]_accgrp!$A:$X,2+(3*(COLUMN(L1817)-6)),FALSE),"")</f>
        <v>0</v>
      </c>
      <c r="M1817" s="226">
        <f>_xlfn.IFNA(VLOOKUP($E1817,[2]_accgrp!$A:$X,2+(3*(COLUMN(M1817)-6)),FALSE),"")</f>
        <v>0</v>
      </c>
    </row>
    <row r="1818" spans="6:13" x14ac:dyDescent="0.25">
      <c r="F1818" s="242" t="str">
        <f>IF(ISBLANK(E1818),"",VLOOKUP(E1818,[2]_accgrp!A:B,2,FALSE))</f>
        <v/>
      </c>
      <c r="G1818" s="226">
        <f>_xlfn.IFNA(VLOOKUP($E1818,[2]_accgrp!$A:$X,2+(3*(COLUMN(G1818)-6)),FALSE),"")</f>
        <v>0</v>
      </c>
      <c r="H1818" s="226">
        <f>_xlfn.IFNA(VLOOKUP($E1818,[2]_accgrp!$A:$X,2+(3*(COLUMN(H1818)-6)),FALSE),"")</f>
        <v>0</v>
      </c>
      <c r="I1818" s="226">
        <f>_xlfn.IFNA(VLOOKUP($E1818,[2]_accgrp!$A:$X,2+(3*(COLUMN(I1818)-6)),FALSE),"")</f>
        <v>0</v>
      </c>
      <c r="J1818" s="226">
        <f>_xlfn.IFNA(VLOOKUP($E1818,[2]_accgrp!$A:$X,2+(3*(COLUMN(J1818)-6)),FALSE),"")</f>
        <v>0</v>
      </c>
      <c r="K1818" s="226">
        <f>_xlfn.IFNA(VLOOKUP($E1818,[2]_accgrp!$A:$X,2+(3*(COLUMN(K1818)-6)),FALSE),"")</f>
        <v>0</v>
      </c>
      <c r="L1818" s="226">
        <f>_xlfn.IFNA(VLOOKUP($E1818,[2]_accgrp!$A:$X,2+(3*(COLUMN(L1818)-6)),FALSE),"")</f>
        <v>0</v>
      </c>
      <c r="M1818" s="226">
        <f>_xlfn.IFNA(VLOOKUP($E1818,[2]_accgrp!$A:$X,2+(3*(COLUMN(M1818)-6)),FALSE),"")</f>
        <v>0</v>
      </c>
    </row>
    <row r="1819" spans="6:13" x14ac:dyDescent="0.25">
      <c r="F1819" s="242" t="str">
        <f>IF(ISBLANK(E1819),"",VLOOKUP(E1819,[2]_accgrp!A:B,2,FALSE))</f>
        <v/>
      </c>
      <c r="G1819" s="226">
        <f>_xlfn.IFNA(VLOOKUP($E1819,[2]_accgrp!$A:$X,2+(3*(COLUMN(G1819)-6)),FALSE),"")</f>
        <v>0</v>
      </c>
      <c r="H1819" s="226">
        <f>_xlfn.IFNA(VLOOKUP($E1819,[2]_accgrp!$A:$X,2+(3*(COLUMN(H1819)-6)),FALSE),"")</f>
        <v>0</v>
      </c>
      <c r="I1819" s="226">
        <f>_xlfn.IFNA(VLOOKUP($E1819,[2]_accgrp!$A:$X,2+(3*(COLUMN(I1819)-6)),FALSE),"")</f>
        <v>0</v>
      </c>
      <c r="J1819" s="226">
        <f>_xlfn.IFNA(VLOOKUP($E1819,[2]_accgrp!$A:$X,2+(3*(COLUMN(J1819)-6)),FALSE),"")</f>
        <v>0</v>
      </c>
      <c r="K1819" s="226">
        <f>_xlfn.IFNA(VLOOKUP($E1819,[2]_accgrp!$A:$X,2+(3*(COLUMN(K1819)-6)),FALSE),"")</f>
        <v>0</v>
      </c>
      <c r="L1819" s="226">
        <f>_xlfn.IFNA(VLOOKUP($E1819,[2]_accgrp!$A:$X,2+(3*(COLUMN(L1819)-6)),FALSE),"")</f>
        <v>0</v>
      </c>
      <c r="M1819" s="226">
        <f>_xlfn.IFNA(VLOOKUP($E1819,[2]_accgrp!$A:$X,2+(3*(COLUMN(M1819)-6)),FALSE),"")</f>
        <v>0</v>
      </c>
    </row>
    <row r="1820" spans="6:13" x14ac:dyDescent="0.25">
      <c r="F1820" s="242" t="str">
        <f>IF(ISBLANK(E1820),"",VLOOKUP(E1820,[2]_accgrp!A:B,2,FALSE))</f>
        <v/>
      </c>
      <c r="G1820" s="226">
        <f>_xlfn.IFNA(VLOOKUP($E1820,[2]_accgrp!$A:$X,2+(3*(COLUMN(G1820)-6)),FALSE),"")</f>
        <v>0</v>
      </c>
      <c r="H1820" s="226">
        <f>_xlfn.IFNA(VLOOKUP($E1820,[2]_accgrp!$A:$X,2+(3*(COLUMN(H1820)-6)),FALSE),"")</f>
        <v>0</v>
      </c>
      <c r="I1820" s="226">
        <f>_xlfn.IFNA(VLOOKUP($E1820,[2]_accgrp!$A:$X,2+(3*(COLUMN(I1820)-6)),FALSE),"")</f>
        <v>0</v>
      </c>
      <c r="J1820" s="226">
        <f>_xlfn.IFNA(VLOOKUP($E1820,[2]_accgrp!$A:$X,2+(3*(COLUMN(J1820)-6)),FALSE),"")</f>
        <v>0</v>
      </c>
      <c r="K1820" s="226">
        <f>_xlfn.IFNA(VLOOKUP($E1820,[2]_accgrp!$A:$X,2+(3*(COLUMN(K1820)-6)),FALSE),"")</f>
        <v>0</v>
      </c>
      <c r="L1820" s="226">
        <f>_xlfn.IFNA(VLOOKUP($E1820,[2]_accgrp!$A:$X,2+(3*(COLUMN(L1820)-6)),FALSE),"")</f>
        <v>0</v>
      </c>
      <c r="M1820" s="226">
        <f>_xlfn.IFNA(VLOOKUP($E1820,[2]_accgrp!$A:$X,2+(3*(COLUMN(M1820)-6)),FALSE),"")</f>
        <v>0</v>
      </c>
    </row>
    <row r="1821" spans="6:13" x14ac:dyDescent="0.25">
      <c r="F1821" s="242" t="str">
        <f>IF(ISBLANK(E1821),"",VLOOKUP(E1821,[2]_accgrp!A:B,2,FALSE))</f>
        <v/>
      </c>
      <c r="G1821" s="226">
        <f>_xlfn.IFNA(VLOOKUP($E1821,[2]_accgrp!$A:$X,2+(3*(COLUMN(G1821)-6)),FALSE),"")</f>
        <v>0</v>
      </c>
      <c r="H1821" s="226">
        <f>_xlfn.IFNA(VLOOKUP($E1821,[2]_accgrp!$A:$X,2+(3*(COLUMN(H1821)-6)),FALSE),"")</f>
        <v>0</v>
      </c>
      <c r="I1821" s="226">
        <f>_xlfn.IFNA(VLOOKUP($E1821,[2]_accgrp!$A:$X,2+(3*(COLUMN(I1821)-6)),FALSE),"")</f>
        <v>0</v>
      </c>
      <c r="J1821" s="226">
        <f>_xlfn.IFNA(VLOOKUP($E1821,[2]_accgrp!$A:$X,2+(3*(COLUMN(J1821)-6)),FALSE),"")</f>
        <v>0</v>
      </c>
      <c r="K1821" s="226">
        <f>_xlfn.IFNA(VLOOKUP($E1821,[2]_accgrp!$A:$X,2+(3*(COLUMN(K1821)-6)),FALSE),"")</f>
        <v>0</v>
      </c>
      <c r="L1821" s="226">
        <f>_xlfn.IFNA(VLOOKUP($E1821,[2]_accgrp!$A:$X,2+(3*(COLUMN(L1821)-6)),FALSE),"")</f>
        <v>0</v>
      </c>
      <c r="M1821" s="226">
        <f>_xlfn.IFNA(VLOOKUP($E1821,[2]_accgrp!$A:$X,2+(3*(COLUMN(M1821)-6)),FALSE),"")</f>
        <v>0</v>
      </c>
    </row>
    <row r="1822" spans="6:13" x14ac:dyDescent="0.25">
      <c r="F1822" s="242" t="str">
        <f>IF(ISBLANK(E1822),"",VLOOKUP(E1822,[2]_accgrp!A:B,2,FALSE))</f>
        <v/>
      </c>
      <c r="G1822" s="226">
        <f>_xlfn.IFNA(VLOOKUP($E1822,[2]_accgrp!$A:$X,2+(3*(COLUMN(G1822)-6)),FALSE),"")</f>
        <v>0</v>
      </c>
      <c r="H1822" s="226">
        <f>_xlfn.IFNA(VLOOKUP($E1822,[2]_accgrp!$A:$X,2+(3*(COLUMN(H1822)-6)),FALSE),"")</f>
        <v>0</v>
      </c>
      <c r="I1822" s="226">
        <f>_xlfn.IFNA(VLOOKUP($E1822,[2]_accgrp!$A:$X,2+(3*(COLUMN(I1822)-6)),FALSE),"")</f>
        <v>0</v>
      </c>
      <c r="J1822" s="226">
        <f>_xlfn.IFNA(VLOOKUP($E1822,[2]_accgrp!$A:$X,2+(3*(COLUMN(J1822)-6)),FALSE),"")</f>
        <v>0</v>
      </c>
      <c r="K1822" s="226">
        <f>_xlfn.IFNA(VLOOKUP($E1822,[2]_accgrp!$A:$X,2+(3*(COLUMN(K1822)-6)),FALSE),"")</f>
        <v>0</v>
      </c>
      <c r="L1822" s="226">
        <f>_xlfn.IFNA(VLOOKUP($E1822,[2]_accgrp!$A:$X,2+(3*(COLUMN(L1822)-6)),FALSE),"")</f>
        <v>0</v>
      </c>
      <c r="M1822" s="226">
        <f>_xlfn.IFNA(VLOOKUP($E1822,[2]_accgrp!$A:$X,2+(3*(COLUMN(M1822)-6)),FALSE),"")</f>
        <v>0</v>
      </c>
    </row>
    <row r="1823" spans="6:13" x14ac:dyDescent="0.25">
      <c r="F1823" s="242" t="str">
        <f>IF(ISBLANK(E1823),"",VLOOKUP(E1823,[2]_accgrp!A:B,2,FALSE))</f>
        <v/>
      </c>
      <c r="G1823" s="226">
        <f>_xlfn.IFNA(VLOOKUP($E1823,[2]_accgrp!$A:$X,2+(3*(COLUMN(G1823)-6)),FALSE),"")</f>
        <v>0</v>
      </c>
      <c r="H1823" s="226">
        <f>_xlfn.IFNA(VLOOKUP($E1823,[2]_accgrp!$A:$X,2+(3*(COLUMN(H1823)-6)),FALSE),"")</f>
        <v>0</v>
      </c>
      <c r="I1823" s="226">
        <f>_xlfn.IFNA(VLOOKUP($E1823,[2]_accgrp!$A:$X,2+(3*(COLUMN(I1823)-6)),FALSE),"")</f>
        <v>0</v>
      </c>
      <c r="J1823" s="226">
        <f>_xlfn.IFNA(VLOOKUP($E1823,[2]_accgrp!$A:$X,2+(3*(COLUMN(J1823)-6)),FALSE),"")</f>
        <v>0</v>
      </c>
      <c r="K1823" s="226">
        <f>_xlfn.IFNA(VLOOKUP($E1823,[2]_accgrp!$A:$X,2+(3*(COLUMN(K1823)-6)),FALSE),"")</f>
        <v>0</v>
      </c>
      <c r="L1823" s="226">
        <f>_xlfn.IFNA(VLOOKUP($E1823,[2]_accgrp!$A:$X,2+(3*(COLUMN(L1823)-6)),FALSE),"")</f>
        <v>0</v>
      </c>
      <c r="M1823" s="226">
        <f>_xlfn.IFNA(VLOOKUP($E1823,[2]_accgrp!$A:$X,2+(3*(COLUMN(M1823)-6)),FALSE),"")</f>
        <v>0</v>
      </c>
    </row>
    <row r="1824" spans="6:13" x14ac:dyDescent="0.25">
      <c r="F1824" s="242" t="str">
        <f>IF(ISBLANK(E1824),"",VLOOKUP(E1824,[2]_accgrp!A:B,2,FALSE))</f>
        <v/>
      </c>
      <c r="G1824" s="226">
        <f>_xlfn.IFNA(VLOOKUP($E1824,[2]_accgrp!$A:$X,2+(3*(COLUMN(G1824)-6)),FALSE),"")</f>
        <v>0</v>
      </c>
      <c r="H1824" s="226">
        <f>_xlfn.IFNA(VLOOKUP($E1824,[2]_accgrp!$A:$X,2+(3*(COLUMN(H1824)-6)),FALSE),"")</f>
        <v>0</v>
      </c>
      <c r="I1824" s="226">
        <f>_xlfn.IFNA(VLOOKUP($E1824,[2]_accgrp!$A:$X,2+(3*(COLUMN(I1824)-6)),FALSE),"")</f>
        <v>0</v>
      </c>
      <c r="J1824" s="226">
        <f>_xlfn.IFNA(VLOOKUP($E1824,[2]_accgrp!$A:$X,2+(3*(COLUMN(J1824)-6)),FALSE),"")</f>
        <v>0</v>
      </c>
      <c r="K1824" s="226">
        <f>_xlfn.IFNA(VLOOKUP($E1824,[2]_accgrp!$A:$X,2+(3*(COLUMN(K1824)-6)),FALSE),"")</f>
        <v>0</v>
      </c>
      <c r="L1824" s="226">
        <f>_xlfn.IFNA(VLOOKUP($E1824,[2]_accgrp!$A:$X,2+(3*(COLUMN(L1824)-6)),FALSE),"")</f>
        <v>0</v>
      </c>
      <c r="M1824" s="226">
        <f>_xlfn.IFNA(VLOOKUP($E1824,[2]_accgrp!$A:$X,2+(3*(COLUMN(M1824)-6)),FALSE),"")</f>
        <v>0</v>
      </c>
    </row>
    <row r="1825" spans="6:13" x14ac:dyDescent="0.25">
      <c r="F1825" s="242" t="str">
        <f>IF(ISBLANK(E1825),"",VLOOKUP(E1825,[2]_accgrp!A:B,2,FALSE))</f>
        <v/>
      </c>
      <c r="G1825" s="226">
        <f>_xlfn.IFNA(VLOOKUP($E1825,[2]_accgrp!$A:$X,2+(3*(COLUMN(G1825)-6)),FALSE),"")</f>
        <v>0</v>
      </c>
      <c r="H1825" s="226">
        <f>_xlfn.IFNA(VLOOKUP($E1825,[2]_accgrp!$A:$X,2+(3*(COLUMN(H1825)-6)),FALSE),"")</f>
        <v>0</v>
      </c>
      <c r="I1825" s="226">
        <f>_xlfn.IFNA(VLOOKUP($E1825,[2]_accgrp!$A:$X,2+(3*(COLUMN(I1825)-6)),FALSE),"")</f>
        <v>0</v>
      </c>
      <c r="J1825" s="226">
        <f>_xlfn.IFNA(VLOOKUP($E1825,[2]_accgrp!$A:$X,2+(3*(COLUMN(J1825)-6)),FALSE),"")</f>
        <v>0</v>
      </c>
      <c r="K1825" s="226">
        <f>_xlfn.IFNA(VLOOKUP($E1825,[2]_accgrp!$A:$X,2+(3*(COLUMN(K1825)-6)),FALSE),"")</f>
        <v>0</v>
      </c>
      <c r="L1825" s="226">
        <f>_xlfn.IFNA(VLOOKUP($E1825,[2]_accgrp!$A:$X,2+(3*(COLUMN(L1825)-6)),FALSE),"")</f>
        <v>0</v>
      </c>
      <c r="M1825" s="226">
        <f>_xlfn.IFNA(VLOOKUP($E1825,[2]_accgrp!$A:$X,2+(3*(COLUMN(M1825)-6)),FALSE),"")</f>
        <v>0</v>
      </c>
    </row>
    <row r="1826" spans="6:13" x14ac:dyDescent="0.25">
      <c r="F1826" s="242" t="str">
        <f>IF(ISBLANK(E1826),"",VLOOKUP(E1826,[2]_accgrp!A:B,2,FALSE))</f>
        <v/>
      </c>
      <c r="G1826" s="226">
        <f>_xlfn.IFNA(VLOOKUP($E1826,[2]_accgrp!$A:$X,2+(3*(COLUMN(G1826)-6)),FALSE),"")</f>
        <v>0</v>
      </c>
      <c r="H1826" s="226">
        <f>_xlfn.IFNA(VLOOKUP($E1826,[2]_accgrp!$A:$X,2+(3*(COLUMN(H1826)-6)),FALSE),"")</f>
        <v>0</v>
      </c>
      <c r="I1826" s="226">
        <f>_xlfn.IFNA(VLOOKUP($E1826,[2]_accgrp!$A:$X,2+(3*(COLUMN(I1826)-6)),FALSE),"")</f>
        <v>0</v>
      </c>
      <c r="J1826" s="226">
        <f>_xlfn.IFNA(VLOOKUP($E1826,[2]_accgrp!$A:$X,2+(3*(COLUMN(J1826)-6)),FALSE),"")</f>
        <v>0</v>
      </c>
      <c r="K1826" s="226">
        <f>_xlfn.IFNA(VLOOKUP($E1826,[2]_accgrp!$A:$X,2+(3*(COLUMN(K1826)-6)),FALSE),"")</f>
        <v>0</v>
      </c>
      <c r="L1826" s="226">
        <f>_xlfn.IFNA(VLOOKUP($E1826,[2]_accgrp!$A:$X,2+(3*(COLUMN(L1826)-6)),FALSE),"")</f>
        <v>0</v>
      </c>
      <c r="M1826" s="226">
        <f>_xlfn.IFNA(VLOOKUP($E1826,[2]_accgrp!$A:$X,2+(3*(COLUMN(M1826)-6)),FALSE),"")</f>
        <v>0</v>
      </c>
    </row>
    <row r="1827" spans="6:13" x14ac:dyDescent="0.25">
      <c r="F1827" s="242" t="str">
        <f>IF(ISBLANK(E1827),"",VLOOKUP(E1827,[2]_accgrp!A:B,2,FALSE))</f>
        <v/>
      </c>
      <c r="G1827" s="226">
        <f>_xlfn.IFNA(VLOOKUP($E1827,[2]_accgrp!$A:$X,2+(3*(COLUMN(G1827)-6)),FALSE),"")</f>
        <v>0</v>
      </c>
      <c r="H1827" s="226">
        <f>_xlfn.IFNA(VLOOKUP($E1827,[2]_accgrp!$A:$X,2+(3*(COLUMN(H1827)-6)),FALSE),"")</f>
        <v>0</v>
      </c>
      <c r="I1827" s="226">
        <f>_xlfn.IFNA(VLOOKUP($E1827,[2]_accgrp!$A:$X,2+(3*(COLUMN(I1827)-6)),FALSE),"")</f>
        <v>0</v>
      </c>
      <c r="J1827" s="226">
        <f>_xlfn.IFNA(VLOOKUP($E1827,[2]_accgrp!$A:$X,2+(3*(COLUMN(J1827)-6)),FALSE),"")</f>
        <v>0</v>
      </c>
      <c r="K1827" s="226">
        <f>_xlfn.IFNA(VLOOKUP($E1827,[2]_accgrp!$A:$X,2+(3*(COLUMN(K1827)-6)),FALSE),"")</f>
        <v>0</v>
      </c>
      <c r="L1827" s="226">
        <f>_xlfn.IFNA(VLOOKUP($E1827,[2]_accgrp!$A:$X,2+(3*(COLUMN(L1827)-6)),FALSE),"")</f>
        <v>0</v>
      </c>
      <c r="M1827" s="226">
        <f>_xlfn.IFNA(VLOOKUP($E1827,[2]_accgrp!$A:$X,2+(3*(COLUMN(M1827)-6)),FALSE),"")</f>
        <v>0</v>
      </c>
    </row>
    <row r="1828" spans="6:13" x14ac:dyDescent="0.25">
      <c r="F1828" s="242" t="str">
        <f>IF(ISBLANK(E1828),"",VLOOKUP(E1828,[2]_accgrp!A:B,2,FALSE))</f>
        <v/>
      </c>
      <c r="G1828" s="226">
        <f>_xlfn.IFNA(VLOOKUP($E1828,[2]_accgrp!$A:$X,2+(3*(COLUMN(G1828)-6)),FALSE),"")</f>
        <v>0</v>
      </c>
      <c r="H1828" s="226">
        <f>_xlfn.IFNA(VLOOKUP($E1828,[2]_accgrp!$A:$X,2+(3*(COLUMN(H1828)-6)),FALSE),"")</f>
        <v>0</v>
      </c>
      <c r="I1828" s="226">
        <f>_xlfn.IFNA(VLOOKUP($E1828,[2]_accgrp!$A:$X,2+(3*(COLUMN(I1828)-6)),FALSE),"")</f>
        <v>0</v>
      </c>
      <c r="J1828" s="226">
        <f>_xlfn.IFNA(VLOOKUP($E1828,[2]_accgrp!$A:$X,2+(3*(COLUMN(J1828)-6)),FALSE),"")</f>
        <v>0</v>
      </c>
      <c r="K1828" s="226">
        <f>_xlfn.IFNA(VLOOKUP($E1828,[2]_accgrp!$A:$X,2+(3*(COLUMN(K1828)-6)),FALSE),"")</f>
        <v>0</v>
      </c>
      <c r="L1828" s="226">
        <f>_xlfn.IFNA(VLOOKUP($E1828,[2]_accgrp!$A:$X,2+(3*(COLUMN(L1828)-6)),FALSE),"")</f>
        <v>0</v>
      </c>
      <c r="M1828" s="226">
        <f>_xlfn.IFNA(VLOOKUP($E1828,[2]_accgrp!$A:$X,2+(3*(COLUMN(M1828)-6)),FALSE),"")</f>
        <v>0</v>
      </c>
    </row>
    <row r="1829" spans="6:13" x14ac:dyDescent="0.25">
      <c r="F1829" s="242" t="str">
        <f>IF(ISBLANK(E1829),"",VLOOKUP(E1829,[2]_accgrp!A:B,2,FALSE))</f>
        <v/>
      </c>
      <c r="G1829" s="226">
        <f>_xlfn.IFNA(VLOOKUP($E1829,[2]_accgrp!$A:$X,2+(3*(COLUMN(G1829)-6)),FALSE),"")</f>
        <v>0</v>
      </c>
      <c r="H1829" s="226">
        <f>_xlfn.IFNA(VLOOKUP($E1829,[2]_accgrp!$A:$X,2+(3*(COLUMN(H1829)-6)),FALSE),"")</f>
        <v>0</v>
      </c>
      <c r="I1829" s="226">
        <f>_xlfn.IFNA(VLOOKUP($E1829,[2]_accgrp!$A:$X,2+(3*(COLUMN(I1829)-6)),FALSE),"")</f>
        <v>0</v>
      </c>
      <c r="J1829" s="226">
        <f>_xlfn.IFNA(VLOOKUP($E1829,[2]_accgrp!$A:$X,2+(3*(COLUMN(J1829)-6)),FALSE),"")</f>
        <v>0</v>
      </c>
      <c r="K1829" s="226">
        <f>_xlfn.IFNA(VLOOKUP($E1829,[2]_accgrp!$A:$X,2+(3*(COLUMN(K1829)-6)),FALSE),"")</f>
        <v>0</v>
      </c>
      <c r="L1829" s="226">
        <f>_xlfn.IFNA(VLOOKUP($E1829,[2]_accgrp!$A:$X,2+(3*(COLUMN(L1829)-6)),FALSE),"")</f>
        <v>0</v>
      </c>
      <c r="M1829" s="226">
        <f>_xlfn.IFNA(VLOOKUP($E1829,[2]_accgrp!$A:$X,2+(3*(COLUMN(M1829)-6)),FALSE),"")</f>
        <v>0</v>
      </c>
    </row>
    <row r="1830" spans="6:13" x14ac:dyDescent="0.25">
      <c r="F1830" s="242" t="str">
        <f>IF(ISBLANK(E1830),"",VLOOKUP(E1830,[2]_accgrp!A:B,2,FALSE))</f>
        <v/>
      </c>
      <c r="G1830" s="226">
        <f>_xlfn.IFNA(VLOOKUP($E1830,[2]_accgrp!$A:$X,2+(3*(COLUMN(G1830)-6)),FALSE),"")</f>
        <v>0</v>
      </c>
      <c r="H1830" s="226">
        <f>_xlfn.IFNA(VLOOKUP($E1830,[2]_accgrp!$A:$X,2+(3*(COLUMN(H1830)-6)),FALSE),"")</f>
        <v>0</v>
      </c>
      <c r="I1830" s="226">
        <f>_xlfn.IFNA(VLOOKUP($E1830,[2]_accgrp!$A:$X,2+(3*(COLUMN(I1830)-6)),FALSE),"")</f>
        <v>0</v>
      </c>
      <c r="J1830" s="226">
        <f>_xlfn.IFNA(VLOOKUP($E1830,[2]_accgrp!$A:$X,2+(3*(COLUMN(J1830)-6)),FALSE),"")</f>
        <v>0</v>
      </c>
      <c r="K1830" s="226">
        <f>_xlfn.IFNA(VLOOKUP($E1830,[2]_accgrp!$A:$X,2+(3*(COLUMN(K1830)-6)),FALSE),"")</f>
        <v>0</v>
      </c>
      <c r="L1830" s="226">
        <f>_xlfn.IFNA(VLOOKUP($E1830,[2]_accgrp!$A:$X,2+(3*(COLUMN(L1830)-6)),FALSE),"")</f>
        <v>0</v>
      </c>
      <c r="M1830" s="226">
        <f>_xlfn.IFNA(VLOOKUP($E1830,[2]_accgrp!$A:$X,2+(3*(COLUMN(M1830)-6)),FALSE),"")</f>
        <v>0</v>
      </c>
    </row>
    <row r="1831" spans="6:13" x14ac:dyDescent="0.25">
      <c r="F1831" s="242" t="str">
        <f>IF(ISBLANK(E1831),"",VLOOKUP(E1831,[2]_accgrp!A:B,2,FALSE))</f>
        <v/>
      </c>
      <c r="G1831" s="226">
        <f>_xlfn.IFNA(VLOOKUP($E1831,[2]_accgrp!$A:$X,2+(3*(COLUMN(G1831)-6)),FALSE),"")</f>
        <v>0</v>
      </c>
      <c r="H1831" s="226">
        <f>_xlfn.IFNA(VLOOKUP($E1831,[2]_accgrp!$A:$X,2+(3*(COLUMN(H1831)-6)),FALSE),"")</f>
        <v>0</v>
      </c>
      <c r="I1831" s="226">
        <f>_xlfn.IFNA(VLOOKUP($E1831,[2]_accgrp!$A:$X,2+(3*(COLUMN(I1831)-6)),FALSE),"")</f>
        <v>0</v>
      </c>
      <c r="J1831" s="226">
        <f>_xlfn.IFNA(VLOOKUP($E1831,[2]_accgrp!$A:$X,2+(3*(COLUMN(J1831)-6)),FALSE),"")</f>
        <v>0</v>
      </c>
      <c r="K1831" s="226">
        <f>_xlfn.IFNA(VLOOKUP($E1831,[2]_accgrp!$A:$X,2+(3*(COLUMN(K1831)-6)),FALSE),"")</f>
        <v>0</v>
      </c>
      <c r="L1831" s="226">
        <f>_xlfn.IFNA(VLOOKUP($E1831,[2]_accgrp!$A:$X,2+(3*(COLUMN(L1831)-6)),FALSE),"")</f>
        <v>0</v>
      </c>
      <c r="M1831" s="226">
        <f>_xlfn.IFNA(VLOOKUP($E1831,[2]_accgrp!$A:$X,2+(3*(COLUMN(M1831)-6)),FALSE),"")</f>
        <v>0</v>
      </c>
    </row>
    <row r="1832" spans="6:13" x14ac:dyDescent="0.25">
      <c r="F1832" s="242" t="str">
        <f>IF(ISBLANK(E1832),"",VLOOKUP(E1832,[2]_accgrp!A:B,2,FALSE))</f>
        <v/>
      </c>
      <c r="G1832" s="226">
        <f>_xlfn.IFNA(VLOOKUP($E1832,[2]_accgrp!$A:$X,2+(3*(COLUMN(G1832)-6)),FALSE),"")</f>
        <v>0</v>
      </c>
      <c r="H1832" s="226">
        <f>_xlfn.IFNA(VLOOKUP($E1832,[2]_accgrp!$A:$X,2+(3*(COLUMN(H1832)-6)),FALSE),"")</f>
        <v>0</v>
      </c>
      <c r="I1832" s="226">
        <f>_xlfn.IFNA(VLOOKUP($E1832,[2]_accgrp!$A:$X,2+(3*(COLUMN(I1832)-6)),FALSE),"")</f>
        <v>0</v>
      </c>
      <c r="J1832" s="226">
        <f>_xlfn.IFNA(VLOOKUP($E1832,[2]_accgrp!$A:$X,2+(3*(COLUMN(J1832)-6)),FALSE),"")</f>
        <v>0</v>
      </c>
      <c r="K1832" s="226">
        <f>_xlfn.IFNA(VLOOKUP($E1832,[2]_accgrp!$A:$X,2+(3*(COLUMN(K1832)-6)),FALSE),"")</f>
        <v>0</v>
      </c>
      <c r="L1832" s="226">
        <f>_xlfn.IFNA(VLOOKUP($E1832,[2]_accgrp!$A:$X,2+(3*(COLUMN(L1832)-6)),FALSE),"")</f>
        <v>0</v>
      </c>
      <c r="M1832" s="226">
        <f>_xlfn.IFNA(VLOOKUP($E1832,[2]_accgrp!$A:$X,2+(3*(COLUMN(M1832)-6)),FALSE),"")</f>
        <v>0</v>
      </c>
    </row>
    <row r="1833" spans="6:13" x14ac:dyDescent="0.25">
      <c r="F1833" s="242" t="str">
        <f>IF(ISBLANK(E1833),"",VLOOKUP(E1833,[2]_accgrp!A:B,2,FALSE))</f>
        <v/>
      </c>
      <c r="G1833" s="226">
        <f>_xlfn.IFNA(VLOOKUP($E1833,[2]_accgrp!$A:$X,2+(3*(COLUMN(G1833)-6)),FALSE),"")</f>
        <v>0</v>
      </c>
      <c r="H1833" s="226">
        <f>_xlfn.IFNA(VLOOKUP($E1833,[2]_accgrp!$A:$X,2+(3*(COLUMN(H1833)-6)),FALSE),"")</f>
        <v>0</v>
      </c>
      <c r="I1833" s="226">
        <f>_xlfn.IFNA(VLOOKUP($E1833,[2]_accgrp!$A:$X,2+(3*(COLUMN(I1833)-6)),FALSE),"")</f>
        <v>0</v>
      </c>
      <c r="J1833" s="226">
        <f>_xlfn.IFNA(VLOOKUP($E1833,[2]_accgrp!$A:$X,2+(3*(COLUMN(J1833)-6)),FALSE),"")</f>
        <v>0</v>
      </c>
      <c r="K1833" s="226">
        <f>_xlfn.IFNA(VLOOKUP($E1833,[2]_accgrp!$A:$X,2+(3*(COLUMN(K1833)-6)),FALSE),"")</f>
        <v>0</v>
      </c>
      <c r="L1833" s="226">
        <f>_xlfn.IFNA(VLOOKUP($E1833,[2]_accgrp!$A:$X,2+(3*(COLUMN(L1833)-6)),FALSE),"")</f>
        <v>0</v>
      </c>
      <c r="M1833" s="226">
        <f>_xlfn.IFNA(VLOOKUP($E1833,[2]_accgrp!$A:$X,2+(3*(COLUMN(M1833)-6)),FALSE),"")</f>
        <v>0</v>
      </c>
    </row>
    <row r="1834" spans="6:13" x14ac:dyDescent="0.25">
      <c r="F1834" s="242" t="str">
        <f>IF(ISBLANK(E1834),"",VLOOKUP(E1834,[2]_accgrp!A:B,2,FALSE))</f>
        <v/>
      </c>
      <c r="G1834" s="226">
        <f>_xlfn.IFNA(VLOOKUP($E1834,[2]_accgrp!$A:$X,2+(3*(COLUMN(G1834)-6)),FALSE),"")</f>
        <v>0</v>
      </c>
      <c r="H1834" s="226">
        <f>_xlfn.IFNA(VLOOKUP($E1834,[2]_accgrp!$A:$X,2+(3*(COLUMN(H1834)-6)),FALSE),"")</f>
        <v>0</v>
      </c>
      <c r="I1834" s="226">
        <f>_xlfn.IFNA(VLOOKUP($E1834,[2]_accgrp!$A:$X,2+(3*(COLUMN(I1834)-6)),FALSE),"")</f>
        <v>0</v>
      </c>
      <c r="J1834" s="226">
        <f>_xlfn.IFNA(VLOOKUP($E1834,[2]_accgrp!$A:$X,2+(3*(COLUMN(J1834)-6)),FALSE),"")</f>
        <v>0</v>
      </c>
      <c r="K1834" s="226">
        <f>_xlfn.IFNA(VLOOKUP($E1834,[2]_accgrp!$A:$X,2+(3*(COLUMN(K1834)-6)),FALSE),"")</f>
        <v>0</v>
      </c>
      <c r="L1834" s="226">
        <f>_xlfn.IFNA(VLOOKUP($E1834,[2]_accgrp!$A:$X,2+(3*(COLUMN(L1834)-6)),FALSE),"")</f>
        <v>0</v>
      </c>
      <c r="M1834" s="226">
        <f>_xlfn.IFNA(VLOOKUP($E1834,[2]_accgrp!$A:$X,2+(3*(COLUMN(M1834)-6)),FALSE),"")</f>
        <v>0</v>
      </c>
    </row>
    <row r="1835" spans="6:13" x14ac:dyDescent="0.25">
      <c r="F1835" s="242" t="str">
        <f>IF(ISBLANK(E1835),"",VLOOKUP(E1835,[2]_accgrp!A:B,2,FALSE))</f>
        <v/>
      </c>
      <c r="G1835" s="226">
        <f>_xlfn.IFNA(VLOOKUP($E1835,[2]_accgrp!$A:$X,2+(3*(COLUMN(G1835)-6)),FALSE),"")</f>
        <v>0</v>
      </c>
      <c r="H1835" s="226">
        <f>_xlfn.IFNA(VLOOKUP($E1835,[2]_accgrp!$A:$X,2+(3*(COLUMN(H1835)-6)),FALSE),"")</f>
        <v>0</v>
      </c>
      <c r="I1835" s="226">
        <f>_xlfn.IFNA(VLOOKUP($E1835,[2]_accgrp!$A:$X,2+(3*(COLUMN(I1835)-6)),FALSE),"")</f>
        <v>0</v>
      </c>
      <c r="J1835" s="226">
        <f>_xlfn.IFNA(VLOOKUP($E1835,[2]_accgrp!$A:$X,2+(3*(COLUMN(J1835)-6)),FALSE),"")</f>
        <v>0</v>
      </c>
      <c r="K1835" s="226">
        <f>_xlfn.IFNA(VLOOKUP($E1835,[2]_accgrp!$A:$X,2+(3*(COLUMN(K1835)-6)),FALSE),"")</f>
        <v>0</v>
      </c>
      <c r="L1835" s="226">
        <f>_xlfn.IFNA(VLOOKUP($E1835,[2]_accgrp!$A:$X,2+(3*(COLUMN(L1835)-6)),FALSE),"")</f>
        <v>0</v>
      </c>
      <c r="M1835" s="226">
        <f>_xlfn.IFNA(VLOOKUP($E1835,[2]_accgrp!$A:$X,2+(3*(COLUMN(M1835)-6)),FALSE),"")</f>
        <v>0</v>
      </c>
    </row>
    <row r="1836" spans="6:13" x14ac:dyDescent="0.25">
      <c r="F1836" s="242" t="str">
        <f>IF(ISBLANK(E1836),"",VLOOKUP(E1836,[2]_accgrp!A:B,2,FALSE))</f>
        <v/>
      </c>
      <c r="G1836" s="226">
        <f>_xlfn.IFNA(VLOOKUP($E1836,[2]_accgrp!$A:$X,2+(3*(COLUMN(G1836)-6)),FALSE),"")</f>
        <v>0</v>
      </c>
      <c r="H1836" s="226">
        <f>_xlfn.IFNA(VLOOKUP($E1836,[2]_accgrp!$A:$X,2+(3*(COLUMN(H1836)-6)),FALSE),"")</f>
        <v>0</v>
      </c>
      <c r="I1836" s="226">
        <f>_xlfn.IFNA(VLOOKUP($E1836,[2]_accgrp!$A:$X,2+(3*(COLUMN(I1836)-6)),FALSE),"")</f>
        <v>0</v>
      </c>
      <c r="J1836" s="226">
        <f>_xlfn.IFNA(VLOOKUP($E1836,[2]_accgrp!$A:$X,2+(3*(COLUMN(J1836)-6)),FALSE),"")</f>
        <v>0</v>
      </c>
      <c r="K1836" s="226">
        <f>_xlfn.IFNA(VLOOKUP($E1836,[2]_accgrp!$A:$X,2+(3*(COLUMN(K1836)-6)),FALSE),"")</f>
        <v>0</v>
      </c>
      <c r="L1836" s="226">
        <f>_xlfn.IFNA(VLOOKUP($E1836,[2]_accgrp!$A:$X,2+(3*(COLUMN(L1836)-6)),FALSE),"")</f>
        <v>0</v>
      </c>
      <c r="M1836" s="226">
        <f>_xlfn.IFNA(VLOOKUP($E1836,[2]_accgrp!$A:$X,2+(3*(COLUMN(M1836)-6)),FALSE),"")</f>
        <v>0</v>
      </c>
    </row>
    <row r="1837" spans="6:13" x14ac:dyDescent="0.25">
      <c r="F1837" s="242" t="str">
        <f>IF(ISBLANK(E1837),"",VLOOKUP(E1837,[2]_accgrp!A:B,2,FALSE))</f>
        <v/>
      </c>
      <c r="G1837" s="226">
        <f>_xlfn.IFNA(VLOOKUP($E1837,[2]_accgrp!$A:$X,2+(3*(COLUMN(G1837)-6)),FALSE),"")</f>
        <v>0</v>
      </c>
      <c r="H1837" s="226">
        <f>_xlfn.IFNA(VLOOKUP($E1837,[2]_accgrp!$A:$X,2+(3*(COLUMN(H1837)-6)),FALSE),"")</f>
        <v>0</v>
      </c>
      <c r="I1837" s="226">
        <f>_xlfn.IFNA(VLOOKUP($E1837,[2]_accgrp!$A:$X,2+(3*(COLUMN(I1837)-6)),FALSE),"")</f>
        <v>0</v>
      </c>
      <c r="J1837" s="226">
        <f>_xlfn.IFNA(VLOOKUP($E1837,[2]_accgrp!$A:$X,2+(3*(COLUMN(J1837)-6)),FALSE),"")</f>
        <v>0</v>
      </c>
      <c r="K1837" s="226">
        <f>_xlfn.IFNA(VLOOKUP($E1837,[2]_accgrp!$A:$X,2+(3*(COLUMN(K1837)-6)),FALSE),"")</f>
        <v>0</v>
      </c>
      <c r="L1837" s="226">
        <f>_xlfn.IFNA(VLOOKUP($E1837,[2]_accgrp!$A:$X,2+(3*(COLUMN(L1837)-6)),FALSE),"")</f>
        <v>0</v>
      </c>
      <c r="M1837" s="226">
        <f>_xlfn.IFNA(VLOOKUP($E1837,[2]_accgrp!$A:$X,2+(3*(COLUMN(M1837)-6)),FALSE),"")</f>
        <v>0</v>
      </c>
    </row>
    <row r="1838" spans="6:13" x14ac:dyDescent="0.25">
      <c r="F1838" s="242" t="str">
        <f>IF(ISBLANK(E1838),"",VLOOKUP(E1838,[2]_accgrp!A:B,2,FALSE))</f>
        <v/>
      </c>
      <c r="G1838" s="226">
        <f>_xlfn.IFNA(VLOOKUP($E1838,[2]_accgrp!$A:$X,2+(3*(COLUMN(G1838)-6)),FALSE),"")</f>
        <v>0</v>
      </c>
      <c r="H1838" s="226">
        <f>_xlfn.IFNA(VLOOKUP($E1838,[2]_accgrp!$A:$X,2+(3*(COLUMN(H1838)-6)),FALSE),"")</f>
        <v>0</v>
      </c>
      <c r="I1838" s="226">
        <f>_xlfn.IFNA(VLOOKUP($E1838,[2]_accgrp!$A:$X,2+(3*(COLUMN(I1838)-6)),FALSE),"")</f>
        <v>0</v>
      </c>
      <c r="J1838" s="226">
        <f>_xlfn.IFNA(VLOOKUP($E1838,[2]_accgrp!$A:$X,2+(3*(COLUMN(J1838)-6)),FALSE),"")</f>
        <v>0</v>
      </c>
      <c r="K1838" s="226">
        <f>_xlfn.IFNA(VLOOKUP($E1838,[2]_accgrp!$A:$X,2+(3*(COLUMN(K1838)-6)),FALSE),"")</f>
        <v>0</v>
      </c>
      <c r="L1838" s="226">
        <f>_xlfn.IFNA(VLOOKUP($E1838,[2]_accgrp!$A:$X,2+(3*(COLUMN(L1838)-6)),FALSE),"")</f>
        <v>0</v>
      </c>
      <c r="M1838" s="226">
        <f>_xlfn.IFNA(VLOOKUP($E1838,[2]_accgrp!$A:$X,2+(3*(COLUMN(M1838)-6)),FALSE),"")</f>
        <v>0</v>
      </c>
    </row>
    <row r="1839" spans="6:13" x14ac:dyDescent="0.25">
      <c r="F1839" s="242" t="str">
        <f>IF(ISBLANK(E1839),"",VLOOKUP(E1839,[2]_accgrp!A:B,2,FALSE))</f>
        <v/>
      </c>
      <c r="G1839" s="226">
        <f>_xlfn.IFNA(VLOOKUP($E1839,[2]_accgrp!$A:$X,2+(3*(COLUMN(G1839)-6)),FALSE),"")</f>
        <v>0</v>
      </c>
      <c r="H1839" s="226">
        <f>_xlfn.IFNA(VLOOKUP($E1839,[2]_accgrp!$A:$X,2+(3*(COLUMN(H1839)-6)),FALSE),"")</f>
        <v>0</v>
      </c>
      <c r="I1839" s="226">
        <f>_xlfn.IFNA(VLOOKUP($E1839,[2]_accgrp!$A:$X,2+(3*(COLUMN(I1839)-6)),FALSE),"")</f>
        <v>0</v>
      </c>
      <c r="J1839" s="226">
        <f>_xlfn.IFNA(VLOOKUP($E1839,[2]_accgrp!$A:$X,2+(3*(COLUMN(J1839)-6)),FALSE),"")</f>
        <v>0</v>
      </c>
      <c r="K1839" s="226">
        <f>_xlfn.IFNA(VLOOKUP($E1839,[2]_accgrp!$A:$X,2+(3*(COLUMN(K1839)-6)),FALSE),"")</f>
        <v>0</v>
      </c>
      <c r="L1839" s="226">
        <f>_xlfn.IFNA(VLOOKUP($E1839,[2]_accgrp!$A:$X,2+(3*(COLUMN(L1839)-6)),FALSE),"")</f>
        <v>0</v>
      </c>
      <c r="M1839" s="226">
        <f>_xlfn.IFNA(VLOOKUP($E1839,[2]_accgrp!$A:$X,2+(3*(COLUMN(M1839)-6)),FALSE),"")</f>
        <v>0</v>
      </c>
    </row>
    <row r="1840" spans="6:13" x14ac:dyDescent="0.25">
      <c r="F1840" s="242" t="str">
        <f>IF(ISBLANK(E1840),"",VLOOKUP(E1840,[2]_accgrp!A:B,2,FALSE))</f>
        <v/>
      </c>
      <c r="G1840" s="226">
        <f>_xlfn.IFNA(VLOOKUP($E1840,[2]_accgrp!$A:$X,2+(3*(COLUMN(G1840)-6)),FALSE),"")</f>
        <v>0</v>
      </c>
      <c r="H1840" s="226">
        <f>_xlfn.IFNA(VLOOKUP($E1840,[2]_accgrp!$A:$X,2+(3*(COLUMN(H1840)-6)),FALSE),"")</f>
        <v>0</v>
      </c>
      <c r="I1840" s="226">
        <f>_xlfn.IFNA(VLOOKUP($E1840,[2]_accgrp!$A:$X,2+(3*(COLUMN(I1840)-6)),FALSE),"")</f>
        <v>0</v>
      </c>
      <c r="J1840" s="226">
        <f>_xlfn.IFNA(VLOOKUP($E1840,[2]_accgrp!$A:$X,2+(3*(COLUMN(J1840)-6)),FALSE),"")</f>
        <v>0</v>
      </c>
      <c r="K1840" s="226">
        <f>_xlfn.IFNA(VLOOKUP($E1840,[2]_accgrp!$A:$X,2+(3*(COLUMN(K1840)-6)),FALSE),"")</f>
        <v>0</v>
      </c>
      <c r="L1840" s="226">
        <f>_xlfn.IFNA(VLOOKUP($E1840,[2]_accgrp!$A:$X,2+(3*(COLUMN(L1840)-6)),FALSE),"")</f>
        <v>0</v>
      </c>
      <c r="M1840" s="226">
        <f>_xlfn.IFNA(VLOOKUP($E1840,[2]_accgrp!$A:$X,2+(3*(COLUMN(M1840)-6)),FALSE),"")</f>
        <v>0</v>
      </c>
    </row>
    <row r="1841" spans="6:13" x14ac:dyDescent="0.25">
      <c r="F1841" s="242" t="str">
        <f>IF(ISBLANK(E1841),"",VLOOKUP(E1841,[2]_accgrp!A:B,2,FALSE))</f>
        <v/>
      </c>
      <c r="G1841" s="226">
        <f>_xlfn.IFNA(VLOOKUP($E1841,[2]_accgrp!$A:$X,2+(3*(COLUMN(G1841)-6)),FALSE),"")</f>
        <v>0</v>
      </c>
      <c r="H1841" s="226">
        <f>_xlfn.IFNA(VLOOKUP($E1841,[2]_accgrp!$A:$X,2+(3*(COLUMN(H1841)-6)),FALSE),"")</f>
        <v>0</v>
      </c>
      <c r="I1841" s="226">
        <f>_xlfn.IFNA(VLOOKUP($E1841,[2]_accgrp!$A:$X,2+(3*(COLUMN(I1841)-6)),FALSE),"")</f>
        <v>0</v>
      </c>
      <c r="J1841" s="226">
        <f>_xlfn.IFNA(VLOOKUP($E1841,[2]_accgrp!$A:$X,2+(3*(COLUMN(J1841)-6)),FALSE),"")</f>
        <v>0</v>
      </c>
      <c r="K1841" s="226">
        <f>_xlfn.IFNA(VLOOKUP($E1841,[2]_accgrp!$A:$X,2+(3*(COLUMN(K1841)-6)),FALSE),"")</f>
        <v>0</v>
      </c>
      <c r="L1841" s="226">
        <f>_xlfn.IFNA(VLOOKUP($E1841,[2]_accgrp!$A:$X,2+(3*(COLUMN(L1841)-6)),FALSE),"")</f>
        <v>0</v>
      </c>
      <c r="M1841" s="226">
        <f>_xlfn.IFNA(VLOOKUP($E1841,[2]_accgrp!$A:$X,2+(3*(COLUMN(M1841)-6)),FALSE),"")</f>
        <v>0</v>
      </c>
    </row>
    <row r="1842" spans="6:13" x14ac:dyDescent="0.25">
      <c r="F1842" s="242" t="str">
        <f>IF(ISBLANK(E1842),"",VLOOKUP(E1842,[2]_accgrp!A:B,2,FALSE))</f>
        <v/>
      </c>
      <c r="G1842" s="226">
        <f>_xlfn.IFNA(VLOOKUP($E1842,[2]_accgrp!$A:$X,2+(3*(COLUMN(G1842)-6)),FALSE),"")</f>
        <v>0</v>
      </c>
      <c r="H1842" s="226">
        <f>_xlfn.IFNA(VLOOKUP($E1842,[2]_accgrp!$A:$X,2+(3*(COLUMN(H1842)-6)),FALSE),"")</f>
        <v>0</v>
      </c>
      <c r="I1842" s="226">
        <f>_xlfn.IFNA(VLOOKUP($E1842,[2]_accgrp!$A:$X,2+(3*(COLUMN(I1842)-6)),FALSE),"")</f>
        <v>0</v>
      </c>
      <c r="J1842" s="226">
        <f>_xlfn.IFNA(VLOOKUP($E1842,[2]_accgrp!$A:$X,2+(3*(COLUMN(J1842)-6)),FALSE),"")</f>
        <v>0</v>
      </c>
      <c r="K1842" s="226">
        <f>_xlfn.IFNA(VLOOKUP($E1842,[2]_accgrp!$A:$X,2+(3*(COLUMN(K1842)-6)),FALSE),"")</f>
        <v>0</v>
      </c>
      <c r="L1842" s="226">
        <f>_xlfn.IFNA(VLOOKUP($E1842,[2]_accgrp!$A:$X,2+(3*(COLUMN(L1842)-6)),FALSE),"")</f>
        <v>0</v>
      </c>
      <c r="M1842" s="226">
        <f>_xlfn.IFNA(VLOOKUP($E1842,[2]_accgrp!$A:$X,2+(3*(COLUMN(M1842)-6)),FALSE),"")</f>
        <v>0</v>
      </c>
    </row>
    <row r="1843" spans="6:13" x14ac:dyDescent="0.25">
      <c r="F1843" s="242" t="str">
        <f>IF(ISBLANK(E1843),"",VLOOKUP(E1843,[2]_accgrp!A:B,2,FALSE))</f>
        <v/>
      </c>
      <c r="G1843" s="226">
        <f>_xlfn.IFNA(VLOOKUP($E1843,[2]_accgrp!$A:$X,2+(3*(COLUMN(G1843)-6)),FALSE),"")</f>
        <v>0</v>
      </c>
      <c r="H1843" s="226">
        <f>_xlfn.IFNA(VLOOKUP($E1843,[2]_accgrp!$A:$X,2+(3*(COLUMN(H1843)-6)),FALSE),"")</f>
        <v>0</v>
      </c>
      <c r="I1843" s="226">
        <f>_xlfn.IFNA(VLOOKUP($E1843,[2]_accgrp!$A:$X,2+(3*(COLUMN(I1843)-6)),FALSE),"")</f>
        <v>0</v>
      </c>
      <c r="J1843" s="226">
        <f>_xlfn.IFNA(VLOOKUP($E1843,[2]_accgrp!$A:$X,2+(3*(COLUMN(J1843)-6)),FALSE),"")</f>
        <v>0</v>
      </c>
      <c r="K1843" s="226">
        <f>_xlfn.IFNA(VLOOKUP($E1843,[2]_accgrp!$A:$X,2+(3*(COLUMN(K1843)-6)),FALSE),"")</f>
        <v>0</v>
      </c>
      <c r="L1843" s="226">
        <f>_xlfn.IFNA(VLOOKUP($E1843,[2]_accgrp!$A:$X,2+(3*(COLUMN(L1843)-6)),FALSE),"")</f>
        <v>0</v>
      </c>
      <c r="M1843" s="226">
        <f>_xlfn.IFNA(VLOOKUP($E1843,[2]_accgrp!$A:$X,2+(3*(COLUMN(M1843)-6)),FALSE),"")</f>
        <v>0</v>
      </c>
    </row>
    <row r="1844" spans="6:13" x14ac:dyDescent="0.25">
      <c r="F1844" s="242" t="str">
        <f>IF(ISBLANK(E1844),"",VLOOKUP(E1844,[2]_accgrp!A:B,2,FALSE))</f>
        <v/>
      </c>
      <c r="G1844" s="226">
        <f>_xlfn.IFNA(VLOOKUP($E1844,[2]_accgrp!$A:$X,2+(3*(COLUMN(G1844)-6)),FALSE),"")</f>
        <v>0</v>
      </c>
      <c r="H1844" s="226">
        <f>_xlfn.IFNA(VLOOKUP($E1844,[2]_accgrp!$A:$X,2+(3*(COLUMN(H1844)-6)),FALSE),"")</f>
        <v>0</v>
      </c>
      <c r="I1844" s="226">
        <f>_xlfn.IFNA(VLOOKUP($E1844,[2]_accgrp!$A:$X,2+(3*(COLUMN(I1844)-6)),FALSE),"")</f>
        <v>0</v>
      </c>
      <c r="J1844" s="226">
        <f>_xlfn.IFNA(VLOOKUP($E1844,[2]_accgrp!$A:$X,2+(3*(COLUMN(J1844)-6)),FALSE),"")</f>
        <v>0</v>
      </c>
      <c r="K1844" s="226">
        <f>_xlfn.IFNA(VLOOKUP($E1844,[2]_accgrp!$A:$X,2+(3*(COLUMN(K1844)-6)),FALSE),"")</f>
        <v>0</v>
      </c>
      <c r="L1844" s="226">
        <f>_xlfn.IFNA(VLOOKUP($E1844,[2]_accgrp!$A:$X,2+(3*(COLUMN(L1844)-6)),FALSE),"")</f>
        <v>0</v>
      </c>
      <c r="M1844" s="226">
        <f>_xlfn.IFNA(VLOOKUP($E1844,[2]_accgrp!$A:$X,2+(3*(COLUMN(M1844)-6)),FALSE),"")</f>
        <v>0</v>
      </c>
    </row>
    <row r="1845" spans="6:13" x14ac:dyDescent="0.25">
      <c r="F1845" s="242" t="str">
        <f>IF(ISBLANK(E1845),"",VLOOKUP(E1845,[2]_accgrp!A:B,2,FALSE))</f>
        <v/>
      </c>
      <c r="G1845" s="226">
        <f>_xlfn.IFNA(VLOOKUP($E1845,[2]_accgrp!$A:$X,2+(3*(COLUMN(G1845)-6)),FALSE),"")</f>
        <v>0</v>
      </c>
      <c r="H1845" s="226">
        <f>_xlfn.IFNA(VLOOKUP($E1845,[2]_accgrp!$A:$X,2+(3*(COLUMN(H1845)-6)),FALSE),"")</f>
        <v>0</v>
      </c>
      <c r="I1845" s="226">
        <f>_xlfn.IFNA(VLOOKUP($E1845,[2]_accgrp!$A:$X,2+(3*(COLUMN(I1845)-6)),FALSE),"")</f>
        <v>0</v>
      </c>
      <c r="J1845" s="226">
        <f>_xlfn.IFNA(VLOOKUP($E1845,[2]_accgrp!$A:$X,2+(3*(COLUMN(J1845)-6)),FALSE),"")</f>
        <v>0</v>
      </c>
      <c r="K1845" s="226">
        <f>_xlfn.IFNA(VLOOKUP($E1845,[2]_accgrp!$A:$X,2+(3*(COLUMN(K1845)-6)),FALSE),"")</f>
        <v>0</v>
      </c>
      <c r="L1845" s="226">
        <f>_xlfn.IFNA(VLOOKUP($E1845,[2]_accgrp!$A:$X,2+(3*(COLUMN(L1845)-6)),FALSE),"")</f>
        <v>0</v>
      </c>
      <c r="M1845" s="226">
        <f>_xlfn.IFNA(VLOOKUP($E1845,[2]_accgrp!$A:$X,2+(3*(COLUMN(M1845)-6)),FALSE),"")</f>
        <v>0</v>
      </c>
    </row>
    <row r="1846" spans="6:13" x14ac:dyDescent="0.25">
      <c r="F1846" s="242" t="str">
        <f>IF(ISBLANK(E1846),"",VLOOKUP(E1846,[2]_accgrp!A:B,2,FALSE))</f>
        <v/>
      </c>
      <c r="G1846" s="226">
        <f>_xlfn.IFNA(VLOOKUP($E1846,[2]_accgrp!$A:$X,2+(3*(COLUMN(G1846)-6)),FALSE),"")</f>
        <v>0</v>
      </c>
      <c r="H1846" s="226">
        <f>_xlfn.IFNA(VLOOKUP($E1846,[2]_accgrp!$A:$X,2+(3*(COLUMN(H1846)-6)),FALSE),"")</f>
        <v>0</v>
      </c>
      <c r="I1846" s="226">
        <f>_xlfn.IFNA(VLOOKUP($E1846,[2]_accgrp!$A:$X,2+(3*(COLUMN(I1846)-6)),FALSE),"")</f>
        <v>0</v>
      </c>
      <c r="J1846" s="226">
        <f>_xlfn.IFNA(VLOOKUP($E1846,[2]_accgrp!$A:$X,2+(3*(COLUMN(J1846)-6)),FALSE),"")</f>
        <v>0</v>
      </c>
      <c r="K1846" s="226">
        <f>_xlfn.IFNA(VLOOKUP($E1846,[2]_accgrp!$A:$X,2+(3*(COLUMN(K1846)-6)),FALSE),"")</f>
        <v>0</v>
      </c>
      <c r="L1846" s="226">
        <f>_xlfn.IFNA(VLOOKUP($E1846,[2]_accgrp!$A:$X,2+(3*(COLUMN(L1846)-6)),FALSE),"")</f>
        <v>0</v>
      </c>
      <c r="M1846" s="226">
        <f>_xlfn.IFNA(VLOOKUP($E1846,[2]_accgrp!$A:$X,2+(3*(COLUMN(M1846)-6)),FALSE),"")</f>
        <v>0</v>
      </c>
    </row>
    <row r="1847" spans="6:13" x14ac:dyDescent="0.25">
      <c r="F1847" s="242" t="str">
        <f>IF(ISBLANK(E1847),"",VLOOKUP(E1847,[2]_accgrp!A:B,2,FALSE))</f>
        <v/>
      </c>
      <c r="G1847" s="226">
        <f>_xlfn.IFNA(VLOOKUP($E1847,[2]_accgrp!$A:$X,2+(3*(COLUMN(G1847)-6)),FALSE),"")</f>
        <v>0</v>
      </c>
      <c r="H1847" s="226">
        <f>_xlfn.IFNA(VLOOKUP($E1847,[2]_accgrp!$A:$X,2+(3*(COLUMN(H1847)-6)),FALSE),"")</f>
        <v>0</v>
      </c>
      <c r="I1847" s="226">
        <f>_xlfn.IFNA(VLOOKUP($E1847,[2]_accgrp!$A:$X,2+(3*(COLUMN(I1847)-6)),FALSE),"")</f>
        <v>0</v>
      </c>
      <c r="J1847" s="226">
        <f>_xlfn.IFNA(VLOOKUP($E1847,[2]_accgrp!$A:$X,2+(3*(COLUMN(J1847)-6)),FALSE),"")</f>
        <v>0</v>
      </c>
      <c r="K1847" s="226">
        <f>_xlfn.IFNA(VLOOKUP($E1847,[2]_accgrp!$A:$X,2+(3*(COLUMN(K1847)-6)),FALSE),"")</f>
        <v>0</v>
      </c>
      <c r="L1847" s="226">
        <f>_xlfn.IFNA(VLOOKUP($E1847,[2]_accgrp!$A:$X,2+(3*(COLUMN(L1847)-6)),FALSE),"")</f>
        <v>0</v>
      </c>
      <c r="M1847" s="226">
        <f>_xlfn.IFNA(VLOOKUP($E1847,[2]_accgrp!$A:$X,2+(3*(COLUMN(M1847)-6)),FALSE),"")</f>
        <v>0</v>
      </c>
    </row>
    <row r="1848" spans="6:13" x14ac:dyDescent="0.25">
      <c r="F1848" s="242" t="str">
        <f>IF(ISBLANK(E1848),"",VLOOKUP(E1848,[2]_accgrp!A:B,2,FALSE))</f>
        <v/>
      </c>
      <c r="G1848" s="226">
        <f>_xlfn.IFNA(VLOOKUP($E1848,[2]_accgrp!$A:$X,2+(3*(COLUMN(G1848)-6)),FALSE),"")</f>
        <v>0</v>
      </c>
      <c r="H1848" s="226">
        <f>_xlfn.IFNA(VLOOKUP($E1848,[2]_accgrp!$A:$X,2+(3*(COLUMN(H1848)-6)),FALSE),"")</f>
        <v>0</v>
      </c>
      <c r="I1848" s="226">
        <f>_xlfn.IFNA(VLOOKUP($E1848,[2]_accgrp!$A:$X,2+(3*(COLUMN(I1848)-6)),FALSE),"")</f>
        <v>0</v>
      </c>
      <c r="J1848" s="226">
        <f>_xlfn.IFNA(VLOOKUP($E1848,[2]_accgrp!$A:$X,2+(3*(COLUMN(J1848)-6)),FALSE),"")</f>
        <v>0</v>
      </c>
      <c r="K1848" s="226">
        <f>_xlfn.IFNA(VLOOKUP($E1848,[2]_accgrp!$A:$X,2+(3*(COLUMN(K1848)-6)),FALSE),"")</f>
        <v>0</v>
      </c>
      <c r="L1848" s="226">
        <f>_xlfn.IFNA(VLOOKUP($E1848,[2]_accgrp!$A:$X,2+(3*(COLUMN(L1848)-6)),FALSE),"")</f>
        <v>0</v>
      </c>
      <c r="M1848" s="226">
        <f>_xlfn.IFNA(VLOOKUP($E1848,[2]_accgrp!$A:$X,2+(3*(COLUMN(M1848)-6)),FALSE),"")</f>
        <v>0</v>
      </c>
    </row>
    <row r="1849" spans="6:13" x14ac:dyDescent="0.25">
      <c r="F1849" s="242" t="str">
        <f>IF(ISBLANK(E1849),"",VLOOKUP(E1849,[2]_accgrp!A:B,2,FALSE))</f>
        <v/>
      </c>
      <c r="G1849" s="226">
        <f>_xlfn.IFNA(VLOOKUP($E1849,[2]_accgrp!$A:$X,2+(3*(COLUMN(G1849)-6)),FALSE),"")</f>
        <v>0</v>
      </c>
      <c r="H1849" s="226">
        <f>_xlfn.IFNA(VLOOKUP($E1849,[2]_accgrp!$A:$X,2+(3*(COLUMN(H1849)-6)),FALSE),"")</f>
        <v>0</v>
      </c>
      <c r="I1849" s="226">
        <f>_xlfn.IFNA(VLOOKUP($E1849,[2]_accgrp!$A:$X,2+(3*(COLUMN(I1849)-6)),FALSE),"")</f>
        <v>0</v>
      </c>
      <c r="J1849" s="226">
        <f>_xlfn.IFNA(VLOOKUP($E1849,[2]_accgrp!$A:$X,2+(3*(COLUMN(J1849)-6)),FALSE),"")</f>
        <v>0</v>
      </c>
      <c r="K1849" s="226">
        <f>_xlfn.IFNA(VLOOKUP($E1849,[2]_accgrp!$A:$X,2+(3*(COLUMN(K1849)-6)),FALSE),"")</f>
        <v>0</v>
      </c>
      <c r="L1849" s="226">
        <f>_xlfn.IFNA(VLOOKUP($E1849,[2]_accgrp!$A:$X,2+(3*(COLUMN(L1849)-6)),FALSE),"")</f>
        <v>0</v>
      </c>
      <c r="M1849" s="226">
        <f>_xlfn.IFNA(VLOOKUP($E1849,[2]_accgrp!$A:$X,2+(3*(COLUMN(M1849)-6)),FALSE),"")</f>
        <v>0</v>
      </c>
    </row>
    <row r="1850" spans="6:13" x14ac:dyDescent="0.25">
      <c r="F1850" s="242" t="str">
        <f>IF(ISBLANK(E1850),"",VLOOKUP(E1850,[2]_accgrp!A:B,2,FALSE))</f>
        <v/>
      </c>
      <c r="G1850" s="226">
        <f>_xlfn.IFNA(VLOOKUP($E1850,[2]_accgrp!$A:$X,2+(3*(COLUMN(G1850)-6)),FALSE),"")</f>
        <v>0</v>
      </c>
      <c r="H1850" s="226">
        <f>_xlfn.IFNA(VLOOKUP($E1850,[2]_accgrp!$A:$X,2+(3*(COLUMN(H1850)-6)),FALSE),"")</f>
        <v>0</v>
      </c>
      <c r="I1850" s="226">
        <f>_xlfn.IFNA(VLOOKUP($E1850,[2]_accgrp!$A:$X,2+(3*(COLUMN(I1850)-6)),FALSE),"")</f>
        <v>0</v>
      </c>
      <c r="J1850" s="226">
        <f>_xlfn.IFNA(VLOOKUP($E1850,[2]_accgrp!$A:$X,2+(3*(COLUMN(J1850)-6)),FALSE),"")</f>
        <v>0</v>
      </c>
      <c r="K1850" s="226">
        <f>_xlfn.IFNA(VLOOKUP($E1850,[2]_accgrp!$A:$X,2+(3*(COLUMN(K1850)-6)),FALSE),"")</f>
        <v>0</v>
      </c>
      <c r="L1850" s="226">
        <f>_xlfn.IFNA(VLOOKUP($E1850,[2]_accgrp!$A:$X,2+(3*(COLUMN(L1850)-6)),FALSE),"")</f>
        <v>0</v>
      </c>
      <c r="M1850" s="226">
        <f>_xlfn.IFNA(VLOOKUP($E1850,[2]_accgrp!$A:$X,2+(3*(COLUMN(M1850)-6)),FALSE),"")</f>
        <v>0</v>
      </c>
    </row>
    <row r="1851" spans="6:13" x14ac:dyDescent="0.25">
      <c r="F1851" s="242" t="str">
        <f>IF(ISBLANK(E1851),"",VLOOKUP(E1851,[2]_accgrp!A:B,2,FALSE))</f>
        <v/>
      </c>
      <c r="G1851" s="226">
        <f>_xlfn.IFNA(VLOOKUP($E1851,[2]_accgrp!$A:$X,2+(3*(COLUMN(G1851)-6)),FALSE),"")</f>
        <v>0</v>
      </c>
      <c r="H1851" s="226">
        <f>_xlfn.IFNA(VLOOKUP($E1851,[2]_accgrp!$A:$X,2+(3*(COLUMN(H1851)-6)),FALSE),"")</f>
        <v>0</v>
      </c>
      <c r="I1851" s="226">
        <f>_xlfn.IFNA(VLOOKUP($E1851,[2]_accgrp!$A:$X,2+(3*(COLUMN(I1851)-6)),FALSE),"")</f>
        <v>0</v>
      </c>
      <c r="J1851" s="226">
        <f>_xlfn.IFNA(VLOOKUP($E1851,[2]_accgrp!$A:$X,2+(3*(COLUMN(J1851)-6)),FALSE),"")</f>
        <v>0</v>
      </c>
      <c r="K1851" s="226">
        <f>_xlfn.IFNA(VLOOKUP($E1851,[2]_accgrp!$A:$X,2+(3*(COLUMN(K1851)-6)),FALSE),"")</f>
        <v>0</v>
      </c>
      <c r="L1851" s="226">
        <f>_xlfn.IFNA(VLOOKUP($E1851,[2]_accgrp!$A:$X,2+(3*(COLUMN(L1851)-6)),FALSE),"")</f>
        <v>0</v>
      </c>
      <c r="M1851" s="226">
        <f>_xlfn.IFNA(VLOOKUP($E1851,[2]_accgrp!$A:$X,2+(3*(COLUMN(M1851)-6)),FALSE),"")</f>
        <v>0</v>
      </c>
    </row>
    <row r="1852" spans="6:13" x14ac:dyDescent="0.25">
      <c r="F1852" s="242" t="str">
        <f>IF(ISBLANK(E1852),"",VLOOKUP(E1852,[2]_accgrp!A:B,2,FALSE))</f>
        <v/>
      </c>
      <c r="G1852" s="226">
        <f>_xlfn.IFNA(VLOOKUP($E1852,[2]_accgrp!$A:$X,2+(3*(COLUMN(G1852)-6)),FALSE),"")</f>
        <v>0</v>
      </c>
      <c r="H1852" s="226">
        <f>_xlfn.IFNA(VLOOKUP($E1852,[2]_accgrp!$A:$X,2+(3*(COLUMN(H1852)-6)),FALSE),"")</f>
        <v>0</v>
      </c>
      <c r="I1852" s="226">
        <f>_xlfn.IFNA(VLOOKUP($E1852,[2]_accgrp!$A:$X,2+(3*(COLUMN(I1852)-6)),FALSE),"")</f>
        <v>0</v>
      </c>
      <c r="J1852" s="226">
        <f>_xlfn.IFNA(VLOOKUP($E1852,[2]_accgrp!$A:$X,2+(3*(COLUMN(J1852)-6)),FALSE),"")</f>
        <v>0</v>
      </c>
      <c r="K1852" s="226">
        <f>_xlfn.IFNA(VLOOKUP($E1852,[2]_accgrp!$A:$X,2+(3*(COLUMN(K1852)-6)),FALSE),"")</f>
        <v>0</v>
      </c>
      <c r="L1852" s="226">
        <f>_xlfn.IFNA(VLOOKUP($E1852,[2]_accgrp!$A:$X,2+(3*(COLUMN(L1852)-6)),FALSE),"")</f>
        <v>0</v>
      </c>
      <c r="M1852" s="226">
        <f>_xlfn.IFNA(VLOOKUP($E1852,[2]_accgrp!$A:$X,2+(3*(COLUMN(M1852)-6)),FALSE),"")</f>
        <v>0</v>
      </c>
    </row>
    <row r="1853" spans="6:13" x14ac:dyDescent="0.25">
      <c r="F1853" s="242" t="str">
        <f>IF(ISBLANK(E1853),"",VLOOKUP(E1853,[2]_accgrp!A:B,2,FALSE))</f>
        <v/>
      </c>
      <c r="G1853" s="226">
        <f>_xlfn.IFNA(VLOOKUP($E1853,[2]_accgrp!$A:$X,2+(3*(COLUMN(G1853)-6)),FALSE),"")</f>
        <v>0</v>
      </c>
      <c r="H1853" s="226">
        <f>_xlfn.IFNA(VLOOKUP($E1853,[2]_accgrp!$A:$X,2+(3*(COLUMN(H1853)-6)),FALSE),"")</f>
        <v>0</v>
      </c>
      <c r="I1853" s="226">
        <f>_xlfn.IFNA(VLOOKUP($E1853,[2]_accgrp!$A:$X,2+(3*(COLUMN(I1853)-6)),FALSE),"")</f>
        <v>0</v>
      </c>
      <c r="J1853" s="226">
        <f>_xlfn.IFNA(VLOOKUP($E1853,[2]_accgrp!$A:$X,2+(3*(COLUMN(J1853)-6)),FALSE),"")</f>
        <v>0</v>
      </c>
      <c r="K1853" s="226">
        <f>_xlfn.IFNA(VLOOKUP($E1853,[2]_accgrp!$A:$X,2+(3*(COLUMN(K1853)-6)),FALSE),"")</f>
        <v>0</v>
      </c>
      <c r="L1853" s="226">
        <f>_xlfn.IFNA(VLOOKUP($E1853,[2]_accgrp!$A:$X,2+(3*(COLUMN(L1853)-6)),FALSE),"")</f>
        <v>0</v>
      </c>
      <c r="M1853" s="226">
        <f>_xlfn.IFNA(VLOOKUP($E1853,[2]_accgrp!$A:$X,2+(3*(COLUMN(M1853)-6)),FALSE),"")</f>
        <v>0</v>
      </c>
    </row>
    <row r="1854" spans="6:13" x14ac:dyDescent="0.25">
      <c r="F1854" s="242" t="str">
        <f>IF(ISBLANK(E1854),"",VLOOKUP(E1854,[2]_accgrp!A:B,2,FALSE))</f>
        <v/>
      </c>
      <c r="G1854" s="226">
        <f>_xlfn.IFNA(VLOOKUP($E1854,[2]_accgrp!$A:$X,2+(3*(COLUMN(G1854)-6)),FALSE),"")</f>
        <v>0</v>
      </c>
      <c r="H1854" s="226">
        <f>_xlfn.IFNA(VLOOKUP($E1854,[2]_accgrp!$A:$X,2+(3*(COLUMN(H1854)-6)),FALSE),"")</f>
        <v>0</v>
      </c>
      <c r="I1854" s="226">
        <f>_xlfn.IFNA(VLOOKUP($E1854,[2]_accgrp!$A:$X,2+(3*(COLUMN(I1854)-6)),FALSE),"")</f>
        <v>0</v>
      </c>
      <c r="J1854" s="226">
        <f>_xlfn.IFNA(VLOOKUP($E1854,[2]_accgrp!$A:$X,2+(3*(COLUMN(J1854)-6)),FALSE),"")</f>
        <v>0</v>
      </c>
      <c r="K1854" s="226">
        <f>_xlfn.IFNA(VLOOKUP($E1854,[2]_accgrp!$A:$X,2+(3*(COLUMN(K1854)-6)),FALSE),"")</f>
        <v>0</v>
      </c>
      <c r="L1854" s="226">
        <f>_xlfn.IFNA(VLOOKUP($E1854,[2]_accgrp!$A:$X,2+(3*(COLUMN(L1854)-6)),FALSE),"")</f>
        <v>0</v>
      </c>
      <c r="M1854" s="226">
        <f>_xlfn.IFNA(VLOOKUP($E1854,[2]_accgrp!$A:$X,2+(3*(COLUMN(M1854)-6)),FALSE),"")</f>
        <v>0</v>
      </c>
    </row>
    <row r="1855" spans="6:13" x14ac:dyDescent="0.25">
      <c r="F1855" s="242" t="str">
        <f>IF(ISBLANK(E1855),"",VLOOKUP(E1855,[2]_accgrp!A:B,2,FALSE))</f>
        <v/>
      </c>
      <c r="G1855" s="226">
        <f>_xlfn.IFNA(VLOOKUP($E1855,[2]_accgrp!$A:$X,2+(3*(COLUMN(G1855)-6)),FALSE),"")</f>
        <v>0</v>
      </c>
      <c r="H1855" s="226">
        <f>_xlfn.IFNA(VLOOKUP($E1855,[2]_accgrp!$A:$X,2+(3*(COLUMN(H1855)-6)),FALSE),"")</f>
        <v>0</v>
      </c>
      <c r="I1855" s="226">
        <f>_xlfn.IFNA(VLOOKUP($E1855,[2]_accgrp!$A:$X,2+(3*(COLUMN(I1855)-6)),FALSE),"")</f>
        <v>0</v>
      </c>
      <c r="J1855" s="226">
        <f>_xlfn.IFNA(VLOOKUP($E1855,[2]_accgrp!$A:$X,2+(3*(COLUMN(J1855)-6)),FALSE),"")</f>
        <v>0</v>
      </c>
      <c r="K1855" s="226">
        <f>_xlfn.IFNA(VLOOKUP($E1855,[2]_accgrp!$A:$X,2+(3*(COLUMN(K1855)-6)),FALSE),"")</f>
        <v>0</v>
      </c>
      <c r="L1855" s="226">
        <f>_xlfn.IFNA(VLOOKUP($E1855,[2]_accgrp!$A:$X,2+(3*(COLUMN(L1855)-6)),FALSE),"")</f>
        <v>0</v>
      </c>
      <c r="M1855" s="226">
        <f>_xlfn.IFNA(VLOOKUP($E1855,[2]_accgrp!$A:$X,2+(3*(COLUMN(M1855)-6)),FALSE),"")</f>
        <v>0</v>
      </c>
    </row>
    <row r="1856" spans="6:13" x14ac:dyDescent="0.25">
      <c r="F1856" s="242" t="str">
        <f>IF(ISBLANK(E1856),"",VLOOKUP(E1856,[2]_accgrp!A:B,2,FALSE))</f>
        <v/>
      </c>
      <c r="G1856" s="226">
        <f>_xlfn.IFNA(VLOOKUP($E1856,[2]_accgrp!$A:$X,2+(3*(COLUMN(G1856)-6)),FALSE),"")</f>
        <v>0</v>
      </c>
      <c r="H1856" s="226">
        <f>_xlfn.IFNA(VLOOKUP($E1856,[2]_accgrp!$A:$X,2+(3*(COLUMN(H1856)-6)),FALSE),"")</f>
        <v>0</v>
      </c>
      <c r="I1856" s="226">
        <f>_xlfn.IFNA(VLOOKUP($E1856,[2]_accgrp!$A:$X,2+(3*(COLUMN(I1856)-6)),FALSE),"")</f>
        <v>0</v>
      </c>
      <c r="J1856" s="226">
        <f>_xlfn.IFNA(VLOOKUP($E1856,[2]_accgrp!$A:$X,2+(3*(COLUMN(J1856)-6)),FALSE),"")</f>
        <v>0</v>
      </c>
      <c r="K1856" s="226">
        <f>_xlfn.IFNA(VLOOKUP($E1856,[2]_accgrp!$A:$X,2+(3*(COLUMN(K1856)-6)),FALSE),"")</f>
        <v>0</v>
      </c>
      <c r="L1856" s="226">
        <f>_xlfn.IFNA(VLOOKUP($E1856,[2]_accgrp!$A:$X,2+(3*(COLUMN(L1856)-6)),FALSE),"")</f>
        <v>0</v>
      </c>
      <c r="M1856" s="226">
        <f>_xlfn.IFNA(VLOOKUP($E1856,[2]_accgrp!$A:$X,2+(3*(COLUMN(M1856)-6)),FALSE),"")</f>
        <v>0</v>
      </c>
    </row>
    <row r="1857" spans="6:13" x14ac:dyDescent="0.25">
      <c r="F1857" s="242" t="str">
        <f>IF(ISBLANK(E1857),"",VLOOKUP(E1857,[2]_accgrp!A:B,2,FALSE))</f>
        <v/>
      </c>
      <c r="G1857" s="226">
        <f>_xlfn.IFNA(VLOOKUP($E1857,[2]_accgrp!$A:$X,2+(3*(COLUMN(G1857)-6)),FALSE),"")</f>
        <v>0</v>
      </c>
      <c r="H1857" s="226">
        <f>_xlfn.IFNA(VLOOKUP($E1857,[2]_accgrp!$A:$X,2+(3*(COLUMN(H1857)-6)),FALSE),"")</f>
        <v>0</v>
      </c>
      <c r="I1857" s="226">
        <f>_xlfn.IFNA(VLOOKUP($E1857,[2]_accgrp!$A:$X,2+(3*(COLUMN(I1857)-6)),FALSE),"")</f>
        <v>0</v>
      </c>
      <c r="J1857" s="226">
        <f>_xlfn.IFNA(VLOOKUP($E1857,[2]_accgrp!$A:$X,2+(3*(COLUMN(J1857)-6)),FALSE),"")</f>
        <v>0</v>
      </c>
      <c r="K1857" s="226">
        <f>_xlfn.IFNA(VLOOKUP($E1857,[2]_accgrp!$A:$X,2+(3*(COLUMN(K1857)-6)),FALSE),"")</f>
        <v>0</v>
      </c>
      <c r="L1857" s="226">
        <f>_xlfn.IFNA(VLOOKUP($E1857,[2]_accgrp!$A:$X,2+(3*(COLUMN(L1857)-6)),FALSE),"")</f>
        <v>0</v>
      </c>
      <c r="M1857" s="226">
        <f>_xlfn.IFNA(VLOOKUP($E1857,[2]_accgrp!$A:$X,2+(3*(COLUMN(M1857)-6)),FALSE),"")</f>
        <v>0</v>
      </c>
    </row>
    <row r="1858" spans="6:13" x14ac:dyDescent="0.25">
      <c r="F1858" s="242" t="str">
        <f>IF(ISBLANK(E1858),"",VLOOKUP(E1858,[2]_accgrp!A:B,2,FALSE))</f>
        <v/>
      </c>
      <c r="G1858" s="226">
        <f>_xlfn.IFNA(VLOOKUP($E1858,[2]_accgrp!$A:$X,2+(3*(COLUMN(G1858)-6)),FALSE),"")</f>
        <v>0</v>
      </c>
      <c r="H1858" s="226">
        <f>_xlfn.IFNA(VLOOKUP($E1858,[2]_accgrp!$A:$X,2+(3*(COLUMN(H1858)-6)),FALSE),"")</f>
        <v>0</v>
      </c>
      <c r="I1858" s="226">
        <f>_xlfn.IFNA(VLOOKUP($E1858,[2]_accgrp!$A:$X,2+(3*(COLUMN(I1858)-6)),FALSE),"")</f>
        <v>0</v>
      </c>
      <c r="J1858" s="226">
        <f>_xlfn.IFNA(VLOOKUP($E1858,[2]_accgrp!$A:$X,2+(3*(COLUMN(J1858)-6)),FALSE),"")</f>
        <v>0</v>
      </c>
      <c r="K1858" s="226">
        <f>_xlfn.IFNA(VLOOKUP($E1858,[2]_accgrp!$A:$X,2+(3*(COLUMN(K1858)-6)),FALSE),"")</f>
        <v>0</v>
      </c>
      <c r="L1858" s="226">
        <f>_xlfn.IFNA(VLOOKUP($E1858,[2]_accgrp!$A:$X,2+(3*(COLUMN(L1858)-6)),FALSE),"")</f>
        <v>0</v>
      </c>
      <c r="M1858" s="226">
        <f>_xlfn.IFNA(VLOOKUP($E1858,[2]_accgrp!$A:$X,2+(3*(COLUMN(M1858)-6)),FALSE),"")</f>
        <v>0</v>
      </c>
    </row>
    <row r="1859" spans="6:13" x14ac:dyDescent="0.25">
      <c r="F1859" s="242" t="str">
        <f>IF(ISBLANK(E1859),"",VLOOKUP(E1859,[2]_accgrp!A:B,2,FALSE))</f>
        <v/>
      </c>
      <c r="G1859" s="226">
        <f>_xlfn.IFNA(VLOOKUP($E1859,[2]_accgrp!$A:$X,2+(3*(COLUMN(G1859)-6)),FALSE),"")</f>
        <v>0</v>
      </c>
      <c r="H1859" s="226">
        <f>_xlfn.IFNA(VLOOKUP($E1859,[2]_accgrp!$A:$X,2+(3*(COLUMN(H1859)-6)),FALSE),"")</f>
        <v>0</v>
      </c>
      <c r="I1859" s="226">
        <f>_xlfn.IFNA(VLOOKUP($E1859,[2]_accgrp!$A:$X,2+(3*(COLUMN(I1859)-6)),FALSE),"")</f>
        <v>0</v>
      </c>
      <c r="J1859" s="226">
        <f>_xlfn.IFNA(VLOOKUP($E1859,[2]_accgrp!$A:$X,2+(3*(COLUMN(J1859)-6)),FALSE),"")</f>
        <v>0</v>
      </c>
      <c r="K1859" s="226">
        <f>_xlfn.IFNA(VLOOKUP($E1859,[2]_accgrp!$A:$X,2+(3*(COLUMN(K1859)-6)),FALSE),"")</f>
        <v>0</v>
      </c>
      <c r="L1859" s="226">
        <f>_xlfn.IFNA(VLOOKUP($E1859,[2]_accgrp!$A:$X,2+(3*(COLUMN(L1859)-6)),FALSE),"")</f>
        <v>0</v>
      </c>
      <c r="M1859" s="226">
        <f>_xlfn.IFNA(VLOOKUP($E1859,[2]_accgrp!$A:$X,2+(3*(COLUMN(M1859)-6)),FALSE),"")</f>
        <v>0</v>
      </c>
    </row>
    <row r="1860" spans="6:13" x14ac:dyDescent="0.25">
      <c r="F1860" s="242" t="str">
        <f>IF(ISBLANK(E1860),"",VLOOKUP(E1860,[2]_accgrp!A:B,2,FALSE))</f>
        <v/>
      </c>
      <c r="G1860" s="226">
        <f>_xlfn.IFNA(VLOOKUP($E1860,[2]_accgrp!$A:$X,2+(3*(COLUMN(G1860)-6)),FALSE),"")</f>
        <v>0</v>
      </c>
      <c r="H1860" s="226">
        <f>_xlfn.IFNA(VLOOKUP($E1860,[2]_accgrp!$A:$X,2+(3*(COLUMN(H1860)-6)),FALSE),"")</f>
        <v>0</v>
      </c>
      <c r="I1860" s="226">
        <f>_xlfn.IFNA(VLOOKUP($E1860,[2]_accgrp!$A:$X,2+(3*(COLUMN(I1860)-6)),FALSE),"")</f>
        <v>0</v>
      </c>
      <c r="J1860" s="226">
        <f>_xlfn.IFNA(VLOOKUP($E1860,[2]_accgrp!$A:$X,2+(3*(COLUMN(J1860)-6)),FALSE),"")</f>
        <v>0</v>
      </c>
      <c r="K1860" s="226">
        <f>_xlfn.IFNA(VLOOKUP($E1860,[2]_accgrp!$A:$X,2+(3*(COLUMN(K1860)-6)),FALSE),"")</f>
        <v>0</v>
      </c>
      <c r="L1860" s="226">
        <f>_xlfn.IFNA(VLOOKUP($E1860,[2]_accgrp!$A:$X,2+(3*(COLUMN(L1860)-6)),FALSE),"")</f>
        <v>0</v>
      </c>
      <c r="M1860" s="226">
        <f>_xlfn.IFNA(VLOOKUP($E1860,[2]_accgrp!$A:$X,2+(3*(COLUMN(M1860)-6)),FALSE),"")</f>
        <v>0</v>
      </c>
    </row>
    <row r="1861" spans="6:13" x14ac:dyDescent="0.25">
      <c r="F1861" s="242" t="str">
        <f>IF(ISBLANK(E1861),"",VLOOKUP(E1861,[2]_accgrp!A:B,2,FALSE))</f>
        <v/>
      </c>
      <c r="G1861" s="226">
        <f>_xlfn.IFNA(VLOOKUP($E1861,[2]_accgrp!$A:$X,2+(3*(COLUMN(G1861)-6)),FALSE),"")</f>
        <v>0</v>
      </c>
      <c r="H1861" s="226">
        <f>_xlfn.IFNA(VLOOKUP($E1861,[2]_accgrp!$A:$X,2+(3*(COLUMN(H1861)-6)),FALSE),"")</f>
        <v>0</v>
      </c>
      <c r="I1861" s="226">
        <f>_xlfn.IFNA(VLOOKUP($E1861,[2]_accgrp!$A:$X,2+(3*(COLUMN(I1861)-6)),FALSE),"")</f>
        <v>0</v>
      </c>
      <c r="J1861" s="226">
        <f>_xlfn.IFNA(VLOOKUP($E1861,[2]_accgrp!$A:$X,2+(3*(COLUMN(J1861)-6)),FALSE),"")</f>
        <v>0</v>
      </c>
      <c r="K1861" s="226">
        <f>_xlfn.IFNA(VLOOKUP($E1861,[2]_accgrp!$A:$X,2+(3*(COLUMN(K1861)-6)),FALSE),"")</f>
        <v>0</v>
      </c>
      <c r="L1861" s="226">
        <f>_xlfn.IFNA(VLOOKUP($E1861,[2]_accgrp!$A:$X,2+(3*(COLUMN(L1861)-6)),FALSE),"")</f>
        <v>0</v>
      </c>
      <c r="M1861" s="226">
        <f>_xlfn.IFNA(VLOOKUP($E1861,[2]_accgrp!$A:$X,2+(3*(COLUMN(M1861)-6)),FALSE),"")</f>
        <v>0</v>
      </c>
    </row>
    <row r="1862" spans="6:13" x14ac:dyDescent="0.25">
      <c r="F1862" s="242" t="str">
        <f>IF(ISBLANK(E1862),"",VLOOKUP(E1862,[2]_accgrp!A:B,2,FALSE))</f>
        <v/>
      </c>
      <c r="G1862" s="226">
        <f>_xlfn.IFNA(VLOOKUP($E1862,[2]_accgrp!$A:$X,2+(3*(COLUMN(G1862)-6)),FALSE),"")</f>
        <v>0</v>
      </c>
      <c r="H1862" s="226">
        <f>_xlfn.IFNA(VLOOKUP($E1862,[2]_accgrp!$A:$X,2+(3*(COLUMN(H1862)-6)),FALSE),"")</f>
        <v>0</v>
      </c>
      <c r="I1862" s="226">
        <f>_xlfn.IFNA(VLOOKUP($E1862,[2]_accgrp!$A:$X,2+(3*(COLUMN(I1862)-6)),FALSE),"")</f>
        <v>0</v>
      </c>
      <c r="J1862" s="226">
        <f>_xlfn.IFNA(VLOOKUP($E1862,[2]_accgrp!$A:$X,2+(3*(COLUMN(J1862)-6)),FALSE),"")</f>
        <v>0</v>
      </c>
      <c r="K1862" s="226">
        <f>_xlfn.IFNA(VLOOKUP($E1862,[2]_accgrp!$A:$X,2+(3*(COLUMN(K1862)-6)),FALSE),"")</f>
        <v>0</v>
      </c>
      <c r="L1862" s="226">
        <f>_xlfn.IFNA(VLOOKUP($E1862,[2]_accgrp!$A:$X,2+(3*(COLUMN(L1862)-6)),FALSE),"")</f>
        <v>0</v>
      </c>
      <c r="M1862" s="226">
        <f>_xlfn.IFNA(VLOOKUP($E1862,[2]_accgrp!$A:$X,2+(3*(COLUMN(M1862)-6)),FALSE),"")</f>
        <v>0</v>
      </c>
    </row>
    <row r="1863" spans="6:13" x14ac:dyDescent="0.25">
      <c r="F1863" s="242" t="str">
        <f>IF(ISBLANK(E1863),"",VLOOKUP(E1863,[2]_accgrp!A:B,2,FALSE))</f>
        <v/>
      </c>
      <c r="G1863" s="226">
        <f>_xlfn.IFNA(VLOOKUP($E1863,[2]_accgrp!$A:$X,2+(3*(COLUMN(G1863)-6)),FALSE),"")</f>
        <v>0</v>
      </c>
      <c r="H1863" s="226">
        <f>_xlfn.IFNA(VLOOKUP($E1863,[2]_accgrp!$A:$X,2+(3*(COLUMN(H1863)-6)),FALSE),"")</f>
        <v>0</v>
      </c>
      <c r="I1863" s="226">
        <f>_xlfn.IFNA(VLOOKUP($E1863,[2]_accgrp!$A:$X,2+(3*(COLUMN(I1863)-6)),FALSE),"")</f>
        <v>0</v>
      </c>
      <c r="J1863" s="226">
        <f>_xlfn.IFNA(VLOOKUP($E1863,[2]_accgrp!$A:$X,2+(3*(COLUMN(J1863)-6)),FALSE),"")</f>
        <v>0</v>
      </c>
      <c r="K1863" s="226">
        <f>_xlfn.IFNA(VLOOKUP($E1863,[2]_accgrp!$A:$X,2+(3*(COLUMN(K1863)-6)),FALSE),"")</f>
        <v>0</v>
      </c>
      <c r="L1863" s="226">
        <f>_xlfn.IFNA(VLOOKUP($E1863,[2]_accgrp!$A:$X,2+(3*(COLUMN(L1863)-6)),FALSE),"")</f>
        <v>0</v>
      </c>
      <c r="M1863" s="226">
        <f>_xlfn.IFNA(VLOOKUP($E1863,[2]_accgrp!$A:$X,2+(3*(COLUMN(M1863)-6)),FALSE),"")</f>
        <v>0</v>
      </c>
    </row>
    <row r="1864" spans="6:13" x14ac:dyDescent="0.25">
      <c r="F1864" s="242" t="str">
        <f>IF(ISBLANK(E1864),"",VLOOKUP(E1864,[2]_accgrp!A:B,2,FALSE))</f>
        <v/>
      </c>
      <c r="G1864" s="226">
        <f>_xlfn.IFNA(VLOOKUP($E1864,[2]_accgrp!$A:$X,2+(3*(COLUMN(G1864)-6)),FALSE),"")</f>
        <v>0</v>
      </c>
      <c r="H1864" s="226">
        <f>_xlfn.IFNA(VLOOKUP($E1864,[2]_accgrp!$A:$X,2+(3*(COLUMN(H1864)-6)),FALSE),"")</f>
        <v>0</v>
      </c>
      <c r="I1864" s="226">
        <f>_xlfn.IFNA(VLOOKUP($E1864,[2]_accgrp!$A:$X,2+(3*(COLUMN(I1864)-6)),FALSE),"")</f>
        <v>0</v>
      </c>
      <c r="J1864" s="226">
        <f>_xlfn.IFNA(VLOOKUP($E1864,[2]_accgrp!$A:$X,2+(3*(COLUMN(J1864)-6)),FALSE),"")</f>
        <v>0</v>
      </c>
      <c r="K1864" s="226">
        <f>_xlfn.IFNA(VLOOKUP($E1864,[2]_accgrp!$A:$X,2+(3*(COLUMN(K1864)-6)),FALSE),"")</f>
        <v>0</v>
      </c>
      <c r="L1864" s="226">
        <f>_xlfn.IFNA(VLOOKUP($E1864,[2]_accgrp!$A:$X,2+(3*(COLUMN(L1864)-6)),FALSE),"")</f>
        <v>0</v>
      </c>
      <c r="M1864" s="226">
        <f>_xlfn.IFNA(VLOOKUP($E1864,[2]_accgrp!$A:$X,2+(3*(COLUMN(M1864)-6)),FALSE),"")</f>
        <v>0</v>
      </c>
    </row>
    <row r="1865" spans="6:13" x14ac:dyDescent="0.25">
      <c r="F1865" s="242" t="str">
        <f>IF(ISBLANK(E1865),"",VLOOKUP(E1865,[2]_accgrp!A:B,2,FALSE))</f>
        <v/>
      </c>
      <c r="G1865" s="226">
        <f>_xlfn.IFNA(VLOOKUP($E1865,[2]_accgrp!$A:$X,2+(3*(COLUMN(G1865)-6)),FALSE),"")</f>
        <v>0</v>
      </c>
      <c r="H1865" s="226">
        <f>_xlfn.IFNA(VLOOKUP($E1865,[2]_accgrp!$A:$X,2+(3*(COLUMN(H1865)-6)),FALSE),"")</f>
        <v>0</v>
      </c>
      <c r="I1865" s="226">
        <f>_xlfn.IFNA(VLOOKUP($E1865,[2]_accgrp!$A:$X,2+(3*(COLUMN(I1865)-6)),FALSE),"")</f>
        <v>0</v>
      </c>
      <c r="J1865" s="226">
        <f>_xlfn.IFNA(VLOOKUP($E1865,[2]_accgrp!$A:$X,2+(3*(COLUMN(J1865)-6)),FALSE),"")</f>
        <v>0</v>
      </c>
      <c r="K1865" s="226">
        <f>_xlfn.IFNA(VLOOKUP($E1865,[2]_accgrp!$A:$X,2+(3*(COLUMN(K1865)-6)),FALSE),"")</f>
        <v>0</v>
      </c>
      <c r="L1865" s="226">
        <f>_xlfn.IFNA(VLOOKUP($E1865,[2]_accgrp!$A:$X,2+(3*(COLUMN(L1865)-6)),FALSE),"")</f>
        <v>0</v>
      </c>
      <c r="M1865" s="226">
        <f>_xlfn.IFNA(VLOOKUP($E1865,[2]_accgrp!$A:$X,2+(3*(COLUMN(M1865)-6)),FALSE),"")</f>
        <v>0</v>
      </c>
    </row>
    <row r="1866" spans="6:13" x14ac:dyDescent="0.25">
      <c r="F1866" s="242" t="str">
        <f>IF(ISBLANK(E1866),"",VLOOKUP(E1866,[2]_accgrp!A:B,2,FALSE))</f>
        <v/>
      </c>
      <c r="G1866" s="226">
        <f>_xlfn.IFNA(VLOOKUP($E1866,[2]_accgrp!$A:$X,2+(3*(COLUMN(G1866)-6)),FALSE),"")</f>
        <v>0</v>
      </c>
      <c r="H1866" s="226">
        <f>_xlfn.IFNA(VLOOKUP($E1866,[2]_accgrp!$A:$X,2+(3*(COLUMN(H1866)-6)),FALSE),"")</f>
        <v>0</v>
      </c>
      <c r="I1866" s="226">
        <f>_xlfn.IFNA(VLOOKUP($E1866,[2]_accgrp!$A:$X,2+(3*(COLUMN(I1866)-6)),FALSE),"")</f>
        <v>0</v>
      </c>
      <c r="J1866" s="226">
        <f>_xlfn.IFNA(VLOOKUP($E1866,[2]_accgrp!$A:$X,2+(3*(COLUMN(J1866)-6)),FALSE),"")</f>
        <v>0</v>
      </c>
      <c r="K1866" s="226">
        <f>_xlfn.IFNA(VLOOKUP($E1866,[2]_accgrp!$A:$X,2+(3*(COLUMN(K1866)-6)),FALSE),"")</f>
        <v>0</v>
      </c>
      <c r="L1866" s="226">
        <f>_xlfn.IFNA(VLOOKUP($E1866,[2]_accgrp!$A:$X,2+(3*(COLUMN(L1866)-6)),FALSE),"")</f>
        <v>0</v>
      </c>
      <c r="M1866" s="226">
        <f>_xlfn.IFNA(VLOOKUP($E1866,[2]_accgrp!$A:$X,2+(3*(COLUMN(M1866)-6)),FALSE),"")</f>
        <v>0</v>
      </c>
    </row>
    <row r="1867" spans="6:13" x14ac:dyDescent="0.25">
      <c r="F1867" s="242" t="str">
        <f>IF(ISBLANK(E1867),"",VLOOKUP(E1867,[2]_accgrp!A:B,2,FALSE))</f>
        <v/>
      </c>
      <c r="G1867" s="226">
        <f>_xlfn.IFNA(VLOOKUP($E1867,[2]_accgrp!$A:$X,2+(3*(COLUMN(G1867)-6)),FALSE),"")</f>
        <v>0</v>
      </c>
      <c r="H1867" s="226">
        <f>_xlfn.IFNA(VLOOKUP($E1867,[2]_accgrp!$A:$X,2+(3*(COLUMN(H1867)-6)),FALSE),"")</f>
        <v>0</v>
      </c>
      <c r="I1867" s="226">
        <f>_xlfn.IFNA(VLOOKUP($E1867,[2]_accgrp!$A:$X,2+(3*(COLUMN(I1867)-6)),FALSE),"")</f>
        <v>0</v>
      </c>
      <c r="J1867" s="226">
        <f>_xlfn.IFNA(VLOOKUP($E1867,[2]_accgrp!$A:$X,2+(3*(COLUMN(J1867)-6)),FALSE),"")</f>
        <v>0</v>
      </c>
      <c r="K1867" s="226">
        <f>_xlfn.IFNA(VLOOKUP($E1867,[2]_accgrp!$A:$X,2+(3*(COLUMN(K1867)-6)),FALSE),"")</f>
        <v>0</v>
      </c>
      <c r="L1867" s="226">
        <f>_xlfn.IFNA(VLOOKUP($E1867,[2]_accgrp!$A:$X,2+(3*(COLUMN(L1867)-6)),FALSE),"")</f>
        <v>0</v>
      </c>
      <c r="M1867" s="226">
        <f>_xlfn.IFNA(VLOOKUP($E1867,[2]_accgrp!$A:$X,2+(3*(COLUMN(M1867)-6)),FALSE),"")</f>
        <v>0</v>
      </c>
    </row>
    <row r="1868" spans="6:13" x14ac:dyDescent="0.25">
      <c r="F1868" s="242" t="str">
        <f>IF(ISBLANK(E1868),"",VLOOKUP(E1868,[2]_accgrp!A:B,2,FALSE))</f>
        <v/>
      </c>
      <c r="G1868" s="226">
        <f>_xlfn.IFNA(VLOOKUP($E1868,[2]_accgrp!$A:$X,2+(3*(COLUMN(G1868)-6)),FALSE),"")</f>
        <v>0</v>
      </c>
      <c r="H1868" s="226">
        <f>_xlfn.IFNA(VLOOKUP($E1868,[2]_accgrp!$A:$X,2+(3*(COLUMN(H1868)-6)),FALSE),"")</f>
        <v>0</v>
      </c>
      <c r="I1868" s="226">
        <f>_xlfn.IFNA(VLOOKUP($E1868,[2]_accgrp!$A:$X,2+(3*(COLUMN(I1868)-6)),FALSE),"")</f>
        <v>0</v>
      </c>
      <c r="J1868" s="226">
        <f>_xlfn.IFNA(VLOOKUP($E1868,[2]_accgrp!$A:$X,2+(3*(COLUMN(J1868)-6)),FALSE),"")</f>
        <v>0</v>
      </c>
      <c r="K1868" s="226">
        <f>_xlfn.IFNA(VLOOKUP($E1868,[2]_accgrp!$A:$X,2+(3*(COLUMN(K1868)-6)),FALSE),"")</f>
        <v>0</v>
      </c>
      <c r="L1868" s="226">
        <f>_xlfn.IFNA(VLOOKUP($E1868,[2]_accgrp!$A:$X,2+(3*(COLUMN(L1868)-6)),FALSE),"")</f>
        <v>0</v>
      </c>
      <c r="M1868" s="226">
        <f>_xlfn.IFNA(VLOOKUP($E1868,[2]_accgrp!$A:$X,2+(3*(COLUMN(M1868)-6)),FALSE),"")</f>
        <v>0</v>
      </c>
    </row>
    <row r="1869" spans="6:13" x14ac:dyDescent="0.25">
      <c r="F1869" s="242" t="str">
        <f>IF(ISBLANK(E1869),"",VLOOKUP(E1869,[2]_accgrp!A:B,2,FALSE))</f>
        <v/>
      </c>
      <c r="G1869" s="226">
        <f>_xlfn.IFNA(VLOOKUP($E1869,[2]_accgrp!$A:$X,2+(3*(COLUMN(G1869)-6)),FALSE),"")</f>
        <v>0</v>
      </c>
      <c r="H1869" s="226">
        <f>_xlfn.IFNA(VLOOKUP($E1869,[2]_accgrp!$A:$X,2+(3*(COLUMN(H1869)-6)),FALSE),"")</f>
        <v>0</v>
      </c>
      <c r="I1869" s="226">
        <f>_xlfn.IFNA(VLOOKUP($E1869,[2]_accgrp!$A:$X,2+(3*(COLUMN(I1869)-6)),FALSE),"")</f>
        <v>0</v>
      </c>
      <c r="J1869" s="226">
        <f>_xlfn.IFNA(VLOOKUP($E1869,[2]_accgrp!$A:$X,2+(3*(COLUMN(J1869)-6)),FALSE),"")</f>
        <v>0</v>
      </c>
      <c r="K1869" s="226">
        <f>_xlfn.IFNA(VLOOKUP($E1869,[2]_accgrp!$A:$X,2+(3*(COLUMN(K1869)-6)),FALSE),"")</f>
        <v>0</v>
      </c>
      <c r="L1869" s="226">
        <f>_xlfn.IFNA(VLOOKUP($E1869,[2]_accgrp!$A:$X,2+(3*(COLUMN(L1869)-6)),FALSE),"")</f>
        <v>0</v>
      </c>
      <c r="M1869" s="226">
        <f>_xlfn.IFNA(VLOOKUP($E1869,[2]_accgrp!$A:$X,2+(3*(COLUMN(M1869)-6)),FALSE),"")</f>
        <v>0</v>
      </c>
    </row>
    <row r="1870" spans="6:13" x14ac:dyDescent="0.25">
      <c r="F1870" s="242" t="str">
        <f>IF(ISBLANK(E1870),"",VLOOKUP(E1870,[2]_accgrp!A:B,2,FALSE))</f>
        <v/>
      </c>
      <c r="G1870" s="226">
        <f>_xlfn.IFNA(VLOOKUP($E1870,[2]_accgrp!$A:$X,2+(3*(COLUMN(G1870)-6)),FALSE),"")</f>
        <v>0</v>
      </c>
      <c r="H1870" s="226">
        <f>_xlfn.IFNA(VLOOKUP($E1870,[2]_accgrp!$A:$X,2+(3*(COLUMN(H1870)-6)),FALSE),"")</f>
        <v>0</v>
      </c>
      <c r="I1870" s="226">
        <f>_xlfn.IFNA(VLOOKUP($E1870,[2]_accgrp!$A:$X,2+(3*(COLUMN(I1870)-6)),FALSE),"")</f>
        <v>0</v>
      </c>
      <c r="J1870" s="226">
        <f>_xlfn.IFNA(VLOOKUP($E1870,[2]_accgrp!$A:$X,2+(3*(COLUMN(J1870)-6)),FALSE),"")</f>
        <v>0</v>
      </c>
      <c r="K1870" s="226">
        <f>_xlfn.IFNA(VLOOKUP($E1870,[2]_accgrp!$A:$X,2+(3*(COLUMN(K1870)-6)),FALSE),"")</f>
        <v>0</v>
      </c>
      <c r="L1870" s="226">
        <f>_xlfn.IFNA(VLOOKUP($E1870,[2]_accgrp!$A:$X,2+(3*(COLUMN(L1870)-6)),FALSE),"")</f>
        <v>0</v>
      </c>
      <c r="M1870" s="226">
        <f>_xlfn.IFNA(VLOOKUP($E1870,[2]_accgrp!$A:$X,2+(3*(COLUMN(M1870)-6)),FALSE),"")</f>
        <v>0</v>
      </c>
    </row>
    <row r="1871" spans="6:13" x14ac:dyDescent="0.25">
      <c r="F1871" s="242" t="str">
        <f>IF(ISBLANK(E1871),"",VLOOKUP(E1871,[2]_accgrp!A:B,2,FALSE))</f>
        <v/>
      </c>
      <c r="G1871" s="226">
        <f>_xlfn.IFNA(VLOOKUP($E1871,[2]_accgrp!$A:$X,2+(3*(COLUMN(G1871)-6)),FALSE),"")</f>
        <v>0</v>
      </c>
      <c r="H1871" s="226">
        <f>_xlfn.IFNA(VLOOKUP($E1871,[2]_accgrp!$A:$X,2+(3*(COLUMN(H1871)-6)),FALSE),"")</f>
        <v>0</v>
      </c>
      <c r="I1871" s="226">
        <f>_xlfn.IFNA(VLOOKUP($E1871,[2]_accgrp!$A:$X,2+(3*(COLUMN(I1871)-6)),FALSE),"")</f>
        <v>0</v>
      </c>
      <c r="J1871" s="226">
        <f>_xlfn.IFNA(VLOOKUP($E1871,[2]_accgrp!$A:$X,2+(3*(COLUMN(J1871)-6)),FALSE),"")</f>
        <v>0</v>
      </c>
      <c r="K1871" s="226">
        <f>_xlfn.IFNA(VLOOKUP($E1871,[2]_accgrp!$A:$X,2+(3*(COLUMN(K1871)-6)),FALSE),"")</f>
        <v>0</v>
      </c>
      <c r="L1871" s="226">
        <f>_xlfn.IFNA(VLOOKUP($E1871,[2]_accgrp!$A:$X,2+(3*(COLUMN(L1871)-6)),FALSE),"")</f>
        <v>0</v>
      </c>
      <c r="M1871" s="226">
        <f>_xlfn.IFNA(VLOOKUP($E1871,[2]_accgrp!$A:$X,2+(3*(COLUMN(M1871)-6)),FALSE),"")</f>
        <v>0</v>
      </c>
    </row>
    <row r="1872" spans="6:13" x14ac:dyDescent="0.25">
      <c r="F1872" s="242" t="str">
        <f>IF(ISBLANK(E1872),"",VLOOKUP(E1872,[2]_accgrp!A:B,2,FALSE))</f>
        <v/>
      </c>
      <c r="G1872" s="226">
        <f>_xlfn.IFNA(VLOOKUP($E1872,[2]_accgrp!$A:$X,2+(3*(COLUMN(G1872)-6)),FALSE),"")</f>
        <v>0</v>
      </c>
      <c r="H1872" s="226">
        <f>_xlfn.IFNA(VLOOKUP($E1872,[2]_accgrp!$A:$X,2+(3*(COLUMN(H1872)-6)),FALSE),"")</f>
        <v>0</v>
      </c>
      <c r="I1872" s="226">
        <f>_xlfn.IFNA(VLOOKUP($E1872,[2]_accgrp!$A:$X,2+(3*(COLUMN(I1872)-6)),FALSE),"")</f>
        <v>0</v>
      </c>
      <c r="J1872" s="226">
        <f>_xlfn.IFNA(VLOOKUP($E1872,[2]_accgrp!$A:$X,2+(3*(COLUMN(J1872)-6)),FALSE),"")</f>
        <v>0</v>
      </c>
      <c r="K1872" s="226">
        <f>_xlfn.IFNA(VLOOKUP($E1872,[2]_accgrp!$A:$X,2+(3*(COLUMN(K1872)-6)),FALSE),"")</f>
        <v>0</v>
      </c>
      <c r="L1872" s="226">
        <f>_xlfn.IFNA(VLOOKUP($E1872,[2]_accgrp!$A:$X,2+(3*(COLUMN(L1872)-6)),FALSE),"")</f>
        <v>0</v>
      </c>
      <c r="M1872" s="226">
        <f>_xlfn.IFNA(VLOOKUP($E1872,[2]_accgrp!$A:$X,2+(3*(COLUMN(M1872)-6)),FALSE),"")</f>
        <v>0</v>
      </c>
    </row>
    <row r="1873" spans="6:13" x14ac:dyDescent="0.25">
      <c r="F1873" s="242" t="str">
        <f>IF(ISBLANK(E1873),"",VLOOKUP(E1873,[2]_accgrp!A:B,2,FALSE))</f>
        <v/>
      </c>
      <c r="G1873" s="226">
        <f>_xlfn.IFNA(VLOOKUP($E1873,[2]_accgrp!$A:$X,2+(3*(COLUMN(G1873)-6)),FALSE),"")</f>
        <v>0</v>
      </c>
      <c r="H1873" s="226">
        <f>_xlfn.IFNA(VLOOKUP($E1873,[2]_accgrp!$A:$X,2+(3*(COLUMN(H1873)-6)),FALSE),"")</f>
        <v>0</v>
      </c>
      <c r="I1873" s="226">
        <f>_xlfn.IFNA(VLOOKUP($E1873,[2]_accgrp!$A:$X,2+(3*(COLUMN(I1873)-6)),FALSE),"")</f>
        <v>0</v>
      </c>
      <c r="J1873" s="226">
        <f>_xlfn.IFNA(VLOOKUP($E1873,[2]_accgrp!$A:$X,2+(3*(COLUMN(J1873)-6)),FALSE),"")</f>
        <v>0</v>
      </c>
      <c r="K1873" s="226">
        <f>_xlfn.IFNA(VLOOKUP($E1873,[2]_accgrp!$A:$X,2+(3*(COLUMN(K1873)-6)),FALSE),"")</f>
        <v>0</v>
      </c>
      <c r="L1873" s="226">
        <f>_xlfn.IFNA(VLOOKUP($E1873,[2]_accgrp!$A:$X,2+(3*(COLUMN(L1873)-6)),FALSE),"")</f>
        <v>0</v>
      </c>
      <c r="M1873" s="226">
        <f>_xlfn.IFNA(VLOOKUP($E1873,[2]_accgrp!$A:$X,2+(3*(COLUMN(M1873)-6)),FALSE),"")</f>
        <v>0</v>
      </c>
    </row>
    <row r="1874" spans="6:13" x14ac:dyDescent="0.25">
      <c r="F1874" s="242" t="str">
        <f>IF(ISBLANK(E1874),"",VLOOKUP(E1874,[2]_accgrp!A:B,2,FALSE))</f>
        <v/>
      </c>
      <c r="G1874" s="226">
        <f>_xlfn.IFNA(VLOOKUP($E1874,[2]_accgrp!$A:$X,2+(3*(COLUMN(G1874)-6)),FALSE),"")</f>
        <v>0</v>
      </c>
      <c r="H1874" s="226">
        <f>_xlfn.IFNA(VLOOKUP($E1874,[2]_accgrp!$A:$X,2+(3*(COLUMN(H1874)-6)),FALSE),"")</f>
        <v>0</v>
      </c>
      <c r="I1874" s="226">
        <f>_xlfn.IFNA(VLOOKUP($E1874,[2]_accgrp!$A:$X,2+(3*(COLUMN(I1874)-6)),FALSE),"")</f>
        <v>0</v>
      </c>
      <c r="J1874" s="226">
        <f>_xlfn.IFNA(VLOOKUP($E1874,[2]_accgrp!$A:$X,2+(3*(COLUMN(J1874)-6)),FALSE),"")</f>
        <v>0</v>
      </c>
      <c r="K1874" s="226">
        <f>_xlfn.IFNA(VLOOKUP($E1874,[2]_accgrp!$A:$X,2+(3*(COLUMN(K1874)-6)),FALSE),"")</f>
        <v>0</v>
      </c>
      <c r="L1874" s="226">
        <f>_xlfn.IFNA(VLOOKUP($E1874,[2]_accgrp!$A:$X,2+(3*(COLUMN(L1874)-6)),FALSE),"")</f>
        <v>0</v>
      </c>
      <c r="M1874" s="226">
        <f>_xlfn.IFNA(VLOOKUP($E1874,[2]_accgrp!$A:$X,2+(3*(COLUMN(M1874)-6)),FALSE),"")</f>
        <v>0</v>
      </c>
    </row>
    <row r="1875" spans="6:13" x14ac:dyDescent="0.25">
      <c r="F1875" s="242" t="str">
        <f>IF(ISBLANK(E1875),"",VLOOKUP(E1875,[2]_accgrp!A:B,2,FALSE))</f>
        <v/>
      </c>
      <c r="G1875" s="226">
        <f>_xlfn.IFNA(VLOOKUP($E1875,[2]_accgrp!$A:$X,2+(3*(COLUMN(G1875)-6)),FALSE),"")</f>
        <v>0</v>
      </c>
      <c r="H1875" s="226">
        <f>_xlfn.IFNA(VLOOKUP($E1875,[2]_accgrp!$A:$X,2+(3*(COLUMN(H1875)-6)),FALSE),"")</f>
        <v>0</v>
      </c>
      <c r="I1875" s="226">
        <f>_xlfn.IFNA(VLOOKUP($E1875,[2]_accgrp!$A:$X,2+(3*(COLUMN(I1875)-6)),FALSE),"")</f>
        <v>0</v>
      </c>
      <c r="J1875" s="226">
        <f>_xlfn.IFNA(VLOOKUP($E1875,[2]_accgrp!$A:$X,2+(3*(COLUMN(J1875)-6)),FALSE),"")</f>
        <v>0</v>
      </c>
      <c r="K1875" s="226">
        <f>_xlfn.IFNA(VLOOKUP($E1875,[2]_accgrp!$A:$X,2+(3*(COLUMN(K1875)-6)),FALSE),"")</f>
        <v>0</v>
      </c>
      <c r="L1875" s="226">
        <f>_xlfn.IFNA(VLOOKUP($E1875,[2]_accgrp!$A:$X,2+(3*(COLUMN(L1875)-6)),FALSE),"")</f>
        <v>0</v>
      </c>
      <c r="M1875" s="226">
        <f>_xlfn.IFNA(VLOOKUP($E1875,[2]_accgrp!$A:$X,2+(3*(COLUMN(M1875)-6)),FALSE),"")</f>
        <v>0</v>
      </c>
    </row>
    <row r="1876" spans="6:13" x14ac:dyDescent="0.25">
      <c r="F1876" s="242" t="str">
        <f>IF(ISBLANK(E1876),"",VLOOKUP(E1876,[2]_accgrp!A:B,2,FALSE))</f>
        <v/>
      </c>
      <c r="G1876" s="226">
        <f>_xlfn.IFNA(VLOOKUP($E1876,[2]_accgrp!$A:$X,2+(3*(COLUMN(G1876)-6)),FALSE),"")</f>
        <v>0</v>
      </c>
      <c r="H1876" s="226">
        <f>_xlfn.IFNA(VLOOKUP($E1876,[2]_accgrp!$A:$X,2+(3*(COLUMN(H1876)-6)),FALSE),"")</f>
        <v>0</v>
      </c>
      <c r="I1876" s="226">
        <f>_xlfn.IFNA(VLOOKUP($E1876,[2]_accgrp!$A:$X,2+(3*(COLUMN(I1876)-6)),FALSE),"")</f>
        <v>0</v>
      </c>
      <c r="J1876" s="226">
        <f>_xlfn.IFNA(VLOOKUP($E1876,[2]_accgrp!$A:$X,2+(3*(COLUMN(J1876)-6)),FALSE),"")</f>
        <v>0</v>
      </c>
      <c r="K1876" s="226">
        <f>_xlfn.IFNA(VLOOKUP($E1876,[2]_accgrp!$A:$X,2+(3*(COLUMN(K1876)-6)),FALSE),"")</f>
        <v>0</v>
      </c>
      <c r="L1876" s="226">
        <f>_xlfn.IFNA(VLOOKUP($E1876,[2]_accgrp!$A:$X,2+(3*(COLUMN(L1876)-6)),FALSE),"")</f>
        <v>0</v>
      </c>
      <c r="M1876" s="226">
        <f>_xlfn.IFNA(VLOOKUP($E1876,[2]_accgrp!$A:$X,2+(3*(COLUMN(M1876)-6)),FALSE),"")</f>
        <v>0</v>
      </c>
    </row>
    <row r="1877" spans="6:13" x14ac:dyDescent="0.25">
      <c r="F1877" s="242" t="str">
        <f>IF(ISBLANK(E1877),"",VLOOKUP(E1877,[2]_accgrp!A:B,2,FALSE))</f>
        <v/>
      </c>
      <c r="G1877" s="226">
        <f>_xlfn.IFNA(VLOOKUP($E1877,[2]_accgrp!$A:$X,2+(3*(COLUMN(G1877)-6)),FALSE),"")</f>
        <v>0</v>
      </c>
      <c r="H1877" s="226">
        <f>_xlfn.IFNA(VLOOKUP($E1877,[2]_accgrp!$A:$X,2+(3*(COLUMN(H1877)-6)),FALSE),"")</f>
        <v>0</v>
      </c>
      <c r="I1877" s="226">
        <f>_xlfn.IFNA(VLOOKUP($E1877,[2]_accgrp!$A:$X,2+(3*(COLUMN(I1877)-6)),FALSE),"")</f>
        <v>0</v>
      </c>
      <c r="J1877" s="226">
        <f>_xlfn.IFNA(VLOOKUP($E1877,[2]_accgrp!$A:$X,2+(3*(COLUMN(J1877)-6)),FALSE),"")</f>
        <v>0</v>
      </c>
      <c r="K1877" s="226">
        <f>_xlfn.IFNA(VLOOKUP($E1877,[2]_accgrp!$A:$X,2+(3*(COLUMN(K1877)-6)),FALSE),"")</f>
        <v>0</v>
      </c>
      <c r="L1877" s="226">
        <f>_xlfn.IFNA(VLOOKUP($E1877,[2]_accgrp!$A:$X,2+(3*(COLUMN(L1877)-6)),FALSE),"")</f>
        <v>0</v>
      </c>
      <c r="M1877" s="226">
        <f>_xlfn.IFNA(VLOOKUP($E1877,[2]_accgrp!$A:$X,2+(3*(COLUMN(M1877)-6)),FALSE),"")</f>
        <v>0</v>
      </c>
    </row>
    <row r="1878" spans="6:13" x14ac:dyDescent="0.25">
      <c r="F1878" s="242" t="str">
        <f>IF(ISBLANK(E1878),"",VLOOKUP(E1878,[2]_accgrp!A:B,2,FALSE))</f>
        <v/>
      </c>
      <c r="G1878" s="226">
        <f>_xlfn.IFNA(VLOOKUP($E1878,[2]_accgrp!$A:$X,2+(3*(COLUMN(G1878)-6)),FALSE),"")</f>
        <v>0</v>
      </c>
      <c r="H1878" s="226">
        <f>_xlfn.IFNA(VLOOKUP($E1878,[2]_accgrp!$A:$X,2+(3*(COLUMN(H1878)-6)),FALSE),"")</f>
        <v>0</v>
      </c>
      <c r="I1878" s="226">
        <f>_xlfn.IFNA(VLOOKUP($E1878,[2]_accgrp!$A:$X,2+(3*(COLUMN(I1878)-6)),FALSE),"")</f>
        <v>0</v>
      </c>
      <c r="J1878" s="226">
        <f>_xlfn.IFNA(VLOOKUP($E1878,[2]_accgrp!$A:$X,2+(3*(COLUMN(J1878)-6)),FALSE),"")</f>
        <v>0</v>
      </c>
      <c r="K1878" s="226">
        <f>_xlfn.IFNA(VLOOKUP($E1878,[2]_accgrp!$A:$X,2+(3*(COLUMN(K1878)-6)),FALSE),"")</f>
        <v>0</v>
      </c>
      <c r="L1878" s="226">
        <f>_xlfn.IFNA(VLOOKUP($E1878,[2]_accgrp!$A:$X,2+(3*(COLUMN(L1878)-6)),FALSE),"")</f>
        <v>0</v>
      </c>
      <c r="M1878" s="226">
        <f>_xlfn.IFNA(VLOOKUP($E1878,[2]_accgrp!$A:$X,2+(3*(COLUMN(M1878)-6)),FALSE),"")</f>
        <v>0</v>
      </c>
    </row>
    <row r="1879" spans="6:13" x14ac:dyDescent="0.25">
      <c r="F1879" s="242" t="str">
        <f>IF(ISBLANK(E1879),"",VLOOKUP(E1879,[2]_accgrp!A:B,2,FALSE))</f>
        <v/>
      </c>
      <c r="G1879" s="226">
        <f>_xlfn.IFNA(VLOOKUP($E1879,[2]_accgrp!$A:$X,2+(3*(COLUMN(G1879)-6)),FALSE),"")</f>
        <v>0</v>
      </c>
      <c r="H1879" s="226">
        <f>_xlfn.IFNA(VLOOKUP($E1879,[2]_accgrp!$A:$X,2+(3*(COLUMN(H1879)-6)),FALSE),"")</f>
        <v>0</v>
      </c>
      <c r="I1879" s="226">
        <f>_xlfn.IFNA(VLOOKUP($E1879,[2]_accgrp!$A:$X,2+(3*(COLUMN(I1879)-6)),FALSE),"")</f>
        <v>0</v>
      </c>
      <c r="J1879" s="226">
        <f>_xlfn.IFNA(VLOOKUP($E1879,[2]_accgrp!$A:$X,2+(3*(COLUMN(J1879)-6)),FALSE),"")</f>
        <v>0</v>
      </c>
      <c r="K1879" s="226">
        <f>_xlfn.IFNA(VLOOKUP($E1879,[2]_accgrp!$A:$X,2+(3*(COLUMN(K1879)-6)),FALSE),"")</f>
        <v>0</v>
      </c>
      <c r="L1879" s="226">
        <f>_xlfn.IFNA(VLOOKUP($E1879,[2]_accgrp!$A:$X,2+(3*(COLUMN(L1879)-6)),FALSE),"")</f>
        <v>0</v>
      </c>
      <c r="M1879" s="226">
        <f>_xlfn.IFNA(VLOOKUP($E1879,[2]_accgrp!$A:$X,2+(3*(COLUMN(M1879)-6)),FALSE),"")</f>
        <v>0</v>
      </c>
    </row>
    <row r="1880" spans="6:13" x14ac:dyDescent="0.25">
      <c r="F1880" s="242" t="str">
        <f>IF(ISBLANK(E1880),"",VLOOKUP(E1880,[2]_accgrp!A:B,2,FALSE))</f>
        <v/>
      </c>
      <c r="G1880" s="226">
        <f>_xlfn.IFNA(VLOOKUP($E1880,[2]_accgrp!$A:$X,2+(3*(COLUMN(G1880)-6)),FALSE),"")</f>
        <v>0</v>
      </c>
      <c r="H1880" s="226">
        <f>_xlfn.IFNA(VLOOKUP($E1880,[2]_accgrp!$A:$X,2+(3*(COLUMN(H1880)-6)),FALSE),"")</f>
        <v>0</v>
      </c>
      <c r="I1880" s="226">
        <f>_xlfn.IFNA(VLOOKUP($E1880,[2]_accgrp!$A:$X,2+(3*(COLUMN(I1880)-6)),FALSE),"")</f>
        <v>0</v>
      </c>
      <c r="J1880" s="226">
        <f>_xlfn.IFNA(VLOOKUP($E1880,[2]_accgrp!$A:$X,2+(3*(COLUMN(J1880)-6)),FALSE),"")</f>
        <v>0</v>
      </c>
      <c r="K1880" s="226">
        <f>_xlfn.IFNA(VLOOKUP($E1880,[2]_accgrp!$A:$X,2+(3*(COLUMN(K1880)-6)),FALSE),"")</f>
        <v>0</v>
      </c>
      <c r="L1880" s="226">
        <f>_xlfn.IFNA(VLOOKUP($E1880,[2]_accgrp!$A:$X,2+(3*(COLUMN(L1880)-6)),FALSE),"")</f>
        <v>0</v>
      </c>
      <c r="M1880" s="226">
        <f>_xlfn.IFNA(VLOOKUP($E1880,[2]_accgrp!$A:$X,2+(3*(COLUMN(M1880)-6)),FALSE),"")</f>
        <v>0</v>
      </c>
    </row>
    <row r="1881" spans="6:13" x14ac:dyDescent="0.25">
      <c r="F1881" s="242" t="str">
        <f>IF(ISBLANK(E1881),"",VLOOKUP(E1881,[2]_accgrp!A:B,2,FALSE))</f>
        <v/>
      </c>
      <c r="G1881" s="226">
        <f>_xlfn.IFNA(VLOOKUP($E1881,[2]_accgrp!$A:$X,2+(3*(COLUMN(G1881)-6)),FALSE),"")</f>
        <v>0</v>
      </c>
      <c r="H1881" s="226">
        <f>_xlfn.IFNA(VLOOKUP($E1881,[2]_accgrp!$A:$X,2+(3*(COLUMN(H1881)-6)),FALSE),"")</f>
        <v>0</v>
      </c>
      <c r="I1881" s="226">
        <f>_xlfn.IFNA(VLOOKUP($E1881,[2]_accgrp!$A:$X,2+(3*(COLUMN(I1881)-6)),FALSE),"")</f>
        <v>0</v>
      </c>
      <c r="J1881" s="226">
        <f>_xlfn.IFNA(VLOOKUP($E1881,[2]_accgrp!$A:$X,2+(3*(COLUMN(J1881)-6)),FALSE),"")</f>
        <v>0</v>
      </c>
      <c r="K1881" s="226">
        <f>_xlfn.IFNA(VLOOKUP($E1881,[2]_accgrp!$A:$X,2+(3*(COLUMN(K1881)-6)),FALSE),"")</f>
        <v>0</v>
      </c>
      <c r="L1881" s="226">
        <f>_xlfn.IFNA(VLOOKUP($E1881,[2]_accgrp!$A:$X,2+(3*(COLUMN(L1881)-6)),FALSE),"")</f>
        <v>0</v>
      </c>
      <c r="M1881" s="226">
        <f>_xlfn.IFNA(VLOOKUP($E1881,[2]_accgrp!$A:$X,2+(3*(COLUMN(M1881)-6)),FALSE),"")</f>
        <v>0</v>
      </c>
    </row>
    <row r="1882" spans="6:13" x14ac:dyDescent="0.25">
      <c r="F1882" s="242" t="str">
        <f>IF(ISBLANK(E1882),"",VLOOKUP(E1882,[2]_accgrp!A:B,2,FALSE))</f>
        <v/>
      </c>
      <c r="G1882" s="226">
        <f>_xlfn.IFNA(VLOOKUP($E1882,[2]_accgrp!$A:$X,2+(3*(COLUMN(G1882)-6)),FALSE),"")</f>
        <v>0</v>
      </c>
      <c r="H1882" s="226">
        <f>_xlfn.IFNA(VLOOKUP($E1882,[2]_accgrp!$A:$X,2+(3*(COLUMN(H1882)-6)),FALSE),"")</f>
        <v>0</v>
      </c>
      <c r="I1882" s="226">
        <f>_xlfn.IFNA(VLOOKUP($E1882,[2]_accgrp!$A:$X,2+(3*(COLUMN(I1882)-6)),FALSE),"")</f>
        <v>0</v>
      </c>
      <c r="J1882" s="226">
        <f>_xlfn.IFNA(VLOOKUP($E1882,[2]_accgrp!$A:$X,2+(3*(COLUMN(J1882)-6)),FALSE),"")</f>
        <v>0</v>
      </c>
      <c r="K1882" s="226">
        <f>_xlfn.IFNA(VLOOKUP($E1882,[2]_accgrp!$A:$X,2+(3*(COLUMN(K1882)-6)),FALSE),"")</f>
        <v>0</v>
      </c>
      <c r="L1882" s="226">
        <f>_xlfn.IFNA(VLOOKUP($E1882,[2]_accgrp!$A:$X,2+(3*(COLUMN(L1882)-6)),FALSE),"")</f>
        <v>0</v>
      </c>
      <c r="M1882" s="226">
        <f>_xlfn.IFNA(VLOOKUP($E1882,[2]_accgrp!$A:$X,2+(3*(COLUMN(M1882)-6)),FALSE),"")</f>
        <v>0</v>
      </c>
    </row>
    <row r="1883" spans="6:13" x14ac:dyDescent="0.25">
      <c r="F1883" s="242" t="str">
        <f>IF(ISBLANK(E1883),"",VLOOKUP(E1883,[2]_accgrp!A:B,2,FALSE))</f>
        <v/>
      </c>
      <c r="G1883" s="226">
        <f>_xlfn.IFNA(VLOOKUP($E1883,[2]_accgrp!$A:$X,2+(3*(COLUMN(G1883)-6)),FALSE),"")</f>
        <v>0</v>
      </c>
      <c r="H1883" s="226">
        <f>_xlfn.IFNA(VLOOKUP($E1883,[2]_accgrp!$A:$X,2+(3*(COLUMN(H1883)-6)),FALSE),"")</f>
        <v>0</v>
      </c>
      <c r="I1883" s="226">
        <f>_xlfn.IFNA(VLOOKUP($E1883,[2]_accgrp!$A:$X,2+(3*(COLUMN(I1883)-6)),FALSE),"")</f>
        <v>0</v>
      </c>
      <c r="J1883" s="226">
        <f>_xlfn.IFNA(VLOOKUP($E1883,[2]_accgrp!$A:$X,2+(3*(COLUMN(J1883)-6)),FALSE),"")</f>
        <v>0</v>
      </c>
      <c r="K1883" s="226">
        <f>_xlfn.IFNA(VLOOKUP($E1883,[2]_accgrp!$A:$X,2+(3*(COLUMN(K1883)-6)),FALSE),"")</f>
        <v>0</v>
      </c>
      <c r="L1883" s="226">
        <f>_xlfn.IFNA(VLOOKUP($E1883,[2]_accgrp!$A:$X,2+(3*(COLUMN(L1883)-6)),FALSE),"")</f>
        <v>0</v>
      </c>
      <c r="M1883" s="226">
        <f>_xlfn.IFNA(VLOOKUP($E1883,[2]_accgrp!$A:$X,2+(3*(COLUMN(M1883)-6)),FALSE),"")</f>
        <v>0</v>
      </c>
    </row>
    <row r="1884" spans="6:13" x14ac:dyDescent="0.25">
      <c r="F1884" s="242" t="str">
        <f>IF(ISBLANK(E1884),"",VLOOKUP(E1884,[2]_accgrp!A:B,2,FALSE))</f>
        <v/>
      </c>
      <c r="G1884" s="226">
        <f>_xlfn.IFNA(VLOOKUP($E1884,[2]_accgrp!$A:$X,2+(3*(COLUMN(G1884)-6)),FALSE),"")</f>
        <v>0</v>
      </c>
      <c r="H1884" s="226">
        <f>_xlfn.IFNA(VLOOKUP($E1884,[2]_accgrp!$A:$X,2+(3*(COLUMN(H1884)-6)),FALSE),"")</f>
        <v>0</v>
      </c>
      <c r="I1884" s="226">
        <f>_xlfn.IFNA(VLOOKUP($E1884,[2]_accgrp!$A:$X,2+(3*(COLUMN(I1884)-6)),FALSE),"")</f>
        <v>0</v>
      </c>
      <c r="J1884" s="226">
        <f>_xlfn.IFNA(VLOOKUP($E1884,[2]_accgrp!$A:$X,2+(3*(COLUMN(J1884)-6)),FALSE),"")</f>
        <v>0</v>
      </c>
      <c r="K1884" s="226">
        <f>_xlfn.IFNA(VLOOKUP($E1884,[2]_accgrp!$A:$X,2+(3*(COLUMN(K1884)-6)),FALSE),"")</f>
        <v>0</v>
      </c>
      <c r="L1884" s="226">
        <f>_xlfn.IFNA(VLOOKUP($E1884,[2]_accgrp!$A:$X,2+(3*(COLUMN(L1884)-6)),FALSE),"")</f>
        <v>0</v>
      </c>
      <c r="M1884" s="226">
        <f>_xlfn.IFNA(VLOOKUP($E1884,[2]_accgrp!$A:$X,2+(3*(COLUMN(M1884)-6)),FALSE),"")</f>
        <v>0</v>
      </c>
    </row>
    <row r="1885" spans="6:13" x14ac:dyDescent="0.25">
      <c r="F1885" s="242" t="str">
        <f>IF(ISBLANK(E1885),"",VLOOKUP(E1885,[2]_accgrp!A:B,2,FALSE))</f>
        <v/>
      </c>
      <c r="G1885" s="226">
        <f>_xlfn.IFNA(VLOOKUP($E1885,[2]_accgrp!$A:$X,2+(3*(COLUMN(G1885)-6)),FALSE),"")</f>
        <v>0</v>
      </c>
      <c r="H1885" s="226">
        <f>_xlfn.IFNA(VLOOKUP($E1885,[2]_accgrp!$A:$X,2+(3*(COLUMN(H1885)-6)),FALSE),"")</f>
        <v>0</v>
      </c>
      <c r="I1885" s="226">
        <f>_xlfn.IFNA(VLOOKUP($E1885,[2]_accgrp!$A:$X,2+(3*(COLUMN(I1885)-6)),FALSE),"")</f>
        <v>0</v>
      </c>
      <c r="J1885" s="226">
        <f>_xlfn.IFNA(VLOOKUP($E1885,[2]_accgrp!$A:$X,2+(3*(COLUMN(J1885)-6)),FALSE),"")</f>
        <v>0</v>
      </c>
      <c r="K1885" s="226">
        <f>_xlfn.IFNA(VLOOKUP($E1885,[2]_accgrp!$A:$X,2+(3*(COLUMN(K1885)-6)),FALSE),"")</f>
        <v>0</v>
      </c>
      <c r="L1885" s="226">
        <f>_xlfn.IFNA(VLOOKUP($E1885,[2]_accgrp!$A:$X,2+(3*(COLUMN(L1885)-6)),FALSE),"")</f>
        <v>0</v>
      </c>
      <c r="M1885" s="226">
        <f>_xlfn.IFNA(VLOOKUP($E1885,[2]_accgrp!$A:$X,2+(3*(COLUMN(M1885)-6)),FALSE),"")</f>
        <v>0</v>
      </c>
    </row>
    <row r="1886" spans="6:13" x14ac:dyDescent="0.25">
      <c r="F1886" s="242" t="str">
        <f>IF(ISBLANK(E1886),"",VLOOKUP(E1886,[2]_accgrp!A:B,2,FALSE))</f>
        <v/>
      </c>
      <c r="G1886" s="226">
        <f>_xlfn.IFNA(VLOOKUP($E1886,[2]_accgrp!$A:$X,2+(3*(COLUMN(G1886)-6)),FALSE),"")</f>
        <v>0</v>
      </c>
      <c r="H1886" s="226">
        <f>_xlfn.IFNA(VLOOKUP($E1886,[2]_accgrp!$A:$X,2+(3*(COLUMN(H1886)-6)),FALSE),"")</f>
        <v>0</v>
      </c>
      <c r="I1886" s="226">
        <f>_xlfn.IFNA(VLOOKUP($E1886,[2]_accgrp!$A:$X,2+(3*(COLUMN(I1886)-6)),FALSE),"")</f>
        <v>0</v>
      </c>
      <c r="J1886" s="226">
        <f>_xlfn.IFNA(VLOOKUP($E1886,[2]_accgrp!$A:$X,2+(3*(COLUMN(J1886)-6)),FALSE),"")</f>
        <v>0</v>
      </c>
      <c r="K1886" s="226">
        <f>_xlfn.IFNA(VLOOKUP($E1886,[2]_accgrp!$A:$X,2+(3*(COLUMN(K1886)-6)),FALSE),"")</f>
        <v>0</v>
      </c>
      <c r="L1886" s="226">
        <f>_xlfn.IFNA(VLOOKUP($E1886,[2]_accgrp!$A:$X,2+(3*(COLUMN(L1886)-6)),FALSE),"")</f>
        <v>0</v>
      </c>
      <c r="M1886" s="226">
        <f>_xlfn.IFNA(VLOOKUP($E1886,[2]_accgrp!$A:$X,2+(3*(COLUMN(M1886)-6)),FALSE),"")</f>
        <v>0</v>
      </c>
    </row>
    <row r="1887" spans="6:13" x14ac:dyDescent="0.25">
      <c r="F1887" s="242" t="str">
        <f>IF(ISBLANK(E1887),"",VLOOKUP(E1887,[2]_accgrp!A:B,2,FALSE))</f>
        <v/>
      </c>
      <c r="G1887" s="226">
        <f>_xlfn.IFNA(VLOOKUP($E1887,[2]_accgrp!$A:$X,2+(3*(COLUMN(G1887)-6)),FALSE),"")</f>
        <v>0</v>
      </c>
      <c r="H1887" s="226">
        <f>_xlfn.IFNA(VLOOKUP($E1887,[2]_accgrp!$A:$X,2+(3*(COLUMN(H1887)-6)),FALSE),"")</f>
        <v>0</v>
      </c>
      <c r="I1887" s="226">
        <f>_xlfn.IFNA(VLOOKUP($E1887,[2]_accgrp!$A:$X,2+(3*(COLUMN(I1887)-6)),FALSE),"")</f>
        <v>0</v>
      </c>
      <c r="J1887" s="226">
        <f>_xlfn.IFNA(VLOOKUP($E1887,[2]_accgrp!$A:$X,2+(3*(COLUMN(J1887)-6)),FALSE),"")</f>
        <v>0</v>
      </c>
      <c r="K1887" s="226">
        <f>_xlfn.IFNA(VLOOKUP($E1887,[2]_accgrp!$A:$X,2+(3*(COLUMN(K1887)-6)),FALSE),"")</f>
        <v>0</v>
      </c>
      <c r="L1887" s="226">
        <f>_xlfn.IFNA(VLOOKUP($E1887,[2]_accgrp!$A:$X,2+(3*(COLUMN(L1887)-6)),FALSE),"")</f>
        <v>0</v>
      </c>
      <c r="M1887" s="226">
        <f>_xlfn.IFNA(VLOOKUP($E1887,[2]_accgrp!$A:$X,2+(3*(COLUMN(M1887)-6)),FALSE),"")</f>
        <v>0</v>
      </c>
    </row>
  </sheetData>
  <sheetProtection algorithmName="SHA-512" hashValue="sEbzRyxNcV52zdJx4z7Vi1TE/XBVWwv00JIlK0bXYHcIvyxgNyGb2ml9af93VgBc/i9bM/PDRAbWKntBeh7Wcg==" saltValue="ZCYYgkBN4aaISBm8mlzENg==" spinCount="100000" sheet="1" objects="1" scenarios="1"/>
  <protectedRanges>
    <protectedRange sqref="U69:AF86" name="Range1"/>
    <protectedRange sqref="U68:AF68" name="Range1_1"/>
    <protectedRange sqref="U89:AF89" name="Range1_15"/>
    <protectedRange sqref="U94:AF94" name="Range1_19"/>
    <protectedRange sqref="U101:AF101" name="Range1_23"/>
    <protectedRange sqref="U12:AF67" name="Range1_2"/>
    <protectedRange sqref="U87:AF87" name="Range1_1_2"/>
    <protectedRange sqref="U88:AF88" name="Range1_5"/>
    <protectedRange sqref="U90:AF90" name="Range1_7"/>
    <protectedRange sqref="U91:AF91" name="Range1_8"/>
    <protectedRange sqref="Y92:AD92 U92:X93 Y93:AF93" name="Range1_1_3"/>
    <protectedRange sqref="U95:AF95" name="Range1_1_4"/>
    <protectedRange sqref="U96:AF96" name="Range1_1_5"/>
    <protectedRange sqref="U97:AF97" name="Range1_2_1"/>
    <protectedRange sqref="U98:AF98" name="Range1_3_1"/>
    <protectedRange sqref="U99:AF99" name="Range1_1_6"/>
    <protectedRange sqref="U100:AF100" name="Range1_4_1"/>
  </protectedRanges>
  <mergeCells count="5">
    <mergeCell ref="N3:S3"/>
    <mergeCell ref="N5:S5"/>
    <mergeCell ref="U8:AF8"/>
    <mergeCell ref="AI8:AT8"/>
    <mergeCell ref="N4:S4"/>
  </mergeCells>
  <conditionalFormatting sqref="S12:T12 S87 S13:S85 T13:T99">
    <cfRule type="expression" dxfId="46" priority="31">
      <formula>NOT(L12="")</formula>
    </cfRule>
  </conditionalFormatting>
  <conditionalFormatting sqref="R12:T12 S13:S85 S87 T13:T99">
    <cfRule type="notContainsBlanks" dxfId="45" priority="28">
      <formula>LEN(TRIM(R12))&gt;0</formula>
    </cfRule>
  </conditionalFormatting>
  <conditionalFormatting sqref="S88">
    <cfRule type="expression" dxfId="44" priority="17">
      <formula>NOT(L88="")</formula>
    </cfRule>
  </conditionalFormatting>
  <conditionalFormatting sqref="S88">
    <cfRule type="notContainsBlanks" dxfId="43" priority="16">
      <formula>LEN(TRIM(S88))&gt;0</formula>
    </cfRule>
  </conditionalFormatting>
  <conditionalFormatting sqref="P13:P35">
    <cfRule type="expression" dxfId="42" priority="8">
      <formula>NOT(I13="")</formula>
    </cfRule>
  </conditionalFormatting>
  <conditionalFormatting sqref="P13:P35">
    <cfRule type="notContainsBlanks" dxfId="41" priority="7">
      <formula>LEN(TRIM(P13))&gt;0</formula>
    </cfRule>
  </conditionalFormatting>
  <conditionalFormatting sqref="P12">
    <cfRule type="expression" dxfId="40" priority="10">
      <formula>NOT(I12="")</formula>
    </cfRule>
  </conditionalFormatting>
  <conditionalFormatting sqref="P12">
    <cfRule type="notContainsBlanks" dxfId="39" priority="9">
      <formula>LEN(TRIM(P12))&gt;0</formula>
    </cfRule>
  </conditionalFormatting>
  <conditionalFormatting sqref="P91">
    <cfRule type="notContainsBlanks" dxfId="38" priority="1">
      <formula>LEN(TRIM(P91))&gt;0</formula>
    </cfRule>
  </conditionalFormatting>
  <conditionalFormatting sqref="P87">
    <cfRule type="expression" dxfId="37" priority="6">
      <formula>NOT(I87="")</formula>
    </cfRule>
  </conditionalFormatting>
  <conditionalFormatting sqref="P87">
    <cfRule type="notContainsBlanks" dxfId="36" priority="5">
      <formula>LEN(TRIM(P87))&gt;0</formula>
    </cfRule>
  </conditionalFormatting>
  <conditionalFormatting sqref="P88:P90">
    <cfRule type="expression" dxfId="35" priority="4">
      <formula>NOT(I88="")</formula>
    </cfRule>
  </conditionalFormatting>
  <conditionalFormatting sqref="P88:P90">
    <cfRule type="notContainsBlanks" dxfId="34" priority="3">
      <formula>LEN(TRIM(P88))&gt;0</formula>
    </cfRule>
  </conditionalFormatting>
  <conditionalFormatting sqref="P91">
    <cfRule type="expression" dxfId="33" priority="2">
      <formula>NOT(I91="")</formula>
    </cfRule>
  </conditionalFormatting>
  <dataValidations count="2">
    <dataValidation type="list" allowBlank="1" showInputMessage="1" showErrorMessage="1" sqref="N8" xr:uid="{00000000-0002-0000-0400-000000000000}">
      <formula1>versionlist</formula1>
    </dataValidation>
    <dataValidation type="list" allowBlank="1" showInputMessage="1" showErrorMessage="1" sqref="E115:E1933" xr:uid="{00000000-0002-0000-0400-000001000000}">
      <formula1>acclist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2" manualBreakCount="2">
    <brk id="20" max="1048575" man="1"/>
    <brk id="33" max="1048575" man="1"/>
  </colBreaks>
  <ignoredErrors>
    <ignoredError sqref="AJ12:AL12 AJ13:AS15 AM12:AS12 AJ21:AT2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1:F5"/>
  <sheetViews>
    <sheetView workbookViewId="0">
      <selection activeCell="D29" sqref="D29"/>
    </sheetView>
  </sheetViews>
  <sheetFormatPr defaultColWidth="9.33203125" defaultRowHeight="15" x14ac:dyDescent="0.25"/>
  <cols>
    <col min="1" max="1" width="27" style="127" bestFit="1" customWidth="1"/>
    <col min="2" max="3" width="12.33203125" style="127" bestFit="1" customWidth="1"/>
    <col min="4" max="6" width="22.83203125" style="127" bestFit="1" customWidth="1"/>
    <col min="7" max="16384" width="9.33203125" style="127"/>
  </cols>
  <sheetData>
    <row r="1" spans="1:6" x14ac:dyDescent="0.25">
      <c r="A1" s="121" t="s">
        <v>182</v>
      </c>
      <c r="B1" s="121" t="s">
        <v>183</v>
      </c>
      <c r="C1" s="121" t="s">
        <v>183</v>
      </c>
      <c r="D1" s="121" t="s">
        <v>183</v>
      </c>
      <c r="E1" s="121" t="s">
        <v>184</v>
      </c>
      <c r="F1" s="121" t="s">
        <v>185</v>
      </c>
    </row>
    <row r="2" spans="1:6" x14ac:dyDescent="0.25">
      <c r="A2" s="121" t="s">
        <v>186</v>
      </c>
      <c r="B2" s="122" t="s">
        <v>186</v>
      </c>
      <c r="C2" s="122" t="s">
        <v>186</v>
      </c>
      <c r="D2" s="123" t="s">
        <v>187</v>
      </c>
      <c r="E2" s="123" t="s">
        <v>187</v>
      </c>
      <c r="F2" s="123" t="s">
        <v>187</v>
      </c>
    </row>
    <row r="3" spans="1:6" hidden="1" x14ac:dyDescent="0.25">
      <c r="A3" s="121" t="s">
        <v>189</v>
      </c>
      <c r="B3" s="121" t="s">
        <v>190</v>
      </c>
      <c r="C3" s="121" t="s">
        <v>191</v>
      </c>
      <c r="D3" s="121" t="s">
        <v>192</v>
      </c>
      <c r="E3" s="121" t="s">
        <v>193</v>
      </c>
      <c r="F3" s="121" t="s">
        <v>194</v>
      </c>
    </row>
    <row r="4" spans="1:6" x14ac:dyDescent="0.25">
      <c r="A4" s="124" t="s">
        <v>195</v>
      </c>
      <c r="B4" s="124" t="s">
        <v>196</v>
      </c>
      <c r="C4" s="124" t="s">
        <v>191</v>
      </c>
      <c r="D4" s="82" t="s">
        <v>192</v>
      </c>
      <c r="E4" s="82" t="s">
        <v>193</v>
      </c>
      <c r="F4" s="82" t="s">
        <v>197</v>
      </c>
    </row>
    <row r="5" spans="1:6" x14ac:dyDescent="0.25">
      <c r="B5" s="131" t="str">
        <f>'POBOCs, ROBOCs &amp; CAPEX'!B1&amp;"00001"</f>
        <v>ICI00001</v>
      </c>
      <c r="C5" s="127" t="s">
        <v>198</v>
      </c>
      <c r="D5" s="132">
        <f>'POBOCs, ROBOCs &amp; CAPEX'!B2</f>
        <v>202301</v>
      </c>
    </row>
  </sheetData>
  <sheetProtection algorithmName="SHA-512" hashValue="4dwKFoV38Oj0r1BkWgyXT+fHNptKHzXW7IDXp4MhYP8XA0YkeMAmNJakklaZ7NaBS6EV3spA8Daw79MqReP7Zw==" saltValue="Rgzh++fnxXLFDC+v0qBjzA==" spinCount="100000" sheet="1" objects="1" scenarios="1"/>
  <conditionalFormatting sqref="D6:D1048576">
    <cfRule type="expression" priority="4" stopIfTrue="1">
      <formula>ISBLANK(D6)</formula>
    </cfRule>
  </conditionalFormatting>
  <conditionalFormatting sqref="E5:E1048576">
    <cfRule type="expression" priority="7" stopIfTrue="1">
      <formula>ISBLANK(E5)</formula>
    </cfRule>
  </conditionalFormatting>
  <conditionalFormatting sqref="F5:F1048576">
    <cfRule type="expression" priority="10" stopIfTrue="1">
      <formula>ISBLANK(F5)</formula>
    </cfRule>
  </conditionalFormatting>
  <conditionalFormatting sqref="D5">
    <cfRule type="expression" priority="1" stopIfTrue="1">
      <formula>ISBLANK(D5)</formula>
    </cfRule>
  </conditionalFormatting>
  <hyperlinks>
    <hyperlink ref="D4" location="'Accepted Values'!A4" display="'Accepted Values'!A4" xr:uid="{00000000-0004-0000-0500-000000000000}"/>
    <hyperlink ref="E4" location="'Accepted Values'!A49" display="'Accepted Values'!A49" xr:uid="{00000000-0004-0000-0500-000001000000}"/>
    <hyperlink ref="F4" location="'Accepted Values'!A74" display="'Accepted Values'!A74" xr:uid="{00000000-0004-0000-0500-000002000000}"/>
  </hyperlink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DEB1C135-CA35-4A0E-8B09-BF797F08E8B8}">
            <xm:f>NOT(ISERROR(MATCH(TRUE,EXACT(D6,'Accepted Values'!$A$5:$A$46),0)))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6" stopIfTrue="1" id="{7F44177F-8A2A-4616-9758-74C5AB31240B}">
            <xm:f>ISERROR(MATCH(TRUE,EXACT(D6,'Accepted Values'!$A$5:$A$46),0))</xm:f>
            <x14:dxf>
              <fill>
                <patternFill>
                  <bgColor rgb="FFF08080"/>
                </patternFill>
              </fill>
            </x14:dxf>
          </x14:cfRule>
          <xm:sqref>D6:D1048576</xm:sqref>
        </x14:conditionalFormatting>
        <x14:conditionalFormatting xmlns:xm="http://schemas.microsoft.com/office/excel/2006/main">
          <x14:cfRule type="expression" priority="8" stopIfTrue="1" id="{D51EA690-CC31-4677-A2CD-2A2FE20D5312}">
            <xm:f>NOT(ISERROR(MATCH(TRUE,EXACT(E5,'Accepted Values'!$A$50:$A$71),0)))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9" stopIfTrue="1" id="{B7F92C48-E63B-4D9C-AFAC-26F44BBE8342}">
            <xm:f>ISERROR(MATCH(TRUE,EXACT(E5,'Accepted Values'!$A$50:$A$71),0))</xm:f>
            <x14:dxf>
              <fill>
                <patternFill>
                  <bgColor rgb="FFF08080"/>
                </patternFill>
              </fill>
            </x14:dxf>
          </x14:cfRule>
          <xm:sqref>E5:E1048576</xm:sqref>
        </x14:conditionalFormatting>
        <x14:conditionalFormatting xmlns:xm="http://schemas.microsoft.com/office/excel/2006/main">
          <x14:cfRule type="expression" priority="11" stopIfTrue="1" id="{454221C0-5653-4262-8751-2AEAC0A9E3D7}">
            <xm:f>NOT(ISERROR(MATCH(TRUE,EXACT(F5,'Accepted Values'!$A$75:$A$76),0)))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12" stopIfTrue="1" id="{A4D0D54F-DA82-419B-9037-63999CE2575E}">
            <xm:f>ISERROR(MATCH(TRUE,EXACT(F5,'Accepted Values'!$A$75:$A$76),0))</xm:f>
            <x14:dxf>
              <fill>
                <patternFill>
                  <bgColor rgb="FFF08080"/>
                </patternFill>
              </fill>
            </x14:dxf>
          </x14:cfRule>
          <xm:sqref>F5:F1048576</xm:sqref>
        </x14:conditionalFormatting>
        <x14:conditionalFormatting xmlns:xm="http://schemas.microsoft.com/office/excel/2006/main">
          <x14:cfRule type="expression" priority="2" stopIfTrue="1" id="{35E98707-965A-4E18-97AC-57521C86E1BC}">
            <xm:f>NOT(ISERROR(MATCH(TRUE,EXACT(D5,'C:\Users\itinga.nicholas\AppData\Local\Microsoft\Windows\INetCache\Content.Outlook\79UM3LY2\[GLTrans OMB 201801 v2.xlsx]Accepted Values'!#REF!),0)))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3" stopIfTrue="1" id="{868E9E1B-0B1C-4742-86E8-DC77B21C626A}">
            <xm:f>ISERROR(MATCH(TRUE,EXACT(D5,'C:\Users\itinga.nicholas\AppData\Local\Microsoft\Windows\INetCache\Content.Outlook\79UM3LY2\[GLTrans OMB 201801 v2.xlsx]Accepted Values'!#REF!),0))</xm:f>
            <x14:dxf>
              <fill>
                <patternFill>
                  <bgColor rgb="FFF08080"/>
                </patternFill>
              </fill>
            </x14:dxf>
          </x14:cfRule>
          <xm:sqref>D5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34998626667073579"/>
  </sheetPr>
  <dimension ref="A1:W166"/>
  <sheetViews>
    <sheetView workbookViewId="0">
      <selection activeCell="F29" sqref="F29"/>
    </sheetView>
  </sheetViews>
  <sheetFormatPr defaultColWidth="9.33203125" defaultRowHeight="15" x14ac:dyDescent="0.25"/>
  <cols>
    <col min="1" max="1" width="27" style="127" bestFit="1" customWidth="1"/>
    <col min="2" max="3" width="18.5" style="127" bestFit="1" customWidth="1"/>
    <col min="4" max="4" width="15.1640625" style="127" bestFit="1" customWidth="1"/>
    <col min="5" max="5" width="18.5" style="127" bestFit="1" customWidth="1"/>
    <col min="6" max="6" width="10.1640625" style="145" bestFit="1" customWidth="1"/>
    <col min="7" max="7" width="12.33203125" style="127" bestFit="1" customWidth="1"/>
    <col min="8" max="8" width="10.5" style="127" bestFit="1" customWidth="1"/>
    <col min="9" max="10" width="10.1640625" style="127" bestFit="1" customWidth="1"/>
    <col min="11" max="11" width="12.6640625" style="127" bestFit="1" customWidth="1"/>
    <col min="12" max="14" width="10.1640625" style="127" bestFit="1" customWidth="1"/>
    <col min="15" max="16" width="12.33203125" style="127" bestFit="1" customWidth="1"/>
    <col min="17" max="17" width="18.1640625" style="127" bestFit="1" customWidth="1"/>
    <col min="18" max="18" width="10.1640625" style="127" bestFit="1" customWidth="1"/>
    <col min="19" max="19" width="30" style="127" bestFit="1" customWidth="1"/>
    <col min="20" max="20" width="18.1640625" style="127" bestFit="1" customWidth="1"/>
    <col min="21" max="21" width="14.83203125" style="127" bestFit="1" customWidth="1"/>
    <col min="22" max="22" width="12.33203125" style="127" bestFit="1" customWidth="1"/>
    <col min="23" max="23" width="14" style="127" bestFit="1" customWidth="1"/>
    <col min="24" max="16384" width="9.33203125" style="127"/>
  </cols>
  <sheetData>
    <row r="1" spans="1:23" x14ac:dyDescent="0.25">
      <c r="A1" s="121" t="s">
        <v>182</v>
      </c>
      <c r="B1" s="125" t="s">
        <v>199</v>
      </c>
      <c r="C1" s="125" t="s">
        <v>199</v>
      </c>
      <c r="D1" s="121" t="s">
        <v>183</v>
      </c>
      <c r="E1" s="121" t="s">
        <v>183</v>
      </c>
      <c r="F1" s="129" t="s">
        <v>183</v>
      </c>
      <c r="G1" s="121" t="s">
        <v>183</v>
      </c>
      <c r="H1" s="121" t="s">
        <v>183</v>
      </c>
      <c r="I1" s="121" t="s">
        <v>183</v>
      </c>
      <c r="J1" s="121" t="s">
        <v>183</v>
      </c>
      <c r="K1" s="121" t="s">
        <v>183</v>
      </c>
      <c r="L1" s="121" t="s">
        <v>183</v>
      </c>
      <c r="M1" s="121" t="s">
        <v>183</v>
      </c>
      <c r="N1" s="121" t="s">
        <v>183</v>
      </c>
      <c r="O1" s="121" t="s">
        <v>183</v>
      </c>
      <c r="P1" s="121" t="s">
        <v>183</v>
      </c>
      <c r="Q1" s="121" t="s">
        <v>183</v>
      </c>
      <c r="R1" s="121" t="s">
        <v>198</v>
      </c>
      <c r="S1" s="121" t="s">
        <v>183</v>
      </c>
      <c r="T1" s="121" t="s">
        <v>556</v>
      </c>
      <c r="U1" s="121" t="s">
        <v>556</v>
      </c>
      <c r="V1" s="121" t="s">
        <v>200</v>
      </c>
      <c r="W1" s="121" t="s">
        <v>183</v>
      </c>
    </row>
    <row r="2" spans="1:23" x14ac:dyDescent="0.25">
      <c r="A2" s="121" t="s">
        <v>186</v>
      </c>
      <c r="B2" s="122" t="s">
        <v>186</v>
      </c>
      <c r="C2" s="122" t="s">
        <v>186</v>
      </c>
      <c r="D2" s="122" t="s">
        <v>186</v>
      </c>
      <c r="E2" s="122" t="s">
        <v>186</v>
      </c>
      <c r="F2" s="129" t="s">
        <v>188</v>
      </c>
      <c r="G2" s="122" t="s">
        <v>186</v>
      </c>
      <c r="H2" s="121" t="s">
        <v>188</v>
      </c>
      <c r="I2" s="121" t="s">
        <v>188</v>
      </c>
      <c r="J2" s="121" t="s">
        <v>188</v>
      </c>
      <c r="K2" s="121" t="s">
        <v>188</v>
      </c>
      <c r="L2" s="121" t="s">
        <v>188</v>
      </c>
      <c r="M2" s="121" t="s">
        <v>188</v>
      </c>
      <c r="N2" s="121" t="s">
        <v>188</v>
      </c>
      <c r="O2" s="122" t="s">
        <v>186</v>
      </c>
      <c r="P2" s="122" t="s">
        <v>186</v>
      </c>
      <c r="Q2" s="122" t="s">
        <v>186</v>
      </c>
      <c r="R2" s="121" t="s">
        <v>188</v>
      </c>
      <c r="S2" s="121" t="s">
        <v>188</v>
      </c>
      <c r="T2" s="122" t="s">
        <v>186</v>
      </c>
      <c r="U2" s="122" t="s">
        <v>186</v>
      </c>
      <c r="V2" s="122" t="s">
        <v>186</v>
      </c>
      <c r="W2" s="121" t="s">
        <v>188</v>
      </c>
    </row>
    <row r="3" spans="1:23" hidden="1" x14ac:dyDescent="0.25">
      <c r="A3" s="121" t="s">
        <v>189</v>
      </c>
      <c r="B3" s="121" t="s">
        <v>201</v>
      </c>
      <c r="C3" s="121" t="s">
        <v>202</v>
      </c>
      <c r="D3" s="121" t="s">
        <v>203</v>
      </c>
      <c r="E3" s="121" t="s">
        <v>204</v>
      </c>
      <c r="F3" s="129" t="s">
        <v>192</v>
      </c>
      <c r="G3" s="121" t="s">
        <v>49</v>
      </c>
      <c r="H3" s="121" t="s">
        <v>205</v>
      </c>
      <c r="I3" s="121" t="s">
        <v>206</v>
      </c>
      <c r="J3" s="121" t="s">
        <v>557</v>
      </c>
      <c r="K3" s="121" t="s">
        <v>207</v>
      </c>
      <c r="L3" s="121" t="s">
        <v>558</v>
      </c>
      <c r="M3" s="121" t="s">
        <v>208</v>
      </c>
      <c r="N3" s="121" t="s">
        <v>209</v>
      </c>
      <c r="O3" s="121" t="s">
        <v>559</v>
      </c>
      <c r="P3" s="121" t="s">
        <v>210</v>
      </c>
      <c r="Q3" s="121" t="s">
        <v>211</v>
      </c>
      <c r="R3" s="121" t="s">
        <v>560</v>
      </c>
      <c r="S3" s="121" t="s">
        <v>212</v>
      </c>
      <c r="T3" s="121" t="s">
        <v>213</v>
      </c>
      <c r="U3" s="121" t="s">
        <v>214</v>
      </c>
      <c r="V3" s="121" t="s">
        <v>215</v>
      </c>
      <c r="W3" s="121" t="s">
        <v>561</v>
      </c>
    </row>
    <row r="4" spans="1:23" x14ac:dyDescent="0.25">
      <c r="A4" s="124" t="s">
        <v>195</v>
      </c>
      <c r="B4" s="124" t="s">
        <v>196</v>
      </c>
      <c r="C4" s="124" t="s">
        <v>202</v>
      </c>
      <c r="D4" s="82" t="s">
        <v>216</v>
      </c>
      <c r="E4" s="82" t="s">
        <v>217</v>
      </c>
      <c r="F4" s="130" t="s">
        <v>192</v>
      </c>
      <c r="G4" s="82" t="s">
        <v>49</v>
      </c>
      <c r="H4" s="82" t="s">
        <v>562</v>
      </c>
      <c r="I4" s="82" t="s">
        <v>563</v>
      </c>
      <c r="J4" s="82" t="s">
        <v>564</v>
      </c>
      <c r="K4" s="82" t="s">
        <v>565</v>
      </c>
      <c r="L4" s="82" t="s">
        <v>566</v>
      </c>
      <c r="M4" s="82" t="s">
        <v>567</v>
      </c>
      <c r="N4" s="82" t="s">
        <v>568</v>
      </c>
      <c r="O4" s="82" t="s">
        <v>569</v>
      </c>
      <c r="P4" s="82" t="s">
        <v>210</v>
      </c>
      <c r="Q4" s="124" t="s">
        <v>570</v>
      </c>
      <c r="R4" s="124" t="s">
        <v>560</v>
      </c>
      <c r="S4" s="124" t="s">
        <v>212</v>
      </c>
      <c r="T4" s="124" t="s">
        <v>218</v>
      </c>
      <c r="U4" s="124" t="s">
        <v>214</v>
      </c>
      <c r="V4" s="82" t="s">
        <v>215</v>
      </c>
      <c r="W4" s="82" t="s">
        <v>561</v>
      </c>
    </row>
    <row r="5" spans="1:23" x14ac:dyDescent="0.25">
      <c r="B5" s="142" t="str">
        <f>'UBW DATA - Posting GL'!$B$5</f>
        <v>ICI00001</v>
      </c>
      <c r="C5" s="132" t="s">
        <v>219</v>
      </c>
      <c r="D5" s="309" t="s">
        <v>8007</v>
      </c>
      <c r="E5" s="132" t="s">
        <v>220</v>
      </c>
      <c r="F5" s="143">
        <f>'UBW DATA - Posting GL'!$D$5</f>
        <v>202301</v>
      </c>
      <c r="G5" s="143" t="str">
        <f>'Balance Sheet'!A6</f>
        <v>11200</v>
      </c>
      <c r="H5" s="143" t="str">
        <f>VLOOKUP($G5,'Balance Sheet'!$A:$I,3,FALSE)</f>
        <v>M01-0101</v>
      </c>
      <c r="I5" s="143" t="str">
        <f>VLOOKUP($G5,'Balance Sheet'!$A:$I,4,FALSE)</f>
        <v>B10447</v>
      </c>
      <c r="K5" s="143" t="str">
        <f>VLOOKUP($G5,'Balance Sheet'!$A:$I,5,FALSE)</f>
        <v>B10447-100</v>
      </c>
      <c r="M5" s="143" t="str">
        <f>VLOOKUP($G5,'Balance Sheet'!$A:$I,6,FALSE)</f>
        <v>CIG</v>
      </c>
      <c r="N5" s="143" t="str">
        <f>VLOOKUP($G5,'Balance Sheet'!$A:$I,7,FALSE)</f>
        <v>M01</v>
      </c>
      <c r="O5" s="127" t="s">
        <v>198</v>
      </c>
      <c r="P5" s="143" t="s">
        <v>221</v>
      </c>
      <c r="Q5" s="143">
        <f>VLOOKUP($G5,'Balance Sheet'!$A:$J,10,FALSE)</f>
        <v>0</v>
      </c>
      <c r="S5" s="142" t="str">
        <f>$F5&amp;" Monthly Movement"</f>
        <v>202301 Monthly Movement</v>
      </c>
      <c r="T5" s="144">
        <f ca="1">TODAY()</f>
        <v>45050</v>
      </c>
      <c r="U5" s="144">
        <f ca="1">TODAY()</f>
        <v>45050</v>
      </c>
      <c r="V5" s="127" t="s">
        <v>200</v>
      </c>
    </row>
    <row r="6" spans="1:23" x14ac:dyDescent="0.25">
      <c r="B6" s="142" t="str">
        <f>'UBW DATA - Posting GL'!$B$5</f>
        <v>ICI00001</v>
      </c>
      <c r="C6" s="132" t="s">
        <v>222</v>
      </c>
      <c r="D6" s="309" t="s">
        <v>8007</v>
      </c>
      <c r="E6" s="132" t="s">
        <v>220</v>
      </c>
      <c r="F6" s="143">
        <f>'UBW DATA - Posting GL'!$D$5</f>
        <v>202301</v>
      </c>
      <c r="G6" s="143" t="str">
        <f>'Balance Sheet'!A7</f>
        <v>15200</v>
      </c>
      <c r="H6" s="143" t="str">
        <f>VLOOKUP($G6,'Balance Sheet'!$A:$I,3,FALSE)</f>
        <v>M01-0101</v>
      </c>
      <c r="I6" s="143" t="str">
        <f>VLOOKUP($G6,'Balance Sheet'!$A:$I,4,FALSE)</f>
        <v>B10447</v>
      </c>
      <c r="K6" s="143" t="str">
        <f>VLOOKUP($G6,'Balance Sheet'!$A:$I,5,FALSE)</f>
        <v>B10447-100</v>
      </c>
      <c r="M6" s="143" t="str">
        <f>VLOOKUP($G6,'Balance Sheet'!$A:$I,6,FALSE)</f>
        <v>CIG</v>
      </c>
      <c r="N6" s="143" t="str">
        <f>VLOOKUP($G6,'Balance Sheet'!$A:$I,7,FALSE)</f>
        <v>M01</v>
      </c>
      <c r="O6" s="127" t="s">
        <v>198</v>
      </c>
      <c r="P6" s="143" t="s">
        <v>221</v>
      </c>
      <c r="Q6" s="143">
        <f>VLOOKUP($G6,'Balance Sheet'!$A:$J,10,FALSE)</f>
        <v>0</v>
      </c>
      <c r="S6" s="142" t="str">
        <f t="shared" ref="S6:S69" si="0">$F6&amp;" Monthly Movement"</f>
        <v>202301 Monthly Movement</v>
      </c>
      <c r="T6" s="144">
        <f t="shared" ref="T6:U69" ca="1" si="1">TODAY()</f>
        <v>45050</v>
      </c>
      <c r="U6" s="144">
        <f t="shared" ca="1" si="1"/>
        <v>45050</v>
      </c>
      <c r="V6" s="127" t="s">
        <v>200</v>
      </c>
    </row>
    <row r="7" spans="1:23" x14ac:dyDescent="0.25">
      <c r="B7" s="142" t="str">
        <f>'UBW DATA - Posting GL'!$B$5</f>
        <v>ICI00001</v>
      </c>
      <c r="C7" s="132" t="s">
        <v>223</v>
      </c>
      <c r="D7" s="309" t="s">
        <v>8007</v>
      </c>
      <c r="E7" s="132" t="s">
        <v>220</v>
      </c>
      <c r="F7" s="143">
        <f>'UBW DATA - Posting GL'!$D$5</f>
        <v>202301</v>
      </c>
      <c r="G7" s="143" t="str">
        <f>'Balance Sheet'!A8</f>
        <v>11201</v>
      </c>
      <c r="H7" s="143" t="str">
        <f>VLOOKUP($G7,'Balance Sheet'!$A:$I,3,FALSE)</f>
        <v>M01-0101</v>
      </c>
      <c r="I7" s="143" t="str">
        <f>VLOOKUP($G7,'Balance Sheet'!$A:$I,4,FALSE)</f>
        <v>B10447</v>
      </c>
      <c r="K7" s="143" t="str">
        <f>VLOOKUP($G7,'Balance Sheet'!$A:$I,5,FALSE)</f>
        <v>B10447-100</v>
      </c>
      <c r="M7" s="143" t="str">
        <f>VLOOKUP($G7,'Balance Sheet'!$A:$I,6,FALSE)</f>
        <v>CIG</v>
      </c>
      <c r="N7" s="143" t="str">
        <f>VLOOKUP($G7,'Balance Sheet'!$A:$I,7,FALSE)</f>
        <v>M01</v>
      </c>
      <c r="O7" s="127" t="s">
        <v>198</v>
      </c>
      <c r="P7" s="143" t="s">
        <v>221</v>
      </c>
      <c r="Q7" s="143">
        <f>VLOOKUP($G7,'Balance Sheet'!$A:$J,10,FALSE)</f>
        <v>0</v>
      </c>
      <c r="S7" s="142" t="str">
        <f t="shared" si="0"/>
        <v>202301 Monthly Movement</v>
      </c>
      <c r="T7" s="144">
        <f t="shared" ca="1" si="1"/>
        <v>45050</v>
      </c>
      <c r="U7" s="144">
        <f t="shared" ca="1" si="1"/>
        <v>45050</v>
      </c>
      <c r="V7" s="127" t="s">
        <v>200</v>
      </c>
    </row>
    <row r="8" spans="1:23" x14ac:dyDescent="0.25">
      <c r="B8" s="142" t="str">
        <f>'UBW DATA - Posting GL'!$B$5</f>
        <v>ICI00001</v>
      </c>
      <c r="C8" s="132" t="s">
        <v>224</v>
      </c>
      <c r="D8" s="309" t="s">
        <v>8007</v>
      </c>
      <c r="E8" s="132" t="s">
        <v>220</v>
      </c>
      <c r="F8" s="143">
        <f>'UBW DATA - Posting GL'!$D$5</f>
        <v>202301</v>
      </c>
      <c r="G8" s="143" t="str">
        <f>'Balance Sheet'!A9</f>
        <v>11202</v>
      </c>
      <c r="H8" s="143" t="str">
        <f>VLOOKUP($G8,'Balance Sheet'!$A:$I,3,FALSE)</f>
        <v>M01-0101</v>
      </c>
      <c r="I8" s="143" t="str">
        <f>VLOOKUP($G8,'Balance Sheet'!$A:$I,4,FALSE)</f>
        <v>B10447</v>
      </c>
      <c r="K8" s="143" t="str">
        <f>VLOOKUP($G8,'Balance Sheet'!$A:$I,5,FALSE)</f>
        <v>B10447-100</v>
      </c>
      <c r="M8" s="143" t="str">
        <f>VLOOKUP($G8,'Balance Sheet'!$A:$I,6,FALSE)</f>
        <v>CIG</v>
      </c>
      <c r="N8" s="143" t="str">
        <f>VLOOKUP($G8,'Balance Sheet'!$A:$I,7,FALSE)</f>
        <v>M01</v>
      </c>
      <c r="O8" s="127" t="s">
        <v>198</v>
      </c>
      <c r="P8" s="143" t="s">
        <v>221</v>
      </c>
      <c r="Q8" s="143">
        <f>VLOOKUP($G8,'Balance Sheet'!$A:$J,10,FALSE)</f>
        <v>0</v>
      </c>
      <c r="S8" s="142" t="str">
        <f t="shared" si="0"/>
        <v>202301 Monthly Movement</v>
      </c>
      <c r="T8" s="144">
        <f t="shared" ca="1" si="1"/>
        <v>45050</v>
      </c>
      <c r="U8" s="144">
        <f t="shared" ca="1" si="1"/>
        <v>45050</v>
      </c>
      <c r="V8" s="127" t="s">
        <v>200</v>
      </c>
    </row>
    <row r="9" spans="1:23" x14ac:dyDescent="0.25">
      <c r="B9" s="142" t="str">
        <f>'UBW DATA - Posting GL'!$B$5</f>
        <v>ICI00001</v>
      </c>
      <c r="C9" s="132" t="s">
        <v>225</v>
      </c>
      <c r="D9" s="309" t="s">
        <v>8007</v>
      </c>
      <c r="E9" s="132" t="s">
        <v>220</v>
      </c>
      <c r="F9" s="143">
        <f>'UBW DATA - Posting GL'!$D$5</f>
        <v>202301</v>
      </c>
      <c r="G9" s="143">
        <f>'Balance Sheet'!A12</f>
        <v>12006</v>
      </c>
      <c r="H9" s="143" t="str">
        <f>VLOOKUP($G9,'Balance Sheet'!$A:$I,3,FALSE)</f>
        <v>M01-0101</v>
      </c>
      <c r="I9" s="143" t="str">
        <f>VLOOKUP($G9,'Balance Sheet'!$A:$I,4,FALSE)</f>
        <v>B10447</v>
      </c>
      <c r="K9" s="143" t="str">
        <f>VLOOKUP($G9,'Balance Sheet'!$A:$I,5,FALSE)</f>
        <v>B10447-100</v>
      </c>
      <c r="M9" s="143" t="str">
        <f>VLOOKUP($G9,'Balance Sheet'!$A:$I,6,FALSE)</f>
        <v>CIG</v>
      </c>
      <c r="N9" s="143" t="str">
        <f>VLOOKUP($G9,'Balance Sheet'!$A:$I,7,FALSE)</f>
        <v>M01</v>
      </c>
      <c r="O9" s="127" t="s">
        <v>198</v>
      </c>
      <c r="P9" s="143" t="s">
        <v>221</v>
      </c>
      <c r="Q9" s="143">
        <f>VLOOKUP($G9,'Balance Sheet'!$A:$J,10,FALSE)</f>
        <v>0</v>
      </c>
      <c r="S9" s="142" t="str">
        <f t="shared" si="0"/>
        <v>202301 Monthly Movement</v>
      </c>
      <c r="T9" s="144">
        <f t="shared" ca="1" si="1"/>
        <v>45050</v>
      </c>
      <c r="U9" s="144">
        <f t="shared" ca="1" si="1"/>
        <v>45050</v>
      </c>
      <c r="V9" s="127" t="s">
        <v>200</v>
      </c>
    </row>
    <row r="10" spans="1:23" x14ac:dyDescent="0.25">
      <c r="B10" s="142" t="str">
        <f>'UBW DATA - Posting GL'!$B$5</f>
        <v>ICI00001</v>
      </c>
      <c r="C10" s="132" t="s">
        <v>226</v>
      </c>
      <c r="D10" s="309" t="s">
        <v>8007</v>
      </c>
      <c r="E10" s="132" t="s">
        <v>220</v>
      </c>
      <c r="F10" s="143">
        <f>'UBW DATA - Posting GL'!$D$5</f>
        <v>202301</v>
      </c>
      <c r="G10" s="143">
        <f>'Balance Sheet'!A13</f>
        <v>12002</v>
      </c>
      <c r="H10" s="143" t="str">
        <f>VLOOKUP($G10,'Balance Sheet'!$A:$I,3,FALSE)</f>
        <v>M01-0101</v>
      </c>
      <c r="I10" s="143" t="str">
        <f>VLOOKUP($G10,'Balance Sheet'!$A:$I,4,FALSE)</f>
        <v>B10447</v>
      </c>
      <c r="K10" s="143" t="str">
        <f>VLOOKUP($G10,'Balance Sheet'!$A:$I,5,FALSE)</f>
        <v>B10447-100</v>
      </c>
      <c r="M10" s="143" t="str">
        <f>VLOOKUP($G10,'Balance Sheet'!$A:$I,6,FALSE)</f>
        <v>CIG</v>
      </c>
      <c r="N10" s="143" t="str">
        <f>VLOOKUP($G10,'Balance Sheet'!$A:$I,7,FALSE)</f>
        <v>M01</v>
      </c>
      <c r="O10" s="127" t="s">
        <v>198</v>
      </c>
      <c r="P10" s="143" t="s">
        <v>221</v>
      </c>
      <c r="Q10" s="143">
        <f>VLOOKUP($G10,'Balance Sheet'!$A:$J,10,FALSE)</f>
        <v>0</v>
      </c>
      <c r="S10" s="142" t="str">
        <f t="shared" si="0"/>
        <v>202301 Monthly Movement</v>
      </c>
      <c r="T10" s="144">
        <f t="shared" ca="1" si="1"/>
        <v>45050</v>
      </c>
      <c r="U10" s="144">
        <f t="shared" ca="1" si="1"/>
        <v>45050</v>
      </c>
      <c r="V10" s="127" t="s">
        <v>200</v>
      </c>
    </row>
    <row r="11" spans="1:23" x14ac:dyDescent="0.25">
      <c r="B11" s="142" t="str">
        <f>'UBW DATA - Posting GL'!$B$5</f>
        <v>ICI00001</v>
      </c>
      <c r="C11" s="132" t="s">
        <v>227</v>
      </c>
      <c r="D11" s="309" t="s">
        <v>8007</v>
      </c>
      <c r="E11" s="132" t="s">
        <v>220</v>
      </c>
      <c r="F11" s="143">
        <f>'UBW DATA - Posting GL'!$D$5</f>
        <v>202301</v>
      </c>
      <c r="G11" s="143" t="str">
        <f>'Balance Sheet'!A14</f>
        <v>12003</v>
      </c>
      <c r="H11" s="143" t="str">
        <f>VLOOKUP($G11,'Balance Sheet'!$A:$I,3,FALSE)</f>
        <v>M01-0101</v>
      </c>
      <c r="I11" s="143" t="str">
        <f>VLOOKUP($G11,'Balance Sheet'!$A:$I,4,FALSE)</f>
        <v>B10447</v>
      </c>
      <c r="K11" s="143" t="str">
        <f>VLOOKUP($G11,'Balance Sheet'!$A:$I,5,FALSE)</f>
        <v>B10447-100</v>
      </c>
      <c r="M11" s="143" t="str">
        <f>VLOOKUP($G11,'Balance Sheet'!$A:$I,6,FALSE)</f>
        <v>CIG</v>
      </c>
      <c r="N11" s="143" t="str">
        <f>VLOOKUP($G11,'Balance Sheet'!$A:$I,7,FALSE)</f>
        <v>M01</v>
      </c>
      <c r="O11" s="127" t="s">
        <v>198</v>
      </c>
      <c r="P11" s="143" t="s">
        <v>221</v>
      </c>
      <c r="Q11" s="143">
        <f>VLOOKUP($G11,'Balance Sheet'!$A:$J,10,FALSE)</f>
        <v>0</v>
      </c>
      <c r="S11" s="142" t="str">
        <f t="shared" si="0"/>
        <v>202301 Monthly Movement</v>
      </c>
      <c r="T11" s="144">
        <f t="shared" ca="1" si="1"/>
        <v>45050</v>
      </c>
      <c r="U11" s="144">
        <f t="shared" ca="1" si="1"/>
        <v>45050</v>
      </c>
      <c r="V11" s="127" t="s">
        <v>200</v>
      </c>
    </row>
    <row r="12" spans="1:23" x14ac:dyDescent="0.25">
      <c r="B12" s="142" t="str">
        <f>'UBW DATA - Posting GL'!$B$5</f>
        <v>ICI00001</v>
      </c>
      <c r="C12" s="132" t="s">
        <v>228</v>
      </c>
      <c r="D12" s="309" t="s">
        <v>8007</v>
      </c>
      <c r="E12" s="132" t="s">
        <v>220</v>
      </c>
      <c r="F12" s="143">
        <f>'UBW DATA - Posting GL'!$D$5</f>
        <v>202301</v>
      </c>
      <c r="G12" s="143" t="str">
        <f>'Balance Sheet'!A15</f>
        <v>12004</v>
      </c>
      <c r="H12" s="143" t="str">
        <f>VLOOKUP($G12,'Balance Sheet'!$A:$I,3,FALSE)</f>
        <v>M01-0101</v>
      </c>
      <c r="I12" s="143" t="str">
        <f>VLOOKUP($G12,'Balance Sheet'!$A:$I,4,FALSE)</f>
        <v>B10447</v>
      </c>
      <c r="K12" s="143" t="str">
        <f>VLOOKUP($G12,'Balance Sheet'!$A:$I,5,FALSE)</f>
        <v>B10447-100</v>
      </c>
      <c r="M12" s="143" t="str">
        <f>VLOOKUP($G12,'Balance Sheet'!$A:$I,6,FALSE)</f>
        <v>CIG</v>
      </c>
      <c r="N12" s="143" t="str">
        <f>VLOOKUP($G12,'Balance Sheet'!$A:$I,7,FALSE)</f>
        <v>M01</v>
      </c>
      <c r="O12" s="127" t="s">
        <v>198</v>
      </c>
      <c r="P12" s="143" t="s">
        <v>221</v>
      </c>
      <c r="Q12" s="143">
        <f>VLOOKUP($G12,'Balance Sheet'!$A:$J,10,FALSE)</f>
        <v>0</v>
      </c>
      <c r="S12" s="142" t="str">
        <f t="shared" si="0"/>
        <v>202301 Monthly Movement</v>
      </c>
      <c r="T12" s="144">
        <f t="shared" ca="1" si="1"/>
        <v>45050</v>
      </c>
      <c r="U12" s="144">
        <f t="shared" ca="1" si="1"/>
        <v>45050</v>
      </c>
      <c r="V12" s="127" t="s">
        <v>200</v>
      </c>
    </row>
    <row r="13" spans="1:23" x14ac:dyDescent="0.25">
      <c r="B13" s="142" t="str">
        <f>'UBW DATA - Posting GL'!$B$5</f>
        <v>ICI00001</v>
      </c>
      <c r="C13" s="132" t="s">
        <v>229</v>
      </c>
      <c r="D13" s="309" t="s">
        <v>8007</v>
      </c>
      <c r="E13" s="132" t="s">
        <v>220</v>
      </c>
      <c r="F13" s="143">
        <f>'UBW DATA - Posting GL'!$D$5</f>
        <v>202301</v>
      </c>
      <c r="G13" s="143" t="str">
        <f>'Balance Sheet'!A16</f>
        <v>12005</v>
      </c>
      <c r="H13" s="143" t="str">
        <f>VLOOKUP($G13,'Balance Sheet'!$A:$I,3,FALSE)</f>
        <v>M01-0101</v>
      </c>
      <c r="I13" s="143" t="str">
        <f>VLOOKUP($G13,'Balance Sheet'!$A:$I,4,FALSE)</f>
        <v>B10447</v>
      </c>
      <c r="K13" s="143" t="str">
        <f>VLOOKUP($G13,'Balance Sheet'!$A:$I,5,FALSE)</f>
        <v>B10447-100</v>
      </c>
      <c r="M13" s="143" t="str">
        <f>VLOOKUP($G13,'Balance Sheet'!$A:$I,6,FALSE)</f>
        <v>CIG</v>
      </c>
      <c r="N13" s="143" t="str">
        <f>VLOOKUP($G13,'Balance Sheet'!$A:$I,7,FALSE)</f>
        <v>M01</v>
      </c>
      <c r="O13" s="127" t="s">
        <v>198</v>
      </c>
      <c r="P13" s="143" t="s">
        <v>221</v>
      </c>
      <c r="Q13" s="143">
        <f>VLOOKUP($G13,'Balance Sheet'!$A:$J,10,FALSE)</f>
        <v>0</v>
      </c>
      <c r="S13" s="142" t="str">
        <f t="shared" si="0"/>
        <v>202301 Monthly Movement</v>
      </c>
      <c r="T13" s="144">
        <f t="shared" ca="1" si="1"/>
        <v>45050</v>
      </c>
      <c r="U13" s="144">
        <f t="shared" ca="1" si="1"/>
        <v>45050</v>
      </c>
      <c r="V13" s="127" t="s">
        <v>200</v>
      </c>
    </row>
    <row r="14" spans="1:23" x14ac:dyDescent="0.25">
      <c r="B14" s="142" t="str">
        <f>'UBW DATA - Posting GL'!$B$5</f>
        <v>ICI00001</v>
      </c>
      <c r="C14" s="132" t="s">
        <v>230</v>
      </c>
      <c r="D14" s="309" t="s">
        <v>8007</v>
      </c>
      <c r="E14" s="132" t="s">
        <v>220</v>
      </c>
      <c r="F14" s="143">
        <f>'UBW DATA - Posting GL'!$D$5</f>
        <v>202301</v>
      </c>
      <c r="G14" s="143" t="str">
        <f>'Balance Sheet'!A17</f>
        <v>12050</v>
      </c>
      <c r="H14" s="143" t="str">
        <f>VLOOKUP($G14,'Balance Sheet'!$A:$I,3,FALSE)</f>
        <v>M01-0101</v>
      </c>
      <c r="I14" s="143" t="str">
        <f>VLOOKUP($G14,'Balance Sheet'!$A:$I,4,FALSE)</f>
        <v>B10447</v>
      </c>
      <c r="K14" s="143" t="str">
        <f>VLOOKUP($G14,'Balance Sheet'!$A:$I,5,FALSE)</f>
        <v>B10447-100</v>
      </c>
      <c r="M14" s="143" t="str">
        <f>VLOOKUP($G14,'Balance Sheet'!$A:$I,6,FALSE)</f>
        <v>CIG</v>
      </c>
      <c r="N14" s="143" t="str">
        <f>VLOOKUP($G14,'Balance Sheet'!$A:$I,7,FALSE)</f>
        <v>M01</v>
      </c>
      <c r="O14" s="127" t="s">
        <v>198</v>
      </c>
      <c r="P14" s="143" t="s">
        <v>221</v>
      </c>
      <c r="Q14" s="143">
        <f>VLOOKUP($G14,'Balance Sheet'!$A:$J,10,FALSE)</f>
        <v>0</v>
      </c>
      <c r="S14" s="142" t="str">
        <f t="shared" si="0"/>
        <v>202301 Monthly Movement</v>
      </c>
      <c r="T14" s="144">
        <f t="shared" ca="1" si="1"/>
        <v>45050</v>
      </c>
      <c r="U14" s="144">
        <f t="shared" ca="1" si="1"/>
        <v>45050</v>
      </c>
      <c r="V14" s="127" t="s">
        <v>200</v>
      </c>
    </row>
    <row r="15" spans="1:23" x14ac:dyDescent="0.25">
      <c r="B15" s="142" t="str">
        <f>'UBW DATA - Posting GL'!$B$5</f>
        <v>ICI00001</v>
      </c>
      <c r="C15" s="132" t="s">
        <v>231</v>
      </c>
      <c r="D15" s="309" t="s">
        <v>8007</v>
      </c>
      <c r="E15" s="132" t="s">
        <v>220</v>
      </c>
      <c r="F15" s="143">
        <f>'UBW DATA - Posting GL'!$D$5</f>
        <v>202301</v>
      </c>
      <c r="G15" s="143" t="str">
        <f>'Balance Sheet'!A18</f>
        <v>12051</v>
      </c>
      <c r="H15" s="143" t="str">
        <f>VLOOKUP($G15,'Balance Sheet'!$A:$I,3,FALSE)</f>
        <v>M01-0101</v>
      </c>
      <c r="I15" s="143" t="str">
        <f>VLOOKUP($G15,'Balance Sheet'!$A:$I,4,FALSE)</f>
        <v>B10447</v>
      </c>
      <c r="K15" s="143" t="str">
        <f>VLOOKUP($G15,'Balance Sheet'!$A:$I,5,FALSE)</f>
        <v>B10447-100</v>
      </c>
      <c r="M15" s="143" t="str">
        <f>VLOOKUP($G15,'Balance Sheet'!$A:$I,6,FALSE)</f>
        <v>CIG</v>
      </c>
      <c r="N15" s="143" t="str">
        <f>VLOOKUP($G15,'Balance Sheet'!$A:$I,7,FALSE)</f>
        <v>M01</v>
      </c>
      <c r="O15" s="127" t="s">
        <v>198</v>
      </c>
      <c r="P15" s="143" t="s">
        <v>221</v>
      </c>
      <c r="Q15" s="143">
        <f>VLOOKUP($G15,'Balance Sheet'!$A:$J,10,FALSE)</f>
        <v>0</v>
      </c>
      <c r="S15" s="142" t="str">
        <f t="shared" si="0"/>
        <v>202301 Monthly Movement</v>
      </c>
      <c r="T15" s="144">
        <f t="shared" ca="1" si="1"/>
        <v>45050</v>
      </c>
      <c r="U15" s="144">
        <f t="shared" ca="1" si="1"/>
        <v>45050</v>
      </c>
      <c r="V15" s="127" t="s">
        <v>200</v>
      </c>
    </row>
    <row r="16" spans="1:23" x14ac:dyDescent="0.25">
      <c r="B16" s="142" t="str">
        <f>'UBW DATA - Posting GL'!$B$5</f>
        <v>ICI00001</v>
      </c>
      <c r="C16" s="132" t="s">
        <v>232</v>
      </c>
      <c r="D16" s="309" t="s">
        <v>8007</v>
      </c>
      <c r="E16" s="132" t="s">
        <v>220</v>
      </c>
      <c r="F16" s="143">
        <f>'UBW DATA - Posting GL'!$D$5</f>
        <v>202301</v>
      </c>
      <c r="G16" s="143" t="str">
        <f>'Balance Sheet'!A19</f>
        <v>12062</v>
      </c>
      <c r="H16" s="143" t="str">
        <f>VLOOKUP($G16,'Balance Sheet'!$A:$I,3,FALSE)</f>
        <v>M01-0101</v>
      </c>
      <c r="I16" s="143" t="str">
        <f>VLOOKUP($G16,'Balance Sheet'!$A:$I,4,FALSE)</f>
        <v>B10447</v>
      </c>
      <c r="K16" s="143" t="str">
        <f>VLOOKUP($G16,'Balance Sheet'!$A:$I,5,FALSE)</f>
        <v>B10447-100</v>
      </c>
      <c r="M16" s="143" t="str">
        <f>VLOOKUP($G16,'Balance Sheet'!$A:$I,6,FALSE)</f>
        <v>CIG</v>
      </c>
      <c r="N16" s="143" t="str">
        <f>VLOOKUP($G16,'Balance Sheet'!$A:$I,7,FALSE)</f>
        <v>M01</v>
      </c>
      <c r="O16" s="127" t="s">
        <v>198</v>
      </c>
      <c r="P16" s="143" t="s">
        <v>221</v>
      </c>
      <c r="Q16" s="143">
        <f>VLOOKUP($G16,'Balance Sheet'!$A:$J,10,FALSE)</f>
        <v>0</v>
      </c>
      <c r="S16" s="142" t="str">
        <f t="shared" si="0"/>
        <v>202301 Monthly Movement</v>
      </c>
      <c r="T16" s="144">
        <f t="shared" ca="1" si="1"/>
        <v>45050</v>
      </c>
      <c r="U16" s="144">
        <f t="shared" ca="1" si="1"/>
        <v>45050</v>
      </c>
      <c r="V16" s="127" t="s">
        <v>200</v>
      </c>
    </row>
    <row r="17" spans="2:22" x14ac:dyDescent="0.25">
      <c r="B17" s="142" t="str">
        <f>'UBW DATA - Posting GL'!$B$5</f>
        <v>ICI00001</v>
      </c>
      <c r="C17" s="132" t="s">
        <v>233</v>
      </c>
      <c r="D17" s="309" t="s">
        <v>8007</v>
      </c>
      <c r="E17" s="132" t="s">
        <v>220</v>
      </c>
      <c r="F17" s="143">
        <f>'UBW DATA - Posting GL'!$D$5</f>
        <v>202301</v>
      </c>
      <c r="G17" s="143" t="str">
        <f>'Balance Sheet'!A20</f>
        <v>12063</v>
      </c>
      <c r="H17" s="143" t="str">
        <f>VLOOKUP($G17,'Balance Sheet'!$A:$I,3,FALSE)</f>
        <v>M01-0101</v>
      </c>
      <c r="I17" s="143" t="str">
        <f>VLOOKUP($G17,'Balance Sheet'!$A:$I,4,FALSE)</f>
        <v>B10447</v>
      </c>
      <c r="K17" s="143" t="str">
        <f>VLOOKUP($G17,'Balance Sheet'!$A:$I,5,FALSE)</f>
        <v>B10447-100</v>
      </c>
      <c r="M17" s="143" t="str">
        <f>VLOOKUP($G17,'Balance Sheet'!$A:$I,6,FALSE)</f>
        <v>CIG</v>
      </c>
      <c r="N17" s="143" t="str">
        <f>VLOOKUP($G17,'Balance Sheet'!$A:$I,7,FALSE)</f>
        <v>M01</v>
      </c>
      <c r="O17" s="127" t="s">
        <v>198</v>
      </c>
      <c r="P17" s="143" t="s">
        <v>221</v>
      </c>
      <c r="Q17" s="143">
        <f>VLOOKUP($G17,'Balance Sheet'!$A:$J,10,FALSE)</f>
        <v>0</v>
      </c>
      <c r="S17" s="142" t="str">
        <f t="shared" si="0"/>
        <v>202301 Monthly Movement</v>
      </c>
      <c r="T17" s="144">
        <f t="shared" ca="1" si="1"/>
        <v>45050</v>
      </c>
      <c r="U17" s="144">
        <f t="shared" ca="1" si="1"/>
        <v>45050</v>
      </c>
      <c r="V17" s="127" t="s">
        <v>200</v>
      </c>
    </row>
    <row r="18" spans="2:22" x14ac:dyDescent="0.25">
      <c r="B18" s="142" t="str">
        <f>'UBW DATA - Posting GL'!$B$5</f>
        <v>ICI00001</v>
      </c>
      <c r="C18" s="132" t="s">
        <v>234</v>
      </c>
      <c r="D18" s="309" t="s">
        <v>8007</v>
      </c>
      <c r="E18" s="132" t="s">
        <v>220</v>
      </c>
      <c r="F18" s="143">
        <f>'UBW DATA - Posting GL'!$D$5</f>
        <v>202301</v>
      </c>
      <c r="G18" s="143" t="str">
        <f>'Balance Sheet'!A21</f>
        <v>12064</v>
      </c>
      <c r="H18" s="143" t="str">
        <f>VLOOKUP($G18,'Balance Sheet'!$A:$I,3,FALSE)</f>
        <v>M01-0101</v>
      </c>
      <c r="I18" s="143" t="str">
        <f>VLOOKUP($G18,'Balance Sheet'!$A:$I,4,FALSE)</f>
        <v>B10447</v>
      </c>
      <c r="K18" s="143" t="str">
        <f>VLOOKUP($G18,'Balance Sheet'!$A:$I,5,FALSE)</f>
        <v>B10447-100</v>
      </c>
      <c r="M18" s="143" t="str">
        <f>VLOOKUP($G18,'Balance Sheet'!$A:$I,6,FALSE)</f>
        <v>CIG</v>
      </c>
      <c r="N18" s="143" t="str">
        <f>VLOOKUP($G18,'Balance Sheet'!$A:$I,7,FALSE)</f>
        <v>M01</v>
      </c>
      <c r="O18" s="127" t="s">
        <v>198</v>
      </c>
      <c r="P18" s="143" t="s">
        <v>221</v>
      </c>
      <c r="Q18" s="143">
        <f>VLOOKUP($G18,'Balance Sheet'!$A:$J,10,FALSE)</f>
        <v>0</v>
      </c>
      <c r="S18" s="142" t="str">
        <f t="shared" si="0"/>
        <v>202301 Monthly Movement</v>
      </c>
      <c r="T18" s="144">
        <f t="shared" ca="1" si="1"/>
        <v>45050</v>
      </c>
      <c r="U18" s="144">
        <f t="shared" ca="1" si="1"/>
        <v>45050</v>
      </c>
      <c r="V18" s="127" t="s">
        <v>200</v>
      </c>
    </row>
    <row r="19" spans="2:22" x14ac:dyDescent="0.25">
      <c r="B19" s="142" t="str">
        <f>'UBW DATA - Posting GL'!$B$5</f>
        <v>ICI00001</v>
      </c>
      <c r="C19" s="132" t="s">
        <v>235</v>
      </c>
      <c r="D19" s="309" t="s">
        <v>8007</v>
      </c>
      <c r="E19" s="132" t="s">
        <v>220</v>
      </c>
      <c r="F19" s="143">
        <f>'UBW DATA - Posting GL'!$D$5</f>
        <v>202301</v>
      </c>
      <c r="G19" s="143" t="str">
        <f>'Balance Sheet'!A22</f>
        <v>12065</v>
      </c>
      <c r="H19" s="143" t="str">
        <f>VLOOKUP($G19,'Balance Sheet'!$A:$I,3,FALSE)</f>
        <v>M01-0101</v>
      </c>
      <c r="I19" s="143" t="str">
        <f>VLOOKUP($G19,'Balance Sheet'!$A:$I,4,FALSE)</f>
        <v>B10447</v>
      </c>
      <c r="K19" s="143" t="str">
        <f>VLOOKUP($G19,'Balance Sheet'!$A:$I,5,FALSE)</f>
        <v>B10447-100</v>
      </c>
      <c r="M19" s="143" t="str">
        <f>VLOOKUP($G19,'Balance Sheet'!$A:$I,6,FALSE)</f>
        <v>CIG</v>
      </c>
      <c r="N19" s="143" t="str">
        <f>VLOOKUP($G19,'Balance Sheet'!$A:$I,7,FALSE)</f>
        <v>M01</v>
      </c>
      <c r="O19" s="127" t="s">
        <v>198</v>
      </c>
      <c r="P19" s="143" t="s">
        <v>221</v>
      </c>
      <c r="Q19" s="143">
        <f>VLOOKUP($G19,'Balance Sheet'!$A:$J,10,FALSE)</f>
        <v>0</v>
      </c>
      <c r="S19" s="142" t="str">
        <f t="shared" si="0"/>
        <v>202301 Monthly Movement</v>
      </c>
      <c r="T19" s="144">
        <f t="shared" ca="1" si="1"/>
        <v>45050</v>
      </c>
      <c r="U19" s="144">
        <f t="shared" ca="1" si="1"/>
        <v>45050</v>
      </c>
      <c r="V19" s="127" t="s">
        <v>200</v>
      </c>
    </row>
    <row r="20" spans="2:22" x14ac:dyDescent="0.25">
      <c r="B20" s="142" t="str">
        <f>'UBW DATA - Posting GL'!$B$5</f>
        <v>ICI00001</v>
      </c>
      <c r="C20" s="132" t="s">
        <v>236</v>
      </c>
      <c r="D20" s="309" t="s">
        <v>8007</v>
      </c>
      <c r="E20" s="132" t="s">
        <v>220</v>
      </c>
      <c r="F20" s="143">
        <f>'UBW DATA - Posting GL'!$D$5</f>
        <v>202301</v>
      </c>
      <c r="G20" s="143" t="str">
        <f>'Balance Sheet'!A23</f>
        <v>12100</v>
      </c>
      <c r="H20" s="143" t="str">
        <f>VLOOKUP($G20,'Balance Sheet'!$A:$I,3,FALSE)</f>
        <v>M01-0101</v>
      </c>
      <c r="I20" s="143" t="str">
        <f>VLOOKUP($G20,'Balance Sheet'!$A:$I,4,FALSE)</f>
        <v>B10447</v>
      </c>
      <c r="K20" s="143" t="str">
        <f>VLOOKUP($G20,'Balance Sheet'!$A:$I,5,FALSE)</f>
        <v>B10447-100</v>
      </c>
      <c r="M20" s="143" t="str">
        <f>VLOOKUP($G20,'Balance Sheet'!$A:$I,6,FALSE)</f>
        <v>CIG</v>
      </c>
      <c r="N20" s="143" t="str">
        <f>VLOOKUP($G20,'Balance Sheet'!$A:$I,7,FALSE)</f>
        <v>M01</v>
      </c>
      <c r="O20" s="127" t="s">
        <v>198</v>
      </c>
      <c r="P20" s="143" t="s">
        <v>221</v>
      </c>
      <c r="Q20" s="143">
        <f>VLOOKUP($G20,'Balance Sheet'!$A:$J,10,FALSE)</f>
        <v>0</v>
      </c>
      <c r="S20" s="142" t="str">
        <f t="shared" si="0"/>
        <v>202301 Monthly Movement</v>
      </c>
      <c r="T20" s="144">
        <f t="shared" ca="1" si="1"/>
        <v>45050</v>
      </c>
      <c r="U20" s="144">
        <f t="shared" ca="1" si="1"/>
        <v>45050</v>
      </c>
      <c r="V20" s="127" t="s">
        <v>200</v>
      </c>
    </row>
    <row r="21" spans="2:22" x14ac:dyDescent="0.25">
      <c r="B21" s="142" t="str">
        <f>'UBW DATA - Posting GL'!$B$5</f>
        <v>ICI00001</v>
      </c>
      <c r="C21" s="132" t="s">
        <v>238</v>
      </c>
      <c r="D21" s="309" t="s">
        <v>8007</v>
      </c>
      <c r="E21" s="132" t="s">
        <v>220</v>
      </c>
      <c r="F21" s="143">
        <f>'UBW DATA - Posting GL'!$D$5</f>
        <v>202301</v>
      </c>
      <c r="G21" s="143" t="str">
        <f>'Balance Sheet'!A24</f>
        <v>90003</v>
      </c>
      <c r="H21" s="143" t="str">
        <f>VLOOKUP($G21,'Balance Sheet'!$A:$I,3,FALSE)</f>
        <v>M01-0101</v>
      </c>
      <c r="I21" s="143" t="str">
        <f>VLOOKUP($G21,'Balance Sheet'!$A:$I,4,FALSE)</f>
        <v>B10447</v>
      </c>
      <c r="K21" s="143" t="str">
        <f>VLOOKUP($G21,'Balance Sheet'!$A:$I,5,FALSE)</f>
        <v>B10447-100</v>
      </c>
      <c r="M21" s="143" t="str">
        <f>VLOOKUP($G21,'Balance Sheet'!$A:$I,6,FALSE)</f>
        <v>CIG</v>
      </c>
      <c r="N21" s="143" t="str">
        <f>VLOOKUP($G21,'Balance Sheet'!$A:$I,7,FALSE)</f>
        <v>M01</v>
      </c>
      <c r="O21" s="127" t="s">
        <v>198</v>
      </c>
      <c r="P21" s="143" t="s">
        <v>221</v>
      </c>
      <c r="Q21" s="143">
        <f>VLOOKUP($G21,'Balance Sheet'!$A:$J,10,FALSE)</f>
        <v>0</v>
      </c>
      <c r="S21" s="142" t="str">
        <f t="shared" si="0"/>
        <v>202301 Monthly Movement</v>
      </c>
      <c r="T21" s="144">
        <f t="shared" ca="1" si="1"/>
        <v>45050</v>
      </c>
      <c r="U21" s="144">
        <f t="shared" ca="1" si="1"/>
        <v>45050</v>
      </c>
      <c r="V21" s="127" t="s">
        <v>200</v>
      </c>
    </row>
    <row r="22" spans="2:22" x14ac:dyDescent="0.25">
      <c r="B22" s="142" t="str">
        <f>'UBW DATA - Posting GL'!$B$5</f>
        <v>ICI00001</v>
      </c>
      <c r="C22" s="132" t="s">
        <v>239</v>
      </c>
      <c r="D22" s="309" t="s">
        <v>8007</v>
      </c>
      <c r="E22" s="132" t="s">
        <v>220</v>
      </c>
      <c r="F22" s="143">
        <f>'UBW DATA - Posting GL'!$D$5</f>
        <v>202301</v>
      </c>
      <c r="G22" s="143" t="str">
        <f>'Balance Sheet'!A25</f>
        <v>90005</v>
      </c>
      <c r="H22" s="143" t="str">
        <f>VLOOKUP($G22,'Balance Sheet'!$A:$I,3,FALSE)</f>
        <v>M01-0101</v>
      </c>
      <c r="I22" s="143" t="str">
        <f>VLOOKUP($G22,'Balance Sheet'!$A:$I,4,FALSE)</f>
        <v>B10447</v>
      </c>
      <c r="K22" s="143" t="str">
        <f>VLOOKUP($G22,'Balance Sheet'!$A:$I,5,FALSE)</f>
        <v>B10447-100</v>
      </c>
      <c r="M22" s="143" t="str">
        <f>VLOOKUP($G22,'Balance Sheet'!$A:$I,6,FALSE)</f>
        <v>CIG</v>
      </c>
      <c r="N22" s="143" t="str">
        <f>VLOOKUP($G22,'Balance Sheet'!$A:$I,7,FALSE)</f>
        <v>M01</v>
      </c>
      <c r="O22" s="127" t="s">
        <v>198</v>
      </c>
      <c r="P22" s="143" t="s">
        <v>221</v>
      </c>
      <c r="Q22" s="143">
        <f>VLOOKUP($G22,'Balance Sheet'!$A:$J,10,FALSE)</f>
        <v>0</v>
      </c>
      <c r="S22" s="142" t="str">
        <f t="shared" si="0"/>
        <v>202301 Monthly Movement</v>
      </c>
      <c r="T22" s="144">
        <f t="shared" ca="1" si="1"/>
        <v>45050</v>
      </c>
      <c r="U22" s="144">
        <f t="shared" ca="1" si="1"/>
        <v>45050</v>
      </c>
      <c r="V22" s="127" t="s">
        <v>200</v>
      </c>
    </row>
    <row r="23" spans="2:22" x14ac:dyDescent="0.25">
      <c r="B23" s="142" t="str">
        <f>'UBW DATA - Posting GL'!$B$5</f>
        <v>ICI00001</v>
      </c>
      <c r="C23" s="132" t="s">
        <v>240</v>
      </c>
      <c r="D23" s="309" t="s">
        <v>8007</v>
      </c>
      <c r="E23" s="132" t="s">
        <v>220</v>
      </c>
      <c r="F23" s="143">
        <f>'UBW DATA - Posting GL'!$D$5</f>
        <v>202301</v>
      </c>
      <c r="G23" s="143" t="str">
        <f>'Balance Sheet'!A28</f>
        <v>13000</v>
      </c>
      <c r="H23" s="143" t="str">
        <f>VLOOKUP($G23,'Balance Sheet'!$A:$I,3,FALSE)</f>
        <v>M01-0101</v>
      </c>
      <c r="I23" s="143" t="str">
        <f>VLOOKUP($G23,'Balance Sheet'!$A:$I,4,FALSE)</f>
        <v>B10447</v>
      </c>
      <c r="K23" s="143" t="str">
        <f>VLOOKUP($G23,'Balance Sheet'!$A:$I,5,FALSE)</f>
        <v>B10447-100</v>
      </c>
      <c r="M23" s="143" t="str">
        <f>VLOOKUP($G23,'Balance Sheet'!$A:$I,6,FALSE)</f>
        <v>CIG</v>
      </c>
      <c r="N23" s="143" t="str">
        <f>VLOOKUP($G23,'Balance Sheet'!$A:$I,7,FALSE)</f>
        <v>M01</v>
      </c>
      <c r="O23" s="127" t="s">
        <v>198</v>
      </c>
      <c r="P23" s="143" t="s">
        <v>221</v>
      </c>
      <c r="Q23" s="143">
        <f>VLOOKUP($G23,'Balance Sheet'!$A:$J,10,FALSE)</f>
        <v>0</v>
      </c>
      <c r="S23" s="142" t="str">
        <f t="shared" si="0"/>
        <v>202301 Monthly Movement</v>
      </c>
      <c r="T23" s="144">
        <f t="shared" ca="1" si="1"/>
        <v>45050</v>
      </c>
      <c r="U23" s="144">
        <f t="shared" ca="1" si="1"/>
        <v>45050</v>
      </c>
      <c r="V23" s="127" t="s">
        <v>200</v>
      </c>
    </row>
    <row r="24" spans="2:22" x14ac:dyDescent="0.25">
      <c r="B24" s="142" t="str">
        <f>'UBW DATA - Posting GL'!$B$5</f>
        <v>ICI00001</v>
      </c>
      <c r="C24" s="132" t="s">
        <v>241</v>
      </c>
      <c r="D24" s="309" t="s">
        <v>8007</v>
      </c>
      <c r="E24" s="132" t="s">
        <v>220</v>
      </c>
      <c r="F24" s="143">
        <f>'UBW DATA - Posting GL'!$D$5</f>
        <v>202301</v>
      </c>
      <c r="G24" s="143" t="str">
        <f>'Balance Sheet'!A29</f>
        <v>13001</v>
      </c>
      <c r="H24" s="143" t="str">
        <f>VLOOKUP($G24,'Balance Sheet'!$A:$I,3,FALSE)</f>
        <v>M01-0101</v>
      </c>
      <c r="I24" s="143" t="str">
        <f>VLOOKUP($G24,'Balance Sheet'!$A:$I,4,FALSE)</f>
        <v>B10447</v>
      </c>
      <c r="K24" s="143" t="str">
        <f>VLOOKUP($G24,'Balance Sheet'!$A:$I,5,FALSE)</f>
        <v>B10447-100</v>
      </c>
      <c r="M24" s="143" t="str">
        <f>VLOOKUP($G24,'Balance Sheet'!$A:$I,6,FALSE)</f>
        <v>CIG</v>
      </c>
      <c r="N24" s="143" t="str">
        <f>VLOOKUP($G24,'Balance Sheet'!$A:$I,7,FALSE)</f>
        <v>M01</v>
      </c>
      <c r="O24" s="127" t="s">
        <v>198</v>
      </c>
      <c r="P24" s="143" t="s">
        <v>221</v>
      </c>
      <c r="Q24" s="143">
        <f>VLOOKUP($G24,'Balance Sheet'!$A:$J,10,FALSE)</f>
        <v>0</v>
      </c>
      <c r="S24" s="142" t="str">
        <f t="shared" si="0"/>
        <v>202301 Monthly Movement</v>
      </c>
      <c r="T24" s="144">
        <f t="shared" ca="1" si="1"/>
        <v>45050</v>
      </c>
      <c r="U24" s="144">
        <f t="shared" ca="1" si="1"/>
        <v>45050</v>
      </c>
      <c r="V24" s="127" t="s">
        <v>200</v>
      </c>
    </row>
    <row r="25" spans="2:22" x14ac:dyDescent="0.25">
      <c r="B25" s="142" t="str">
        <f>'UBW DATA - Posting GL'!$B$5</f>
        <v>ICI00001</v>
      </c>
      <c r="C25" s="132" t="s">
        <v>242</v>
      </c>
      <c r="D25" s="309" t="s">
        <v>8007</v>
      </c>
      <c r="E25" s="132" t="s">
        <v>220</v>
      </c>
      <c r="F25" s="143">
        <f>'UBW DATA - Posting GL'!$D$5</f>
        <v>202301</v>
      </c>
      <c r="G25" s="143" t="str">
        <f>'Balance Sheet'!A30</f>
        <v>13002</v>
      </c>
      <c r="H25" s="143" t="str">
        <f>VLOOKUP($G25,'Balance Sheet'!$A:$I,3,FALSE)</f>
        <v>M01-0101</v>
      </c>
      <c r="I25" s="143" t="str">
        <f>VLOOKUP($G25,'Balance Sheet'!$A:$I,4,FALSE)</f>
        <v>B10447</v>
      </c>
      <c r="K25" s="143" t="str">
        <f>VLOOKUP($G25,'Balance Sheet'!$A:$I,5,FALSE)</f>
        <v>B10447-100</v>
      </c>
      <c r="M25" s="143" t="str">
        <f>VLOOKUP($G25,'Balance Sheet'!$A:$I,6,FALSE)</f>
        <v>CIG</v>
      </c>
      <c r="N25" s="143" t="str">
        <f>VLOOKUP($G25,'Balance Sheet'!$A:$I,7,FALSE)</f>
        <v>M01</v>
      </c>
      <c r="O25" s="127" t="s">
        <v>198</v>
      </c>
      <c r="P25" s="143" t="s">
        <v>221</v>
      </c>
      <c r="Q25" s="143">
        <f>VLOOKUP($G25,'Balance Sheet'!$A:$J,10,FALSE)</f>
        <v>0</v>
      </c>
      <c r="S25" s="142" t="str">
        <f t="shared" si="0"/>
        <v>202301 Monthly Movement</v>
      </c>
      <c r="T25" s="144">
        <f t="shared" ca="1" si="1"/>
        <v>45050</v>
      </c>
      <c r="U25" s="144">
        <f t="shared" ca="1" si="1"/>
        <v>45050</v>
      </c>
      <c r="V25" s="127" t="s">
        <v>200</v>
      </c>
    </row>
    <row r="26" spans="2:22" x14ac:dyDescent="0.25">
      <c r="B26" s="142" t="str">
        <f>'UBW DATA - Posting GL'!$B$5</f>
        <v>ICI00001</v>
      </c>
      <c r="C26" s="132" t="s">
        <v>243</v>
      </c>
      <c r="D26" s="309" t="s">
        <v>8007</v>
      </c>
      <c r="E26" s="132" t="s">
        <v>220</v>
      </c>
      <c r="F26" s="143">
        <f>'UBW DATA - Posting GL'!$D$5</f>
        <v>202301</v>
      </c>
      <c r="G26" s="143" t="str">
        <f>'Balance Sheet'!A35</f>
        <v>16000</v>
      </c>
      <c r="H26" s="143" t="str">
        <f>VLOOKUP($G26,'Balance Sheet'!$A:$I,3,FALSE)</f>
        <v>M01-0101</v>
      </c>
      <c r="I26" s="143" t="str">
        <f>VLOOKUP($G26,'Balance Sheet'!$A:$I,4,FALSE)</f>
        <v>B10447</v>
      </c>
      <c r="K26" s="143" t="str">
        <f>VLOOKUP($G26,'Balance Sheet'!$A:$I,5,FALSE)</f>
        <v>B10447-100</v>
      </c>
      <c r="M26" s="143" t="str">
        <f>VLOOKUP($G26,'Balance Sheet'!$A:$I,6,FALSE)</f>
        <v>CIG</v>
      </c>
      <c r="N26" s="143" t="str">
        <f>VLOOKUP($G26,'Balance Sheet'!$A:$I,7,FALSE)</f>
        <v>M01</v>
      </c>
      <c r="O26" s="127" t="s">
        <v>198</v>
      </c>
      <c r="P26" s="143" t="s">
        <v>221</v>
      </c>
      <c r="Q26" s="143">
        <f>VLOOKUP($G26,'Balance Sheet'!$A:$J,10,FALSE)</f>
        <v>0</v>
      </c>
      <c r="S26" s="142" t="str">
        <f t="shared" si="0"/>
        <v>202301 Monthly Movement</v>
      </c>
      <c r="T26" s="144">
        <f t="shared" ca="1" si="1"/>
        <v>45050</v>
      </c>
      <c r="U26" s="144">
        <f t="shared" ca="1" si="1"/>
        <v>45050</v>
      </c>
      <c r="V26" s="127" t="s">
        <v>200</v>
      </c>
    </row>
    <row r="27" spans="2:22" x14ac:dyDescent="0.25">
      <c r="B27" s="142" t="str">
        <f>'UBW DATA - Posting GL'!$B$5</f>
        <v>ICI00001</v>
      </c>
      <c r="C27" s="132" t="s">
        <v>244</v>
      </c>
      <c r="D27" s="309" t="s">
        <v>8007</v>
      </c>
      <c r="E27" s="132" t="s">
        <v>220</v>
      </c>
      <c r="F27" s="143">
        <f>'UBW DATA - Posting GL'!$D$5</f>
        <v>202301</v>
      </c>
      <c r="G27" s="143" t="str">
        <f>'Balance Sheet'!A36</f>
        <v>16010</v>
      </c>
      <c r="H27" s="143" t="str">
        <f>VLOOKUP($G27,'Balance Sheet'!$A:$I,3,FALSE)</f>
        <v>M01-0101</v>
      </c>
      <c r="I27" s="143" t="str">
        <f>VLOOKUP($G27,'Balance Sheet'!$A:$I,4,FALSE)</f>
        <v>B10447</v>
      </c>
      <c r="K27" s="143" t="str">
        <f>VLOOKUP($G27,'Balance Sheet'!$A:$I,5,FALSE)</f>
        <v>B10447-100</v>
      </c>
      <c r="M27" s="143" t="str">
        <f>VLOOKUP($G27,'Balance Sheet'!$A:$I,6,FALSE)</f>
        <v>CIG</v>
      </c>
      <c r="N27" s="143" t="str">
        <f>VLOOKUP($G27,'Balance Sheet'!$A:$I,7,FALSE)</f>
        <v>M01</v>
      </c>
      <c r="O27" s="127" t="s">
        <v>198</v>
      </c>
      <c r="P27" s="143" t="s">
        <v>221</v>
      </c>
      <c r="Q27" s="143">
        <f>VLOOKUP($G27,'Balance Sheet'!$A:$J,10,FALSE)</f>
        <v>0</v>
      </c>
      <c r="S27" s="142" t="str">
        <f t="shared" si="0"/>
        <v>202301 Monthly Movement</v>
      </c>
      <c r="T27" s="144">
        <f t="shared" ca="1" si="1"/>
        <v>45050</v>
      </c>
      <c r="U27" s="144">
        <f t="shared" ca="1" si="1"/>
        <v>45050</v>
      </c>
      <c r="V27" s="127" t="s">
        <v>200</v>
      </c>
    </row>
    <row r="28" spans="2:22" x14ac:dyDescent="0.25">
      <c r="B28" s="142" t="str">
        <f>'UBW DATA - Posting GL'!$B$5</f>
        <v>ICI00001</v>
      </c>
      <c r="C28" s="132" t="s">
        <v>245</v>
      </c>
      <c r="D28" s="309" t="s">
        <v>8007</v>
      </c>
      <c r="E28" s="132" t="s">
        <v>220</v>
      </c>
      <c r="F28" s="143">
        <f>'UBW DATA - Posting GL'!$D$5</f>
        <v>202301</v>
      </c>
      <c r="G28" s="143" t="str">
        <f>'Balance Sheet'!A37</f>
        <v>16020</v>
      </c>
      <c r="H28" s="143" t="str">
        <f>VLOOKUP($G28,'Balance Sheet'!$A:$I,3,FALSE)</f>
        <v>M01-0101</v>
      </c>
      <c r="I28" s="143" t="str">
        <f>VLOOKUP($G28,'Balance Sheet'!$A:$I,4,FALSE)</f>
        <v>B10447</v>
      </c>
      <c r="K28" s="143" t="str">
        <f>VLOOKUP($G28,'Balance Sheet'!$A:$I,5,FALSE)</f>
        <v>B10447-100</v>
      </c>
      <c r="M28" s="143" t="str">
        <f>VLOOKUP($G28,'Balance Sheet'!$A:$I,6,FALSE)</f>
        <v>CIG</v>
      </c>
      <c r="N28" s="143" t="str">
        <f>VLOOKUP($G28,'Balance Sheet'!$A:$I,7,FALSE)</f>
        <v>M01</v>
      </c>
      <c r="O28" s="127" t="s">
        <v>198</v>
      </c>
      <c r="P28" s="143" t="s">
        <v>221</v>
      </c>
      <c r="Q28" s="143">
        <f>VLOOKUP($G28,'Balance Sheet'!$A:$J,10,FALSE)</f>
        <v>0</v>
      </c>
      <c r="S28" s="142" t="str">
        <f t="shared" si="0"/>
        <v>202301 Monthly Movement</v>
      </c>
      <c r="T28" s="144">
        <f t="shared" ca="1" si="1"/>
        <v>45050</v>
      </c>
      <c r="U28" s="144">
        <f t="shared" ca="1" si="1"/>
        <v>45050</v>
      </c>
      <c r="V28" s="127" t="s">
        <v>200</v>
      </c>
    </row>
    <row r="29" spans="2:22" x14ac:dyDescent="0.25">
      <c r="B29" s="142" t="str">
        <f>'UBW DATA - Posting GL'!$B$5</f>
        <v>ICI00001</v>
      </c>
      <c r="C29" s="132" t="s">
        <v>246</v>
      </c>
      <c r="D29" s="309" t="s">
        <v>8007</v>
      </c>
      <c r="E29" s="132" t="s">
        <v>220</v>
      </c>
      <c r="F29" s="143">
        <f>'UBW DATA - Posting GL'!$D$5</f>
        <v>202301</v>
      </c>
      <c r="G29" s="143" t="str">
        <f>'Balance Sheet'!A38</f>
        <v>16030</v>
      </c>
      <c r="H29" s="143" t="str">
        <f>VLOOKUP($G29,'Balance Sheet'!$A:$I,3,FALSE)</f>
        <v>M01-0101</v>
      </c>
      <c r="I29" s="143" t="str">
        <f>VLOOKUP($G29,'Balance Sheet'!$A:$I,4,FALSE)</f>
        <v>B10447</v>
      </c>
      <c r="K29" s="143" t="str">
        <f>VLOOKUP($G29,'Balance Sheet'!$A:$I,5,FALSE)</f>
        <v>B10447-100</v>
      </c>
      <c r="M29" s="143" t="str">
        <f>VLOOKUP($G29,'Balance Sheet'!$A:$I,6,FALSE)</f>
        <v>CIG</v>
      </c>
      <c r="N29" s="143" t="str">
        <f>VLOOKUP($G29,'Balance Sheet'!$A:$I,7,FALSE)</f>
        <v>M01</v>
      </c>
      <c r="O29" s="127" t="s">
        <v>198</v>
      </c>
      <c r="P29" s="143" t="s">
        <v>221</v>
      </c>
      <c r="Q29" s="143">
        <f>VLOOKUP($G29,'Balance Sheet'!$A:$J,10,FALSE)</f>
        <v>0</v>
      </c>
      <c r="S29" s="142" t="str">
        <f t="shared" si="0"/>
        <v>202301 Monthly Movement</v>
      </c>
      <c r="T29" s="144">
        <f t="shared" ca="1" si="1"/>
        <v>45050</v>
      </c>
      <c r="U29" s="144">
        <f t="shared" ca="1" si="1"/>
        <v>45050</v>
      </c>
      <c r="V29" s="127" t="s">
        <v>200</v>
      </c>
    </row>
    <row r="30" spans="2:22" x14ac:dyDescent="0.25">
      <c r="B30" s="142" t="str">
        <f>'UBW DATA - Posting GL'!$B$5</f>
        <v>ICI00001</v>
      </c>
      <c r="C30" s="132" t="s">
        <v>247</v>
      </c>
      <c r="D30" s="309" t="s">
        <v>8007</v>
      </c>
      <c r="E30" s="132" t="s">
        <v>220</v>
      </c>
      <c r="F30" s="143">
        <f>'UBW DATA - Posting GL'!$D$5</f>
        <v>202301</v>
      </c>
      <c r="G30" s="143" t="str">
        <f>'Balance Sheet'!A39</f>
        <v>16040</v>
      </c>
      <c r="H30" s="143" t="str">
        <f>VLOOKUP($G30,'Balance Sheet'!$A:$I,3,FALSE)</f>
        <v>M01-0101</v>
      </c>
      <c r="I30" s="143" t="str">
        <f>VLOOKUP($G30,'Balance Sheet'!$A:$I,4,FALSE)</f>
        <v>B10447</v>
      </c>
      <c r="K30" s="143" t="str">
        <f>VLOOKUP($G30,'Balance Sheet'!$A:$I,5,FALSE)</f>
        <v>B10447-100</v>
      </c>
      <c r="M30" s="143" t="str">
        <f>VLOOKUP($G30,'Balance Sheet'!$A:$I,6,FALSE)</f>
        <v>CIG</v>
      </c>
      <c r="N30" s="143" t="str">
        <f>VLOOKUP($G30,'Balance Sheet'!$A:$I,7,FALSE)</f>
        <v>M01</v>
      </c>
      <c r="O30" s="127" t="s">
        <v>198</v>
      </c>
      <c r="P30" s="143" t="s">
        <v>221</v>
      </c>
      <c r="Q30" s="143">
        <f>VLOOKUP($G30,'Balance Sheet'!$A:$J,10,FALSE)</f>
        <v>0</v>
      </c>
      <c r="S30" s="142" t="str">
        <f t="shared" si="0"/>
        <v>202301 Monthly Movement</v>
      </c>
      <c r="T30" s="144">
        <f t="shared" ca="1" si="1"/>
        <v>45050</v>
      </c>
      <c r="U30" s="144">
        <f t="shared" ca="1" si="1"/>
        <v>45050</v>
      </c>
      <c r="V30" s="127" t="s">
        <v>200</v>
      </c>
    </row>
    <row r="31" spans="2:22" x14ac:dyDescent="0.25">
      <c r="B31" s="142" t="str">
        <f>'UBW DATA - Posting GL'!$B$5</f>
        <v>ICI00001</v>
      </c>
      <c r="C31" s="132" t="s">
        <v>248</v>
      </c>
      <c r="D31" s="309" t="s">
        <v>8007</v>
      </c>
      <c r="E31" s="132" t="s">
        <v>220</v>
      </c>
      <c r="F31" s="143">
        <f>'UBW DATA - Posting GL'!$D$5</f>
        <v>202301</v>
      </c>
      <c r="G31" s="143" t="str">
        <f>'Balance Sheet'!A40</f>
        <v>16050</v>
      </c>
      <c r="H31" s="143" t="str">
        <f>VLOOKUP($G31,'Balance Sheet'!$A:$I,3,FALSE)</f>
        <v>M01-0101</v>
      </c>
      <c r="I31" s="143" t="str">
        <f>VLOOKUP($G31,'Balance Sheet'!$A:$I,4,FALSE)</f>
        <v>B10447</v>
      </c>
      <c r="K31" s="143" t="str">
        <f>VLOOKUP($G31,'Balance Sheet'!$A:$I,5,FALSE)</f>
        <v>B10447-100</v>
      </c>
      <c r="M31" s="143" t="str">
        <f>VLOOKUP($G31,'Balance Sheet'!$A:$I,6,FALSE)</f>
        <v>CIG</v>
      </c>
      <c r="N31" s="143" t="str">
        <f>VLOOKUP($G31,'Balance Sheet'!$A:$I,7,FALSE)</f>
        <v>M01</v>
      </c>
      <c r="O31" s="127" t="s">
        <v>198</v>
      </c>
      <c r="P31" s="143" t="s">
        <v>221</v>
      </c>
      <c r="Q31" s="143">
        <f>VLOOKUP($G31,'Balance Sheet'!$A:$J,10,FALSE)</f>
        <v>0</v>
      </c>
      <c r="S31" s="142" t="str">
        <f t="shared" si="0"/>
        <v>202301 Monthly Movement</v>
      </c>
      <c r="T31" s="144">
        <f t="shared" ca="1" si="1"/>
        <v>45050</v>
      </c>
      <c r="U31" s="144">
        <f t="shared" ca="1" si="1"/>
        <v>45050</v>
      </c>
      <c r="V31" s="127" t="s">
        <v>200</v>
      </c>
    </row>
    <row r="32" spans="2:22" x14ac:dyDescent="0.25">
      <c r="B32" s="142" t="str">
        <f>'UBW DATA - Posting GL'!$B$5</f>
        <v>ICI00001</v>
      </c>
      <c r="C32" s="132" t="s">
        <v>249</v>
      </c>
      <c r="D32" s="309" t="s">
        <v>8007</v>
      </c>
      <c r="E32" s="132" t="s">
        <v>220</v>
      </c>
      <c r="F32" s="143">
        <f>'UBW DATA - Posting GL'!$D$5</f>
        <v>202301</v>
      </c>
      <c r="G32" s="143" t="str">
        <f>'Balance Sheet'!A41</f>
        <v>16060</v>
      </c>
      <c r="H32" s="143" t="str">
        <f>VLOOKUP($G32,'Balance Sheet'!$A:$I,3,FALSE)</f>
        <v>M01-0101</v>
      </c>
      <c r="I32" s="143" t="str">
        <f>VLOOKUP($G32,'Balance Sheet'!$A:$I,4,FALSE)</f>
        <v>B10447</v>
      </c>
      <c r="K32" s="143" t="str">
        <f>VLOOKUP($G32,'Balance Sheet'!$A:$I,5,FALSE)</f>
        <v>B10447-100</v>
      </c>
      <c r="M32" s="143" t="str">
        <f>VLOOKUP($G32,'Balance Sheet'!$A:$I,6,FALSE)</f>
        <v>CIG</v>
      </c>
      <c r="N32" s="143" t="str">
        <f>VLOOKUP($G32,'Balance Sheet'!$A:$I,7,FALSE)</f>
        <v>M01</v>
      </c>
      <c r="O32" s="127" t="s">
        <v>198</v>
      </c>
      <c r="P32" s="143" t="s">
        <v>221</v>
      </c>
      <c r="Q32" s="143">
        <f>VLOOKUP($G32,'Balance Sheet'!$A:$J,10,FALSE)</f>
        <v>0</v>
      </c>
      <c r="S32" s="142" t="str">
        <f t="shared" si="0"/>
        <v>202301 Monthly Movement</v>
      </c>
      <c r="T32" s="144">
        <f t="shared" ca="1" si="1"/>
        <v>45050</v>
      </c>
      <c r="U32" s="144">
        <f t="shared" ca="1" si="1"/>
        <v>45050</v>
      </c>
      <c r="V32" s="127" t="s">
        <v>200</v>
      </c>
    </row>
    <row r="33" spans="2:22" x14ac:dyDescent="0.25">
      <c r="B33" s="142" t="str">
        <f>'UBW DATA - Posting GL'!$B$5</f>
        <v>ICI00001</v>
      </c>
      <c r="C33" s="132" t="s">
        <v>250</v>
      </c>
      <c r="D33" s="309" t="s">
        <v>8007</v>
      </c>
      <c r="E33" s="132" t="s">
        <v>220</v>
      </c>
      <c r="F33" s="143">
        <f>'UBW DATA - Posting GL'!$D$5</f>
        <v>202301</v>
      </c>
      <c r="G33" s="143" t="str">
        <f>'Balance Sheet'!A42</f>
        <v>16070</v>
      </c>
      <c r="H33" s="143" t="str">
        <f>VLOOKUP($G33,'Balance Sheet'!$A:$I,3,FALSE)</f>
        <v>M01-0101</v>
      </c>
      <c r="I33" s="143" t="str">
        <f>VLOOKUP($G33,'Balance Sheet'!$A:$I,4,FALSE)</f>
        <v>B10447</v>
      </c>
      <c r="K33" s="143" t="str">
        <f>VLOOKUP($G33,'Balance Sheet'!$A:$I,5,FALSE)</f>
        <v>B10447-100</v>
      </c>
      <c r="M33" s="143" t="str">
        <f>VLOOKUP($G33,'Balance Sheet'!$A:$I,6,FALSE)</f>
        <v>CIG</v>
      </c>
      <c r="N33" s="143" t="str">
        <f>VLOOKUP($G33,'Balance Sheet'!$A:$I,7,FALSE)</f>
        <v>M01</v>
      </c>
      <c r="O33" s="127" t="s">
        <v>198</v>
      </c>
      <c r="P33" s="143" t="s">
        <v>221</v>
      </c>
      <c r="Q33" s="143">
        <f>VLOOKUP($G33,'Balance Sheet'!$A:$J,10,FALSE)</f>
        <v>0</v>
      </c>
      <c r="S33" s="142" t="str">
        <f t="shared" si="0"/>
        <v>202301 Monthly Movement</v>
      </c>
      <c r="T33" s="144">
        <f t="shared" ca="1" si="1"/>
        <v>45050</v>
      </c>
      <c r="U33" s="144">
        <f t="shared" ca="1" si="1"/>
        <v>45050</v>
      </c>
      <c r="V33" s="127" t="s">
        <v>200</v>
      </c>
    </row>
    <row r="34" spans="2:22" x14ac:dyDescent="0.25">
      <c r="B34" s="142" t="str">
        <f>'UBW DATA - Posting GL'!$B$5</f>
        <v>ICI00001</v>
      </c>
      <c r="C34" s="132" t="s">
        <v>251</v>
      </c>
      <c r="D34" s="309" t="s">
        <v>8007</v>
      </c>
      <c r="E34" s="132" t="s">
        <v>220</v>
      </c>
      <c r="F34" s="143">
        <f>'UBW DATA - Posting GL'!$D$5</f>
        <v>202301</v>
      </c>
      <c r="G34" s="143" t="str">
        <f>'Balance Sheet'!A43</f>
        <v>16080</v>
      </c>
      <c r="H34" s="143" t="str">
        <f>VLOOKUP($G34,'Balance Sheet'!$A:$I,3,FALSE)</f>
        <v>M01-0101</v>
      </c>
      <c r="I34" s="143" t="str">
        <f>VLOOKUP($G34,'Balance Sheet'!$A:$I,4,FALSE)</f>
        <v>B10447</v>
      </c>
      <c r="K34" s="143" t="str">
        <f>VLOOKUP($G34,'Balance Sheet'!$A:$I,5,FALSE)</f>
        <v>B10447-100</v>
      </c>
      <c r="M34" s="143" t="str">
        <f>VLOOKUP($G34,'Balance Sheet'!$A:$I,6,FALSE)</f>
        <v>CIG</v>
      </c>
      <c r="N34" s="143" t="str">
        <f>VLOOKUP($G34,'Balance Sheet'!$A:$I,7,FALSE)</f>
        <v>M01</v>
      </c>
      <c r="O34" s="127" t="s">
        <v>198</v>
      </c>
      <c r="P34" s="143" t="s">
        <v>221</v>
      </c>
      <c r="Q34" s="143">
        <f>VLOOKUP($G34,'Balance Sheet'!$A:$J,10,FALSE)</f>
        <v>0</v>
      </c>
      <c r="S34" s="142" t="str">
        <f t="shared" si="0"/>
        <v>202301 Monthly Movement</v>
      </c>
      <c r="T34" s="144">
        <f t="shared" ca="1" si="1"/>
        <v>45050</v>
      </c>
      <c r="U34" s="144">
        <f t="shared" ca="1" si="1"/>
        <v>45050</v>
      </c>
      <c r="V34" s="127" t="s">
        <v>200</v>
      </c>
    </row>
    <row r="35" spans="2:22" x14ac:dyDescent="0.25">
      <c r="B35" s="142" t="str">
        <f>'UBW DATA - Posting GL'!$B$5</f>
        <v>ICI00001</v>
      </c>
      <c r="C35" s="132" t="s">
        <v>252</v>
      </c>
      <c r="D35" s="309" t="s">
        <v>8007</v>
      </c>
      <c r="E35" s="132" t="s">
        <v>220</v>
      </c>
      <c r="F35" s="143">
        <f>'UBW DATA - Posting GL'!$D$5</f>
        <v>202301</v>
      </c>
      <c r="G35" s="143" t="str">
        <f>'Balance Sheet'!A44</f>
        <v>16090</v>
      </c>
      <c r="H35" s="143" t="str">
        <f>VLOOKUP($G35,'Balance Sheet'!$A:$I,3,FALSE)</f>
        <v>M01-0101</v>
      </c>
      <c r="I35" s="143" t="str">
        <f>VLOOKUP($G35,'Balance Sheet'!$A:$I,4,FALSE)</f>
        <v>B10447</v>
      </c>
      <c r="K35" s="143" t="str">
        <f>VLOOKUP($G35,'Balance Sheet'!$A:$I,5,FALSE)</f>
        <v>B10447-100</v>
      </c>
      <c r="M35" s="143" t="str">
        <f>VLOOKUP($G35,'Balance Sheet'!$A:$I,6,FALSE)</f>
        <v>CIG</v>
      </c>
      <c r="N35" s="143" t="str">
        <f>VLOOKUP($G35,'Balance Sheet'!$A:$I,7,FALSE)</f>
        <v>M01</v>
      </c>
      <c r="O35" s="127" t="s">
        <v>198</v>
      </c>
      <c r="P35" s="143" t="s">
        <v>221</v>
      </c>
      <c r="Q35" s="143">
        <f>VLOOKUP($G35,'Balance Sheet'!$A:$J,10,FALSE)</f>
        <v>0</v>
      </c>
      <c r="S35" s="142" t="str">
        <f t="shared" si="0"/>
        <v>202301 Monthly Movement</v>
      </c>
      <c r="T35" s="144">
        <f t="shared" ca="1" si="1"/>
        <v>45050</v>
      </c>
      <c r="U35" s="144">
        <f t="shared" ca="1" si="1"/>
        <v>45050</v>
      </c>
      <c r="V35" s="127" t="s">
        <v>200</v>
      </c>
    </row>
    <row r="36" spans="2:22" x14ac:dyDescent="0.25">
      <c r="B36" s="142" t="str">
        <f>'UBW DATA - Posting GL'!$B$5</f>
        <v>ICI00001</v>
      </c>
      <c r="C36" s="132" t="s">
        <v>253</v>
      </c>
      <c r="D36" s="309" t="s">
        <v>8007</v>
      </c>
      <c r="E36" s="132" t="s">
        <v>220</v>
      </c>
      <c r="F36" s="143">
        <f>'UBW DATA - Posting GL'!$D$5</f>
        <v>202301</v>
      </c>
      <c r="G36" s="143" t="str">
        <f>'Balance Sheet'!A45</f>
        <v>16100</v>
      </c>
      <c r="H36" s="143" t="str">
        <f>VLOOKUP($G36,'Balance Sheet'!$A:$I,3,FALSE)</f>
        <v>M01-0101</v>
      </c>
      <c r="I36" s="143" t="str">
        <f>VLOOKUP($G36,'Balance Sheet'!$A:$I,4,FALSE)</f>
        <v>B10447</v>
      </c>
      <c r="K36" s="143" t="str">
        <f>VLOOKUP($G36,'Balance Sheet'!$A:$I,5,FALSE)</f>
        <v>B10447-100</v>
      </c>
      <c r="M36" s="143" t="str">
        <f>VLOOKUP($G36,'Balance Sheet'!$A:$I,6,FALSE)</f>
        <v>CIG</v>
      </c>
      <c r="N36" s="143" t="str">
        <f>VLOOKUP($G36,'Balance Sheet'!$A:$I,7,FALSE)</f>
        <v>M01</v>
      </c>
      <c r="O36" s="127" t="s">
        <v>198</v>
      </c>
      <c r="P36" s="143" t="s">
        <v>221</v>
      </c>
      <c r="Q36" s="143">
        <f>VLOOKUP($G36,'Balance Sheet'!$A:$J,10,FALSE)</f>
        <v>0</v>
      </c>
      <c r="S36" s="142" t="str">
        <f t="shared" si="0"/>
        <v>202301 Monthly Movement</v>
      </c>
      <c r="T36" s="144">
        <f t="shared" ca="1" si="1"/>
        <v>45050</v>
      </c>
      <c r="U36" s="144">
        <f t="shared" ca="1" si="1"/>
        <v>45050</v>
      </c>
      <c r="V36" s="127" t="s">
        <v>200</v>
      </c>
    </row>
    <row r="37" spans="2:22" x14ac:dyDescent="0.25">
      <c r="B37" s="142" t="str">
        <f>'UBW DATA - Posting GL'!$B$5</f>
        <v>ICI00001</v>
      </c>
      <c r="C37" s="132" t="s">
        <v>254</v>
      </c>
      <c r="D37" s="309" t="s">
        <v>8007</v>
      </c>
      <c r="E37" s="132" t="s">
        <v>220</v>
      </c>
      <c r="F37" s="143">
        <f>'UBW DATA - Posting GL'!$D$5</f>
        <v>202301</v>
      </c>
      <c r="G37" s="143" t="str">
        <f>'Balance Sheet'!A46</f>
        <v>16110</v>
      </c>
      <c r="H37" s="143" t="str">
        <f>VLOOKUP($G37,'Balance Sheet'!$A:$I,3,FALSE)</f>
        <v>M01-0101</v>
      </c>
      <c r="I37" s="143" t="str">
        <f>VLOOKUP($G37,'Balance Sheet'!$A:$I,4,FALSE)</f>
        <v>B10447</v>
      </c>
      <c r="K37" s="143" t="str">
        <f>VLOOKUP($G37,'Balance Sheet'!$A:$I,5,FALSE)</f>
        <v>B10447-100</v>
      </c>
      <c r="M37" s="143" t="str">
        <f>VLOOKUP($G37,'Balance Sheet'!$A:$I,6,FALSE)</f>
        <v>CIG</v>
      </c>
      <c r="N37" s="143" t="str">
        <f>VLOOKUP($G37,'Balance Sheet'!$A:$I,7,FALSE)</f>
        <v>M01</v>
      </c>
      <c r="O37" s="127" t="s">
        <v>198</v>
      </c>
      <c r="P37" s="143" t="s">
        <v>221</v>
      </c>
      <c r="Q37" s="143">
        <f>VLOOKUP($G37,'Balance Sheet'!$A:$J,10,FALSE)</f>
        <v>0</v>
      </c>
      <c r="S37" s="142" t="str">
        <f t="shared" si="0"/>
        <v>202301 Monthly Movement</v>
      </c>
      <c r="T37" s="144">
        <f t="shared" ca="1" si="1"/>
        <v>45050</v>
      </c>
      <c r="U37" s="144">
        <f t="shared" ca="1" si="1"/>
        <v>45050</v>
      </c>
      <c r="V37" s="127" t="s">
        <v>200</v>
      </c>
    </row>
    <row r="38" spans="2:22" x14ac:dyDescent="0.25">
      <c r="B38" s="142" t="str">
        <f>'UBW DATA - Posting GL'!$B$5</f>
        <v>ICI00001</v>
      </c>
      <c r="C38" s="132" t="s">
        <v>255</v>
      </c>
      <c r="D38" s="309" t="s">
        <v>8007</v>
      </c>
      <c r="E38" s="132" t="s">
        <v>220</v>
      </c>
      <c r="F38" s="143">
        <f>'UBW DATA - Posting GL'!$D$5</f>
        <v>202301</v>
      </c>
      <c r="G38" s="143" t="str">
        <f>'Balance Sheet'!A47</f>
        <v>16120</v>
      </c>
      <c r="H38" s="143" t="str">
        <f>VLOOKUP($G38,'Balance Sheet'!$A:$I,3,FALSE)</f>
        <v>M01-0101</v>
      </c>
      <c r="I38" s="143" t="str">
        <f>VLOOKUP($G38,'Balance Sheet'!$A:$I,4,FALSE)</f>
        <v>B10447</v>
      </c>
      <c r="K38" s="143" t="str">
        <f>VLOOKUP($G38,'Balance Sheet'!$A:$I,5,FALSE)</f>
        <v>B10447-100</v>
      </c>
      <c r="M38" s="143" t="str">
        <f>VLOOKUP($G38,'Balance Sheet'!$A:$I,6,FALSE)</f>
        <v>CIG</v>
      </c>
      <c r="N38" s="143" t="str">
        <f>VLOOKUP($G38,'Balance Sheet'!$A:$I,7,FALSE)</f>
        <v>M01</v>
      </c>
      <c r="O38" s="127" t="s">
        <v>198</v>
      </c>
      <c r="P38" s="143" t="s">
        <v>221</v>
      </c>
      <c r="Q38" s="143">
        <f>VLOOKUP($G38,'Balance Sheet'!$A:$J,10,FALSE)</f>
        <v>0</v>
      </c>
      <c r="S38" s="142" t="str">
        <f t="shared" si="0"/>
        <v>202301 Monthly Movement</v>
      </c>
      <c r="T38" s="144">
        <f t="shared" ca="1" si="1"/>
        <v>45050</v>
      </c>
      <c r="U38" s="144">
        <f t="shared" ca="1" si="1"/>
        <v>45050</v>
      </c>
      <c r="V38" s="127" t="s">
        <v>200</v>
      </c>
    </row>
    <row r="39" spans="2:22" x14ac:dyDescent="0.25">
      <c r="B39" s="142" t="str">
        <f>'UBW DATA - Posting GL'!$B$5</f>
        <v>ICI00001</v>
      </c>
      <c r="C39" s="132" t="s">
        <v>256</v>
      </c>
      <c r="D39" s="309" t="s">
        <v>8007</v>
      </c>
      <c r="E39" s="132" t="s">
        <v>220</v>
      </c>
      <c r="F39" s="143">
        <f>'UBW DATA - Posting GL'!$D$5</f>
        <v>202301</v>
      </c>
      <c r="G39" s="143" t="str">
        <f>'Balance Sheet'!A48</f>
        <v>16130</v>
      </c>
      <c r="H39" s="143" t="str">
        <f>VLOOKUP($G39,'Balance Sheet'!$A:$I,3,FALSE)</f>
        <v>M01-0101</v>
      </c>
      <c r="I39" s="143" t="str">
        <f>VLOOKUP($G39,'Balance Sheet'!$A:$I,4,FALSE)</f>
        <v>B10447</v>
      </c>
      <c r="K39" s="143" t="str">
        <f>VLOOKUP($G39,'Balance Sheet'!$A:$I,5,FALSE)</f>
        <v>B10447-100</v>
      </c>
      <c r="M39" s="143" t="str">
        <f>VLOOKUP($G39,'Balance Sheet'!$A:$I,6,FALSE)</f>
        <v>CIG</v>
      </c>
      <c r="N39" s="143" t="str">
        <f>VLOOKUP($G39,'Balance Sheet'!$A:$I,7,FALSE)</f>
        <v>M01</v>
      </c>
      <c r="O39" s="127" t="s">
        <v>198</v>
      </c>
      <c r="P39" s="143" t="s">
        <v>221</v>
      </c>
      <c r="Q39" s="143">
        <f>VLOOKUP($G39,'Balance Sheet'!$A:$J,10,FALSE)</f>
        <v>0</v>
      </c>
      <c r="S39" s="142" t="str">
        <f t="shared" si="0"/>
        <v>202301 Monthly Movement</v>
      </c>
      <c r="T39" s="144">
        <f t="shared" ca="1" si="1"/>
        <v>45050</v>
      </c>
      <c r="U39" s="144">
        <f t="shared" ca="1" si="1"/>
        <v>45050</v>
      </c>
      <c r="V39" s="127" t="s">
        <v>200</v>
      </c>
    </row>
    <row r="40" spans="2:22" x14ac:dyDescent="0.25">
      <c r="B40" s="142" t="str">
        <f>'UBW DATA - Posting GL'!$B$5</f>
        <v>ICI00001</v>
      </c>
      <c r="C40" s="132" t="s">
        <v>427</v>
      </c>
      <c r="D40" s="309" t="s">
        <v>8007</v>
      </c>
      <c r="E40" s="132" t="s">
        <v>220</v>
      </c>
      <c r="F40" s="143">
        <f>'UBW DATA - Posting GL'!$D$5</f>
        <v>202301</v>
      </c>
      <c r="G40" s="143" t="str">
        <f>'Balance Sheet'!A49</f>
        <v>16140</v>
      </c>
      <c r="H40" s="143" t="str">
        <f>VLOOKUP($G40,'Balance Sheet'!$A:$I,3,FALSE)</f>
        <v>M01-0101</v>
      </c>
      <c r="I40" s="143" t="str">
        <f>VLOOKUP($G40,'Balance Sheet'!$A:$I,4,FALSE)</f>
        <v>B10447</v>
      </c>
      <c r="K40" s="143" t="str">
        <f>VLOOKUP($G40,'Balance Sheet'!$A:$I,5,FALSE)</f>
        <v>B10447-100</v>
      </c>
      <c r="M40" s="143" t="str">
        <f>VLOOKUP($G40,'Balance Sheet'!$A:$I,6,FALSE)</f>
        <v>CIG</v>
      </c>
      <c r="N40" s="143" t="str">
        <f>VLOOKUP($G40,'Balance Sheet'!$A:$I,7,FALSE)</f>
        <v>M01</v>
      </c>
      <c r="O40" s="127" t="s">
        <v>198</v>
      </c>
      <c r="P40" s="143" t="s">
        <v>221</v>
      </c>
      <c r="Q40" s="143">
        <f>VLOOKUP($G40,'Balance Sheet'!$A:$J,10,FALSE)</f>
        <v>0</v>
      </c>
      <c r="S40" s="142" t="str">
        <f t="shared" si="0"/>
        <v>202301 Monthly Movement</v>
      </c>
      <c r="T40" s="144">
        <f t="shared" ca="1" si="1"/>
        <v>45050</v>
      </c>
      <c r="U40" s="144">
        <f t="shared" ca="1" si="1"/>
        <v>45050</v>
      </c>
      <c r="V40" s="127" t="s">
        <v>200</v>
      </c>
    </row>
    <row r="41" spans="2:22" x14ac:dyDescent="0.25">
      <c r="B41" s="142" t="str">
        <f>'UBW DATA - Posting GL'!$B$5</f>
        <v>ICI00001</v>
      </c>
      <c r="C41" s="132" t="s">
        <v>428</v>
      </c>
      <c r="D41" s="309" t="s">
        <v>8007</v>
      </c>
      <c r="E41" s="132" t="s">
        <v>220</v>
      </c>
      <c r="F41" s="143">
        <f>'UBW DATA - Posting GL'!$D$5</f>
        <v>202301</v>
      </c>
      <c r="G41" s="143" t="str">
        <f>'Balance Sheet'!A50</f>
        <v>16150</v>
      </c>
      <c r="H41" s="143" t="str">
        <f>VLOOKUP($G41,'Balance Sheet'!$A:$I,3,FALSE)</f>
        <v>M01-0101</v>
      </c>
      <c r="I41" s="143" t="str">
        <f>VLOOKUP($G41,'Balance Sheet'!$A:$I,4,FALSE)</f>
        <v>B10447</v>
      </c>
      <c r="K41" s="143" t="str">
        <f>VLOOKUP($G41,'Balance Sheet'!$A:$I,5,FALSE)</f>
        <v>B10447-100</v>
      </c>
      <c r="M41" s="143" t="str">
        <f>VLOOKUP($G41,'Balance Sheet'!$A:$I,6,FALSE)</f>
        <v>CIG</v>
      </c>
      <c r="N41" s="143" t="str">
        <f>VLOOKUP($G41,'Balance Sheet'!$A:$I,7,FALSE)</f>
        <v>M01</v>
      </c>
      <c r="O41" s="127" t="s">
        <v>198</v>
      </c>
      <c r="P41" s="143" t="s">
        <v>221</v>
      </c>
      <c r="Q41" s="143">
        <f>VLOOKUP($G41,'Balance Sheet'!$A:$J,10,FALSE)</f>
        <v>0</v>
      </c>
      <c r="S41" s="142" t="str">
        <f t="shared" si="0"/>
        <v>202301 Monthly Movement</v>
      </c>
      <c r="T41" s="144">
        <f t="shared" ca="1" si="1"/>
        <v>45050</v>
      </c>
      <c r="U41" s="144">
        <f t="shared" ca="1" si="1"/>
        <v>45050</v>
      </c>
      <c r="V41" s="127" t="s">
        <v>200</v>
      </c>
    </row>
    <row r="42" spans="2:22" x14ac:dyDescent="0.25">
      <c r="B42" s="142" t="str">
        <f>'UBW DATA - Posting GL'!$B$5</f>
        <v>ICI00001</v>
      </c>
      <c r="C42" s="132" t="s">
        <v>429</v>
      </c>
      <c r="D42" s="309" t="s">
        <v>8007</v>
      </c>
      <c r="E42" s="132" t="s">
        <v>220</v>
      </c>
      <c r="F42" s="143">
        <f>'UBW DATA - Posting GL'!$D$5</f>
        <v>202301</v>
      </c>
      <c r="G42" s="143" t="str">
        <f>'Balance Sheet'!A51</f>
        <v>16160</v>
      </c>
      <c r="H42" s="143" t="str">
        <f>VLOOKUP($G42,'Balance Sheet'!$A:$I,3,FALSE)</f>
        <v>M01-0101</v>
      </c>
      <c r="I42" s="143" t="str">
        <f>VLOOKUP($G42,'Balance Sheet'!$A:$I,4,FALSE)</f>
        <v>B10447</v>
      </c>
      <c r="K42" s="143" t="str">
        <f>VLOOKUP($G42,'Balance Sheet'!$A:$I,5,FALSE)</f>
        <v>B10447-100</v>
      </c>
      <c r="M42" s="143" t="str">
        <f>VLOOKUP($G42,'Balance Sheet'!$A:$I,6,FALSE)</f>
        <v>CIG</v>
      </c>
      <c r="N42" s="143" t="str">
        <f>VLOOKUP($G42,'Balance Sheet'!$A:$I,7,FALSE)</f>
        <v>M01</v>
      </c>
      <c r="O42" s="127" t="s">
        <v>198</v>
      </c>
      <c r="P42" s="143" t="s">
        <v>221</v>
      </c>
      <c r="Q42" s="143">
        <f>VLOOKUP($G42,'Balance Sheet'!$A:$J,10,FALSE)</f>
        <v>0</v>
      </c>
      <c r="S42" s="142" t="str">
        <f t="shared" si="0"/>
        <v>202301 Monthly Movement</v>
      </c>
      <c r="T42" s="144">
        <f t="shared" ca="1" si="1"/>
        <v>45050</v>
      </c>
      <c r="U42" s="144">
        <f t="shared" ca="1" si="1"/>
        <v>45050</v>
      </c>
      <c r="V42" s="127" t="s">
        <v>200</v>
      </c>
    </row>
    <row r="43" spans="2:22" x14ac:dyDescent="0.25">
      <c r="B43" s="142" t="str">
        <f>'UBW DATA - Posting GL'!$B$5</f>
        <v>ICI00001</v>
      </c>
      <c r="C43" s="132" t="s">
        <v>430</v>
      </c>
      <c r="D43" s="309" t="s">
        <v>8007</v>
      </c>
      <c r="E43" s="132" t="s">
        <v>220</v>
      </c>
      <c r="F43" s="143">
        <f>'UBW DATA - Posting GL'!$D$5</f>
        <v>202301</v>
      </c>
      <c r="G43" s="143" t="str">
        <f>'Balance Sheet'!A52</f>
        <v>16170</v>
      </c>
      <c r="H43" s="143" t="str">
        <f>VLOOKUP($G43,'Balance Sheet'!$A:$I,3,FALSE)</f>
        <v>M01-0101</v>
      </c>
      <c r="I43" s="143" t="str">
        <f>VLOOKUP($G43,'Balance Sheet'!$A:$I,4,FALSE)</f>
        <v>B10447</v>
      </c>
      <c r="K43" s="143" t="str">
        <f>VLOOKUP($G43,'Balance Sheet'!$A:$I,5,FALSE)</f>
        <v>B10447-100</v>
      </c>
      <c r="M43" s="143" t="str">
        <f>VLOOKUP($G43,'Balance Sheet'!$A:$I,6,FALSE)</f>
        <v>CIG</v>
      </c>
      <c r="N43" s="143" t="str">
        <f>VLOOKUP($G43,'Balance Sheet'!$A:$I,7,FALSE)</f>
        <v>M01</v>
      </c>
      <c r="O43" s="127" t="s">
        <v>198</v>
      </c>
      <c r="P43" s="143" t="s">
        <v>221</v>
      </c>
      <c r="Q43" s="143">
        <f>VLOOKUP($G43,'Balance Sheet'!$A:$J,10,FALSE)</f>
        <v>0</v>
      </c>
      <c r="S43" s="142" t="str">
        <f t="shared" si="0"/>
        <v>202301 Monthly Movement</v>
      </c>
      <c r="T43" s="144">
        <f t="shared" ca="1" si="1"/>
        <v>45050</v>
      </c>
      <c r="U43" s="144">
        <f t="shared" ca="1" si="1"/>
        <v>45050</v>
      </c>
      <c r="V43" s="127" t="s">
        <v>200</v>
      </c>
    </row>
    <row r="44" spans="2:22" x14ac:dyDescent="0.25">
      <c r="B44" s="142" t="str">
        <f>'UBW DATA - Posting GL'!$B$5</f>
        <v>ICI00001</v>
      </c>
      <c r="C44" s="132" t="s">
        <v>431</v>
      </c>
      <c r="D44" s="309" t="s">
        <v>8007</v>
      </c>
      <c r="E44" s="132" t="s">
        <v>220</v>
      </c>
      <c r="F44" s="143">
        <f>'UBW DATA - Posting GL'!$D$5</f>
        <v>202301</v>
      </c>
      <c r="G44" s="143" t="str">
        <f>'Balance Sheet'!A53</f>
        <v>16180</v>
      </c>
      <c r="H44" s="143" t="str">
        <f>VLOOKUP($G44,'Balance Sheet'!$A:$I,3,FALSE)</f>
        <v>M01-0101</v>
      </c>
      <c r="I44" s="143" t="str">
        <f>VLOOKUP($G44,'Balance Sheet'!$A:$I,4,FALSE)</f>
        <v>B10447</v>
      </c>
      <c r="K44" s="143" t="str">
        <f>VLOOKUP($G44,'Balance Sheet'!$A:$I,5,FALSE)</f>
        <v>B10447-100</v>
      </c>
      <c r="M44" s="143" t="str">
        <f>VLOOKUP($G44,'Balance Sheet'!$A:$I,6,FALSE)</f>
        <v>CIG</v>
      </c>
      <c r="N44" s="143" t="str">
        <f>VLOOKUP($G44,'Balance Sheet'!$A:$I,7,FALSE)</f>
        <v>M01</v>
      </c>
      <c r="O44" s="127" t="s">
        <v>198</v>
      </c>
      <c r="P44" s="143" t="s">
        <v>221</v>
      </c>
      <c r="Q44" s="143">
        <f>VLOOKUP($G44,'Balance Sheet'!$A:$J,10,FALSE)</f>
        <v>0</v>
      </c>
      <c r="S44" s="142" t="str">
        <f t="shared" si="0"/>
        <v>202301 Monthly Movement</v>
      </c>
      <c r="T44" s="144">
        <f t="shared" ca="1" si="1"/>
        <v>45050</v>
      </c>
      <c r="U44" s="144">
        <f t="shared" ca="1" si="1"/>
        <v>45050</v>
      </c>
      <c r="V44" s="127" t="s">
        <v>200</v>
      </c>
    </row>
    <row r="45" spans="2:22" x14ac:dyDescent="0.25">
      <c r="B45" s="142" t="str">
        <f>'UBW DATA - Posting GL'!$B$5</f>
        <v>ICI00001</v>
      </c>
      <c r="C45" s="132" t="s">
        <v>432</v>
      </c>
      <c r="D45" s="309" t="s">
        <v>8007</v>
      </c>
      <c r="E45" s="132" t="s">
        <v>220</v>
      </c>
      <c r="F45" s="143">
        <f>'UBW DATA - Posting GL'!$D$5</f>
        <v>202301</v>
      </c>
      <c r="G45" s="143" t="str">
        <f>'Balance Sheet'!A54</f>
        <v>16210</v>
      </c>
      <c r="H45" s="143" t="str">
        <f>VLOOKUP($G45,'Balance Sheet'!$A:$I,3,FALSE)</f>
        <v>M01-0101</v>
      </c>
      <c r="I45" s="143" t="str">
        <f>VLOOKUP($G45,'Balance Sheet'!$A:$I,4,FALSE)</f>
        <v>B10447</v>
      </c>
      <c r="K45" s="143" t="str">
        <f>VLOOKUP($G45,'Balance Sheet'!$A:$I,5,FALSE)</f>
        <v>B10447-100</v>
      </c>
      <c r="M45" s="143" t="str">
        <f>VLOOKUP($G45,'Balance Sheet'!$A:$I,6,FALSE)</f>
        <v>CIG</v>
      </c>
      <c r="N45" s="143" t="str">
        <f>VLOOKUP($G45,'Balance Sheet'!$A:$I,7,FALSE)</f>
        <v>M01</v>
      </c>
      <c r="O45" s="127" t="s">
        <v>198</v>
      </c>
      <c r="P45" s="143" t="s">
        <v>221</v>
      </c>
      <c r="Q45" s="143">
        <f>VLOOKUP($G45,'Balance Sheet'!$A:$J,10,FALSE)</f>
        <v>0</v>
      </c>
      <c r="S45" s="142" t="str">
        <f t="shared" si="0"/>
        <v>202301 Monthly Movement</v>
      </c>
      <c r="T45" s="144">
        <f t="shared" ca="1" si="1"/>
        <v>45050</v>
      </c>
      <c r="U45" s="144">
        <f t="shared" ca="1" si="1"/>
        <v>45050</v>
      </c>
      <c r="V45" s="127" t="s">
        <v>200</v>
      </c>
    </row>
    <row r="46" spans="2:22" x14ac:dyDescent="0.25">
      <c r="B46" s="142" t="str">
        <f>'UBW DATA - Posting GL'!$B$5</f>
        <v>ICI00001</v>
      </c>
      <c r="C46" s="132" t="s">
        <v>433</v>
      </c>
      <c r="D46" s="309" t="s">
        <v>8007</v>
      </c>
      <c r="E46" s="132" t="s">
        <v>220</v>
      </c>
      <c r="F46" s="143">
        <f>'UBW DATA - Posting GL'!$D$5</f>
        <v>202301</v>
      </c>
      <c r="G46" s="143">
        <f>'Balance Sheet'!A61</f>
        <v>21005</v>
      </c>
      <c r="H46" s="143" t="str">
        <f>VLOOKUP($G46,'Balance Sheet'!$A:$I,3,FALSE)</f>
        <v>M01-0101</v>
      </c>
      <c r="I46" s="143" t="str">
        <f>VLOOKUP($G46,'Balance Sheet'!$A:$I,4,FALSE)</f>
        <v>B10447</v>
      </c>
      <c r="K46" s="143" t="str">
        <f>VLOOKUP($G46,'Balance Sheet'!$A:$I,5,FALSE)</f>
        <v>B10447-100</v>
      </c>
      <c r="M46" s="143" t="str">
        <f>VLOOKUP($G46,'Balance Sheet'!$A:$I,6,FALSE)</f>
        <v>CIG</v>
      </c>
      <c r="N46" s="143" t="str">
        <f>VLOOKUP($G46,'Balance Sheet'!$A:$I,7,FALSE)</f>
        <v>M01</v>
      </c>
      <c r="O46" s="127" t="s">
        <v>198</v>
      </c>
      <c r="P46" s="143" t="s">
        <v>221</v>
      </c>
      <c r="Q46" s="143">
        <f>VLOOKUP($G46,'Balance Sheet'!$A:$J,10,FALSE)</f>
        <v>0</v>
      </c>
      <c r="S46" s="142" t="str">
        <f t="shared" si="0"/>
        <v>202301 Monthly Movement</v>
      </c>
      <c r="T46" s="144">
        <f t="shared" ca="1" si="1"/>
        <v>45050</v>
      </c>
      <c r="U46" s="144">
        <f t="shared" ca="1" si="1"/>
        <v>45050</v>
      </c>
      <c r="V46" s="127" t="s">
        <v>200</v>
      </c>
    </row>
    <row r="47" spans="2:22" x14ac:dyDescent="0.25">
      <c r="B47" s="142" t="str">
        <f>'UBW DATA - Posting GL'!$B$5</f>
        <v>ICI00001</v>
      </c>
      <c r="C47" s="132" t="s">
        <v>434</v>
      </c>
      <c r="D47" s="309" t="s">
        <v>8007</v>
      </c>
      <c r="E47" s="132" t="s">
        <v>220</v>
      </c>
      <c r="F47" s="143">
        <f>'UBW DATA - Posting GL'!$D$5</f>
        <v>202301</v>
      </c>
      <c r="G47" s="143" t="str">
        <f>'Balance Sheet'!A62</f>
        <v>21002</v>
      </c>
      <c r="H47" s="143" t="str">
        <f>VLOOKUP($G47,'Balance Sheet'!$A:$I,3,FALSE)</f>
        <v>M01-0101</v>
      </c>
      <c r="I47" s="143" t="str">
        <f>VLOOKUP($G47,'Balance Sheet'!$A:$I,4,FALSE)</f>
        <v>B10447</v>
      </c>
      <c r="K47" s="143" t="str">
        <f>VLOOKUP($G47,'Balance Sheet'!$A:$I,5,FALSE)</f>
        <v>B10447-100</v>
      </c>
      <c r="M47" s="143" t="str">
        <f>VLOOKUP($G47,'Balance Sheet'!$A:$I,6,FALSE)</f>
        <v>CIG</v>
      </c>
      <c r="N47" s="143" t="str">
        <f>VLOOKUP($G47,'Balance Sheet'!$A:$I,7,FALSE)</f>
        <v>M01</v>
      </c>
      <c r="O47" s="127" t="s">
        <v>198</v>
      </c>
      <c r="P47" s="143" t="s">
        <v>221</v>
      </c>
      <c r="Q47" s="143">
        <f>VLOOKUP($G47,'Balance Sheet'!$A:$J,10,FALSE)</f>
        <v>0</v>
      </c>
      <c r="S47" s="142" t="str">
        <f t="shared" si="0"/>
        <v>202301 Monthly Movement</v>
      </c>
      <c r="T47" s="144">
        <f t="shared" ca="1" si="1"/>
        <v>45050</v>
      </c>
      <c r="U47" s="144">
        <f t="shared" ca="1" si="1"/>
        <v>45050</v>
      </c>
      <c r="V47" s="127" t="s">
        <v>200</v>
      </c>
    </row>
    <row r="48" spans="2:22" x14ac:dyDescent="0.25">
      <c r="B48" s="142" t="str">
        <f>'UBW DATA - Posting GL'!$B$5</f>
        <v>ICI00001</v>
      </c>
      <c r="C48" s="132" t="s">
        <v>435</v>
      </c>
      <c r="D48" s="309" t="s">
        <v>8007</v>
      </c>
      <c r="E48" s="132" t="s">
        <v>220</v>
      </c>
      <c r="F48" s="143">
        <f>'UBW DATA - Posting GL'!$D$5</f>
        <v>202301</v>
      </c>
      <c r="G48" s="143" t="str">
        <f>'Balance Sheet'!A63</f>
        <v>21003</v>
      </c>
      <c r="H48" s="143" t="str">
        <f>VLOOKUP($G48,'Balance Sheet'!$A:$I,3,FALSE)</f>
        <v>M01-0101</v>
      </c>
      <c r="I48" s="143" t="str">
        <f>VLOOKUP($G48,'Balance Sheet'!$A:$I,4,FALSE)</f>
        <v>B10447</v>
      </c>
      <c r="K48" s="143" t="str">
        <f>VLOOKUP($G48,'Balance Sheet'!$A:$I,5,FALSE)</f>
        <v>B10447-100</v>
      </c>
      <c r="M48" s="143" t="str">
        <f>VLOOKUP($G48,'Balance Sheet'!$A:$I,6,FALSE)</f>
        <v>CIG</v>
      </c>
      <c r="N48" s="143" t="str">
        <f>VLOOKUP($G48,'Balance Sheet'!$A:$I,7,FALSE)</f>
        <v>M01</v>
      </c>
      <c r="O48" s="127" t="s">
        <v>198</v>
      </c>
      <c r="P48" s="143" t="s">
        <v>221</v>
      </c>
      <c r="Q48" s="143">
        <f>VLOOKUP($G48,'Balance Sheet'!$A:$J,10,FALSE)</f>
        <v>0</v>
      </c>
      <c r="S48" s="142" t="str">
        <f t="shared" si="0"/>
        <v>202301 Monthly Movement</v>
      </c>
      <c r="T48" s="144">
        <f t="shared" ca="1" si="1"/>
        <v>45050</v>
      </c>
      <c r="U48" s="144">
        <f t="shared" ca="1" si="1"/>
        <v>45050</v>
      </c>
      <c r="V48" s="127" t="s">
        <v>200</v>
      </c>
    </row>
    <row r="49" spans="2:22" x14ac:dyDescent="0.25">
      <c r="B49" s="142" t="str">
        <f>'UBW DATA - Posting GL'!$B$5</f>
        <v>ICI00001</v>
      </c>
      <c r="C49" s="132" t="s">
        <v>436</v>
      </c>
      <c r="D49" s="309" t="s">
        <v>8007</v>
      </c>
      <c r="E49" s="132" t="s">
        <v>220</v>
      </c>
      <c r="F49" s="143">
        <f>'UBW DATA - Posting GL'!$D$5</f>
        <v>202301</v>
      </c>
      <c r="G49" s="143" t="str">
        <f>'Balance Sheet'!A64</f>
        <v>21004</v>
      </c>
      <c r="H49" s="143" t="str">
        <f>VLOOKUP($G49,'Balance Sheet'!$A:$I,3,FALSE)</f>
        <v>M01-0101</v>
      </c>
      <c r="I49" s="143" t="str">
        <f>VLOOKUP($G49,'Balance Sheet'!$A:$I,4,FALSE)</f>
        <v>B10447</v>
      </c>
      <c r="K49" s="143" t="str">
        <f>VLOOKUP($G49,'Balance Sheet'!$A:$I,5,FALSE)</f>
        <v>B10447-100</v>
      </c>
      <c r="M49" s="143" t="str">
        <f>VLOOKUP($G49,'Balance Sheet'!$A:$I,6,FALSE)</f>
        <v>CIG</v>
      </c>
      <c r="N49" s="143" t="str">
        <f>VLOOKUP($G49,'Balance Sheet'!$A:$I,7,FALSE)</f>
        <v>M01</v>
      </c>
      <c r="O49" s="127" t="s">
        <v>198</v>
      </c>
      <c r="P49" s="143" t="s">
        <v>221</v>
      </c>
      <c r="Q49" s="143">
        <f>VLOOKUP($G49,'Balance Sheet'!$A:$J,10,FALSE)</f>
        <v>0</v>
      </c>
      <c r="S49" s="142" t="str">
        <f t="shared" si="0"/>
        <v>202301 Monthly Movement</v>
      </c>
      <c r="T49" s="144">
        <f t="shared" ca="1" si="1"/>
        <v>45050</v>
      </c>
      <c r="U49" s="144">
        <f t="shared" ca="1" si="1"/>
        <v>45050</v>
      </c>
      <c r="V49" s="127" t="s">
        <v>200</v>
      </c>
    </row>
    <row r="50" spans="2:22" x14ac:dyDescent="0.25">
      <c r="B50" s="142" t="str">
        <f>'UBW DATA - Posting GL'!$B$5</f>
        <v>ICI00001</v>
      </c>
      <c r="C50" s="132" t="s">
        <v>437</v>
      </c>
      <c r="D50" s="309" t="s">
        <v>8007</v>
      </c>
      <c r="E50" s="132" t="s">
        <v>220</v>
      </c>
      <c r="F50" s="143">
        <f>'UBW DATA - Posting GL'!$D$5</f>
        <v>202301</v>
      </c>
      <c r="G50" s="143" t="str">
        <f>'Balance Sheet'!A65</f>
        <v>21102</v>
      </c>
      <c r="H50" s="143" t="str">
        <f>VLOOKUP($G50,'Balance Sheet'!$A:$I,3,FALSE)</f>
        <v>M01-0101</v>
      </c>
      <c r="I50" s="143" t="str">
        <f>VLOOKUP($G50,'Balance Sheet'!$A:$I,4,FALSE)</f>
        <v>B10447</v>
      </c>
      <c r="K50" s="143" t="str">
        <f>VLOOKUP($G50,'Balance Sheet'!$A:$I,5,FALSE)</f>
        <v>B10447-100</v>
      </c>
      <c r="M50" s="143" t="str">
        <f>VLOOKUP($G50,'Balance Sheet'!$A:$I,6,FALSE)</f>
        <v>CIG</v>
      </c>
      <c r="N50" s="143" t="str">
        <f>VLOOKUP($G50,'Balance Sheet'!$A:$I,7,FALSE)</f>
        <v>M01</v>
      </c>
      <c r="O50" s="127" t="s">
        <v>198</v>
      </c>
      <c r="P50" s="143" t="s">
        <v>221</v>
      </c>
      <c r="Q50" s="143">
        <f>VLOOKUP($G50,'Balance Sheet'!$A:$J,10,FALSE)</f>
        <v>0</v>
      </c>
      <c r="S50" s="142" t="str">
        <f t="shared" si="0"/>
        <v>202301 Monthly Movement</v>
      </c>
      <c r="T50" s="144">
        <f t="shared" ca="1" si="1"/>
        <v>45050</v>
      </c>
      <c r="U50" s="144">
        <f t="shared" ca="1" si="1"/>
        <v>45050</v>
      </c>
      <c r="V50" s="127" t="s">
        <v>200</v>
      </c>
    </row>
    <row r="51" spans="2:22" x14ac:dyDescent="0.25">
      <c r="B51" s="142" t="str">
        <f>'UBW DATA - Posting GL'!$B$5</f>
        <v>ICI00001</v>
      </c>
      <c r="C51" s="132" t="s">
        <v>438</v>
      </c>
      <c r="D51" s="309" t="s">
        <v>8007</v>
      </c>
      <c r="E51" s="132" t="s">
        <v>220</v>
      </c>
      <c r="F51" s="143">
        <f>'UBW DATA - Posting GL'!$D$5</f>
        <v>202301</v>
      </c>
      <c r="G51" s="143" t="str">
        <f>'Balance Sheet'!A66</f>
        <v>21110</v>
      </c>
      <c r="H51" s="143" t="str">
        <f>VLOOKUP($G51,'Balance Sheet'!$A:$I,3,FALSE)</f>
        <v>M01-0101</v>
      </c>
      <c r="I51" s="143" t="str">
        <f>VLOOKUP($G51,'Balance Sheet'!$A:$I,4,FALSE)</f>
        <v>B10447</v>
      </c>
      <c r="K51" s="143" t="str">
        <f>VLOOKUP($G51,'Balance Sheet'!$A:$I,5,FALSE)</f>
        <v>B10447-100</v>
      </c>
      <c r="M51" s="143" t="str">
        <f>VLOOKUP($G51,'Balance Sheet'!$A:$I,6,FALSE)</f>
        <v>CIG</v>
      </c>
      <c r="N51" s="143" t="str">
        <f>VLOOKUP($G51,'Balance Sheet'!$A:$I,7,FALSE)</f>
        <v>M01</v>
      </c>
      <c r="O51" s="127" t="s">
        <v>198</v>
      </c>
      <c r="P51" s="143" t="s">
        <v>221</v>
      </c>
      <c r="Q51" s="143">
        <f>VLOOKUP($G51,'Balance Sheet'!$A:$J,10,FALSE)</f>
        <v>0</v>
      </c>
      <c r="S51" s="142" t="str">
        <f t="shared" si="0"/>
        <v>202301 Monthly Movement</v>
      </c>
      <c r="T51" s="144">
        <f t="shared" ca="1" si="1"/>
        <v>45050</v>
      </c>
      <c r="U51" s="144">
        <f t="shared" ca="1" si="1"/>
        <v>45050</v>
      </c>
      <c r="V51" s="127" t="s">
        <v>200</v>
      </c>
    </row>
    <row r="52" spans="2:22" x14ac:dyDescent="0.25">
      <c r="B52" s="142" t="str">
        <f>'UBW DATA - Posting GL'!$B$5</f>
        <v>ICI00001</v>
      </c>
      <c r="C52" s="132" t="s">
        <v>439</v>
      </c>
      <c r="D52" s="309" t="s">
        <v>8007</v>
      </c>
      <c r="E52" s="132" t="s">
        <v>220</v>
      </c>
      <c r="F52" s="143">
        <f>'UBW DATA - Posting GL'!$D$5</f>
        <v>202301</v>
      </c>
      <c r="G52" s="143" t="str">
        <f>'Balance Sheet'!A67</f>
        <v>21101</v>
      </c>
      <c r="H52" s="143" t="str">
        <f>VLOOKUP($G52,'Balance Sheet'!$A:$I,3,FALSE)</f>
        <v>M01-0101</v>
      </c>
      <c r="I52" s="143" t="str">
        <f>VLOOKUP($G52,'Balance Sheet'!$A:$I,4,FALSE)</f>
        <v>B10447</v>
      </c>
      <c r="K52" s="143" t="str">
        <f>VLOOKUP($G52,'Balance Sheet'!$A:$I,5,FALSE)</f>
        <v>B10447-100</v>
      </c>
      <c r="M52" s="143" t="str">
        <f>VLOOKUP($G52,'Balance Sheet'!$A:$I,6,FALSE)</f>
        <v>CIG</v>
      </c>
      <c r="N52" s="143" t="str">
        <f>VLOOKUP($G52,'Balance Sheet'!$A:$I,7,FALSE)</f>
        <v>M01</v>
      </c>
      <c r="O52" s="127" t="s">
        <v>198</v>
      </c>
      <c r="P52" s="143" t="s">
        <v>221</v>
      </c>
      <c r="Q52" s="143">
        <f>VLOOKUP($G52,'Balance Sheet'!$A:$J,10,FALSE)</f>
        <v>0</v>
      </c>
      <c r="S52" s="142" t="str">
        <f t="shared" si="0"/>
        <v>202301 Monthly Movement</v>
      </c>
      <c r="T52" s="144">
        <f t="shared" ca="1" si="1"/>
        <v>45050</v>
      </c>
      <c r="U52" s="144">
        <f t="shared" ca="1" si="1"/>
        <v>45050</v>
      </c>
      <c r="V52" s="127" t="s">
        <v>200</v>
      </c>
    </row>
    <row r="53" spans="2:22" x14ac:dyDescent="0.25">
      <c r="B53" s="142" t="str">
        <f>'UBW DATA - Posting GL'!$B$5</f>
        <v>ICI00001</v>
      </c>
      <c r="C53" s="132" t="s">
        <v>440</v>
      </c>
      <c r="D53" s="309" t="s">
        <v>8007</v>
      </c>
      <c r="E53" s="132" t="s">
        <v>220</v>
      </c>
      <c r="F53" s="143">
        <f>'UBW DATA - Posting GL'!$D$5</f>
        <v>202301</v>
      </c>
      <c r="G53" s="143" t="str">
        <f>'Balance Sheet'!A68</f>
        <v>21200</v>
      </c>
      <c r="H53" s="143" t="str">
        <f>VLOOKUP($G53,'Balance Sheet'!$A:$I,3,FALSE)</f>
        <v>M01-0101</v>
      </c>
      <c r="I53" s="143" t="str">
        <f>VLOOKUP($G53,'Balance Sheet'!$A:$I,4,FALSE)</f>
        <v>B10447</v>
      </c>
      <c r="K53" s="143" t="str">
        <f>VLOOKUP($G53,'Balance Sheet'!$A:$I,5,FALSE)</f>
        <v>B10447-100</v>
      </c>
      <c r="M53" s="143" t="str">
        <f>VLOOKUP($G53,'Balance Sheet'!$A:$I,6,FALSE)</f>
        <v>CIG</v>
      </c>
      <c r="N53" s="143" t="str">
        <f>VLOOKUP($G53,'Balance Sheet'!$A:$I,7,FALSE)</f>
        <v>M01</v>
      </c>
      <c r="O53" s="127" t="s">
        <v>198</v>
      </c>
      <c r="P53" s="143" t="s">
        <v>221</v>
      </c>
      <c r="Q53" s="143">
        <f>VLOOKUP($G53,'Balance Sheet'!$A:$J,10,FALSE)</f>
        <v>0</v>
      </c>
      <c r="S53" s="142" t="str">
        <f t="shared" si="0"/>
        <v>202301 Monthly Movement</v>
      </c>
      <c r="T53" s="144">
        <f t="shared" ca="1" si="1"/>
        <v>45050</v>
      </c>
      <c r="U53" s="144">
        <f t="shared" ca="1" si="1"/>
        <v>45050</v>
      </c>
      <c r="V53" s="127" t="s">
        <v>200</v>
      </c>
    </row>
    <row r="54" spans="2:22" x14ac:dyDescent="0.25">
      <c r="B54" s="142" t="str">
        <f>'UBW DATA - Posting GL'!$B$5</f>
        <v>ICI00001</v>
      </c>
      <c r="C54" s="132" t="s">
        <v>441</v>
      </c>
      <c r="D54" s="309" t="s">
        <v>8007</v>
      </c>
      <c r="E54" s="132" t="s">
        <v>220</v>
      </c>
      <c r="F54" s="143">
        <f>'UBW DATA - Posting GL'!$D$5</f>
        <v>202301</v>
      </c>
      <c r="G54" s="143" t="str">
        <f>'Balance Sheet'!A69</f>
        <v>21201</v>
      </c>
      <c r="H54" s="143" t="str">
        <f>VLOOKUP($G54,'Balance Sheet'!$A:$I,3,FALSE)</f>
        <v>M01-0101</v>
      </c>
      <c r="I54" s="143" t="str">
        <f>VLOOKUP($G54,'Balance Sheet'!$A:$I,4,FALSE)</f>
        <v>B10447</v>
      </c>
      <c r="K54" s="143" t="str">
        <f>VLOOKUP($G54,'Balance Sheet'!$A:$I,5,FALSE)</f>
        <v>B10447-100</v>
      </c>
      <c r="M54" s="143" t="str">
        <f>VLOOKUP($G54,'Balance Sheet'!$A:$I,6,FALSE)</f>
        <v>CIG</v>
      </c>
      <c r="N54" s="143" t="str">
        <f>VLOOKUP($G54,'Balance Sheet'!$A:$I,7,FALSE)</f>
        <v>M01</v>
      </c>
      <c r="O54" s="127" t="s">
        <v>198</v>
      </c>
      <c r="P54" s="143" t="s">
        <v>221</v>
      </c>
      <c r="Q54" s="143">
        <f>VLOOKUP($G54,'Balance Sheet'!$A:$J,10,FALSE)</f>
        <v>0</v>
      </c>
      <c r="S54" s="142" t="str">
        <f t="shared" si="0"/>
        <v>202301 Monthly Movement</v>
      </c>
      <c r="T54" s="144">
        <f t="shared" ca="1" si="1"/>
        <v>45050</v>
      </c>
      <c r="U54" s="144">
        <f t="shared" ca="1" si="1"/>
        <v>45050</v>
      </c>
      <c r="V54" s="127" t="s">
        <v>200</v>
      </c>
    </row>
    <row r="55" spans="2:22" x14ac:dyDescent="0.25">
      <c r="B55" s="142" t="str">
        <f>'UBW DATA - Posting GL'!$B$5</f>
        <v>ICI00001</v>
      </c>
      <c r="C55" s="132" t="s">
        <v>442</v>
      </c>
      <c r="D55" s="309" t="s">
        <v>8007</v>
      </c>
      <c r="E55" s="132" t="s">
        <v>220</v>
      </c>
      <c r="F55" s="143">
        <f>'UBW DATA - Posting GL'!$D$5</f>
        <v>202301</v>
      </c>
      <c r="G55" s="143" t="str">
        <f>'Balance Sheet'!A70</f>
        <v>21300</v>
      </c>
      <c r="H55" s="143" t="str">
        <f>VLOOKUP($G55,'Balance Sheet'!$A:$I,3,FALSE)</f>
        <v>M01-0101</v>
      </c>
      <c r="I55" s="143" t="str">
        <f>VLOOKUP($G55,'Balance Sheet'!$A:$I,4,FALSE)</f>
        <v>B10447</v>
      </c>
      <c r="K55" s="143" t="str">
        <f>VLOOKUP($G55,'Balance Sheet'!$A:$I,5,FALSE)</f>
        <v>B10447-100</v>
      </c>
      <c r="M55" s="143" t="str">
        <f>VLOOKUP($G55,'Balance Sheet'!$A:$I,6,FALSE)</f>
        <v>CIG</v>
      </c>
      <c r="N55" s="143" t="str">
        <f>VLOOKUP($G55,'Balance Sheet'!$A:$I,7,FALSE)</f>
        <v>M01</v>
      </c>
      <c r="O55" s="127" t="s">
        <v>198</v>
      </c>
      <c r="P55" s="143" t="s">
        <v>221</v>
      </c>
      <c r="Q55" s="143">
        <f>VLOOKUP($G55,'Balance Sheet'!$A:$J,10,FALSE)</f>
        <v>0</v>
      </c>
      <c r="S55" s="142" t="str">
        <f t="shared" si="0"/>
        <v>202301 Monthly Movement</v>
      </c>
      <c r="T55" s="144">
        <f t="shared" ca="1" si="1"/>
        <v>45050</v>
      </c>
      <c r="U55" s="144">
        <f t="shared" ca="1" si="1"/>
        <v>45050</v>
      </c>
      <c r="V55" s="127" t="s">
        <v>200</v>
      </c>
    </row>
    <row r="56" spans="2:22" x14ac:dyDescent="0.25">
      <c r="B56" s="142" t="str">
        <f>'UBW DATA - Posting GL'!$B$5</f>
        <v>ICI00001</v>
      </c>
      <c r="C56" s="132" t="s">
        <v>443</v>
      </c>
      <c r="D56" s="309" t="s">
        <v>8007</v>
      </c>
      <c r="E56" s="132" t="s">
        <v>220</v>
      </c>
      <c r="F56" s="143">
        <f>'UBW DATA - Posting GL'!$D$5</f>
        <v>202301</v>
      </c>
      <c r="G56" s="143" t="str">
        <f>'Balance Sheet'!A71</f>
        <v>21301</v>
      </c>
      <c r="H56" s="143" t="str">
        <f>VLOOKUP($G56,'Balance Sheet'!$A:$I,3,FALSE)</f>
        <v>M01-0101</v>
      </c>
      <c r="I56" s="143" t="str">
        <f>VLOOKUP($G56,'Balance Sheet'!$A:$I,4,FALSE)</f>
        <v>B10447</v>
      </c>
      <c r="K56" s="143" t="str">
        <f>VLOOKUP($G56,'Balance Sheet'!$A:$I,5,FALSE)</f>
        <v>B10447-100</v>
      </c>
      <c r="M56" s="143" t="str">
        <f>VLOOKUP($G56,'Balance Sheet'!$A:$I,6,FALSE)</f>
        <v>CIG</v>
      </c>
      <c r="N56" s="143" t="str">
        <f>VLOOKUP($G56,'Balance Sheet'!$A:$I,7,FALSE)</f>
        <v>M01</v>
      </c>
      <c r="O56" s="127" t="s">
        <v>198</v>
      </c>
      <c r="P56" s="143" t="s">
        <v>221</v>
      </c>
      <c r="Q56" s="143">
        <f>VLOOKUP($G56,'Balance Sheet'!$A:$J,10,FALSE)</f>
        <v>0</v>
      </c>
      <c r="S56" s="142" t="str">
        <f t="shared" si="0"/>
        <v>202301 Monthly Movement</v>
      </c>
      <c r="T56" s="144">
        <f t="shared" ca="1" si="1"/>
        <v>45050</v>
      </c>
      <c r="U56" s="144">
        <f t="shared" ca="1" si="1"/>
        <v>45050</v>
      </c>
      <c r="V56" s="127" t="s">
        <v>200</v>
      </c>
    </row>
    <row r="57" spans="2:22" x14ac:dyDescent="0.25">
      <c r="B57" s="142" t="str">
        <f>'UBW DATA - Posting GL'!$B$5</f>
        <v>ICI00001</v>
      </c>
      <c r="C57" s="132" t="s">
        <v>444</v>
      </c>
      <c r="D57" s="309" t="s">
        <v>8007</v>
      </c>
      <c r="E57" s="132" t="s">
        <v>220</v>
      </c>
      <c r="F57" s="143">
        <f>'UBW DATA - Posting GL'!$D$5</f>
        <v>202301</v>
      </c>
      <c r="G57" s="143" t="str">
        <f>'Balance Sheet'!A72</f>
        <v>90001</v>
      </c>
      <c r="H57" s="143" t="str">
        <f>VLOOKUP($G57,'Balance Sheet'!$A:$I,3,FALSE)</f>
        <v>M01-0101</v>
      </c>
      <c r="I57" s="143" t="str">
        <f>VLOOKUP($G57,'Balance Sheet'!$A:$I,4,FALSE)</f>
        <v>B10447</v>
      </c>
      <c r="K57" s="143" t="str">
        <f>VLOOKUP($G57,'Balance Sheet'!$A:$I,5,FALSE)</f>
        <v>B10447-100</v>
      </c>
      <c r="M57" s="143" t="str">
        <f>VLOOKUP($G57,'Balance Sheet'!$A:$I,6,FALSE)</f>
        <v>CIG</v>
      </c>
      <c r="N57" s="143" t="str">
        <f>VLOOKUP($G57,'Balance Sheet'!$A:$I,7,FALSE)</f>
        <v>M01</v>
      </c>
      <c r="O57" s="127" t="s">
        <v>198</v>
      </c>
      <c r="P57" s="143" t="s">
        <v>221</v>
      </c>
      <c r="Q57" s="143">
        <f>VLOOKUP($G57,'Balance Sheet'!$A:$J,10,FALSE)</f>
        <v>0</v>
      </c>
      <c r="S57" s="142" t="str">
        <f t="shared" si="0"/>
        <v>202301 Monthly Movement</v>
      </c>
      <c r="T57" s="144">
        <f t="shared" ca="1" si="1"/>
        <v>45050</v>
      </c>
      <c r="U57" s="144">
        <f t="shared" ca="1" si="1"/>
        <v>45050</v>
      </c>
      <c r="V57" s="127" t="s">
        <v>200</v>
      </c>
    </row>
    <row r="58" spans="2:22" x14ac:dyDescent="0.25">
      <c r="B58" s="142" t="str">
        <f>'UBW DATA - Posting GL'!$B$5</f>
        <v>ICI00001</v>
      </c>
      <c r="C58" s="132" t="s">
        <v>445</v>
      </c>
      <c r="D58" s="309" t="s">
        <v>8007</v>
      </c>
      <c r="E58" s="132" t="s">
        <v>220</v>
      </c>
      <c r="F58" s="143">
        <f>'UBW DATA - Posting GL'!$D$5</f>
        <v>202301</v>
      </c>
      <c r="G58" s="143" t="str">
        <f>'Balance Sheet'!A73</f>
        <v>90004</v>
      </c>
      <c r="H58" s="143" t="str">
        <f>VLOOKUP($G58,'Balance Sheet'!$A:$I,3,FALSE)</f>
        <v>M01-0101</v>
      </c>
      <c r="I58" s="143" t="str">
        <f>VLOOKUP($G58,'Balance Sheet'!$A:$I,4,FALSE)</f>
        <v>B10447</v>
      </c>
      <c r="K58" s="143" t="str">
        <f>VLOOKUP($G58,'Balance Sheet'!$A:$I,5,FALSE)</f>
        <v>B10447-100</v>
      </c>
      <c r="M58" s="143" t="str">
        <f>VLOOKUP($G58,'Balance Sheet'!$A:$I,6,FALSE)</f>
        <v>CIG</v>
      </c>
      <c r="N58" s="143" t="str">
        <f>VLOOKUP($G58,'Balance Sheet'!$A:$I,7,FALSE)</f>
        <v>M01</v>
      </c>
      <c r="O58" s="127" t="s">
        <v>198</v>
      </c>
      <c r="P58" s="143" t="s">
        <v>221</v>
      </c>
      <c r="Q58" s="143">
        <f>VLOOKUP($G58,'Balance Sheet'!$A:$J,10,FALSE)</f>
        <v>0</v>
      </c>
      <c r="S58" s="142" t="str">
        <f t="shared" si="0"/>
        <v>202301 Monthly Movement</v>
      </c>
      <c r="T58" s="144">
        <f t="shared" ca="1" si="1"/>
        <v>45050</v>
      </c>
      <c r="U58" s="144">
        <f t="shared" ca="1" si="1"/>
        <v>45050</v>
      </c>
      <c r="V58" s="127" t="s">
        <v>200</v>
      </c>
    </row>
    <row r="59" spans="2:22" x14ac:dyDescent="0.25">
      <c r="B59" s="142" t="str">
        <f>'UBW DATA - Posting GL'!$B$5</f>
        <v>ICI00001</v>
      </c>
      <c r="C59" s="132" t="s">
        <v>446</v>
      </c>
      <c r="D59" s="309" t="s">
        <v>8007</v>
      </c>
      <c r="E59" s="132" t="s">
        <v>220</v>
      </c>
      <c r="F59" s="143">
        <f>'UBW DATA - Posting GL'!$D$5</f>
        <v>202301</v>
      </c>
      <c r="G59" s="143" t="str">
        <f>'Balance Sheet'!A74</f>
        <v>90006</v>
      </c>
      <c r="H59" s="143" t="str">
        <f>VLOOKUP($G59,'Balance Sheet'!$A:$I,3,FALSE)</f>
        <v>M01-0101</v>
      </c>
      <c r="I59" s="143" t="str">
        <f>VLOOKUP($G59,'Balance Sheet'!$A:$I,4,FALSE)</f>
        <v>B10447</v>
      </c>
      <c r="K59" s="143" t="str">
        <f>VLOOKUP($G59,'Balance Sheet'!$A:$I,5,FALSE)</f>
        <v>B10447-100</v>
      </c>
      <c r="M59" s="143" t="str">
        <f>VLOOKUP($G59,'Balance Sheet'!$A:$I,6,FALSE)</f>
        <v>CIG</v>
      </c>
      <c r="N59" s="143" t="str">
        <f>VLOOKUP($G59,'Balance Sheet'!$A:$I,7,FALSE)</f>
        <v>M01</v>
      </c>
      <c r="O59" s="127" t="s">
        <v>198</v>
      </c>
      <c r="P59" s="143" t="s">
        <v>221</v>
      </c>
      <c r="Q59" s="143">
        <f>VLOOKUP($G59,'Balance Sheet'!$A:$J,10,FALSE)</f>
        <v>0</v>
      </c>
      <c r="S59" s="142" t="str">
        <f t="shared" si="0"/>
        <v>202301 Monthly Movement</v>
      </c>
      <c r="T59" s="144">
        <f t="shared" ca="1" si="1"/>
        <v>45050</v>
      </c>
      <c r="U59" s="144">
        <f t="shared" ca="1" si="1"/>
        <v>45050</v>
      </c>
      <c r="V59" s="127" t="s">
        <v>200</v>
      </c>
    </row>
    <row r="60" spans="2:22" x14ac:dyDescent="0.25">
      <c r="B60" s="142" t="str">
        <f>'UBW DATA - Posting GL'!$B$5</f>
        <v>ICI00001</v>
      </c>
      <c r="C60" s="132" t="s">
        <v>447</v>
      </c>
      <c r="D60" s="309" t="s">
        <v>8007</v>
      </c>
      <c r="E60" s="132" t="s">
        <v>220</v>
      </c>
      <c r="F60" s="143">
        <f>'UBW DATA - Posting GL'!$D$5</f>
        <v>202301</v>
      </c>
      <c r="G60" s="143" t="str">
        <f>'Balance Sheet'!A77</f>
        <v>22000</v>
      </c>
      <c r="H60" s="143" t="str">
        <f>VLOOKUP($G60,'Balance Sheet'!$A:$I,3,FALSE)</f>
        <v>M01-0101</v>
      </c>
      <c r="I60" s="143" t="str">
        <f>VLOOKUP($G60,'Balance Sheet'!$A:$I,4,FALSE)</f>
        <v>B10447</v>
      </c>
      <c r="K60" s="143" t="str">
        <f>VLOOKUP($G60,'Balance Sheet'!$A:$I,5,FALSE)</f>
        <v>B10447-100</v>
      </c>
      <c r="M60" s="143" t="str">
        <f>VLOOKUP($G60,'Balance Sheet'!$A:$I,6,FALSE)</f>
        <v>CIG</v>
      </c>
      <c r="N60" s="143" t="str">
        <f>VLOOKUP($G60,'Balance Sheet'!$A:$I,7,FALSE)</f>
        <v>M01</v>
      </c>
      <c r="O60" s="127" t="s">
        <v>198</v>
      </c>
      <c r="P60" s="143" t="s">
        <v>221</v>
      </c>
      <c r="Q60" s="143">
        <f>VLOOKUP($G60,'Balance Sheet'!$A:$J,10,FALSE)</f>
        <v>0</v>
      </c>
      <c r="S60" s="142" t="str">
        <f t="shared" si="0"/>
        <v>202301 Monthly Movement</v>
      </c>
      <c r="T60" s="144">
        <f t="shared" ca="1" si="1"/>
        <v>45050</v>
      </c>
      <c r="U60" s="144">
        <f t="shared" ca="1" si="1"/>
        <v>45050</v>
      </c>
      <c r="V60" s="127" t="s">
        <v>200</v>
      </c>
    </row>
    <row r="61" spans="2:22" x14ac:dyDescent="0.25">
      <c r="B61" s="142" t="str">
        <f>'UBW DATA - Posting GL'!$B$5</f>
        <v>ICI00001</v>
      </c>
      <c r="C61" s="132" t="s">
        <v>448</v>
      </c>
      <c r="D61" s="309" t="s">
        <v>8007</v>
      </c>
      <c r="E61" s="132" t="s">
        <v>220</v>
      </c>
      <c r="F61" s="143">
        <f>'UBW DATA - Posting GL'!$D$5</f>
        <v>202301</v>
      </c>
      <c r="G61" s="143" t="str">
        <f>'Balance Sheet'!A78</f>
        <v>22005</v>
      </c>
      <c r="H61" s="143" t="str">
        <f>VLOOKUP($G61,'Balance Sheet'!$A:$I,3,FALSE)</f>
        <v>M01-0101</v>
      </c>
      <c r="I61" s="143" t="str">
        <f>VLOOKUP($G61,'Balance Sheet'!$A:$I,4,FALSE)</f>
        <v>B10447</v>
      </c>
      <c r="K61" s="143" t="str">
        <f>VLOOKUP($G61,'Balance Sheet'!$A:$I,5,FALSE)</f>
        <v>B10447-100</v>
      </c>
      <c r="M61" s="143" t="str">
        <f>VLOOKUP($G61,'Balance Sheet'!$A:$I,6,FALSE)</f>
        <v>CIG</v>
      </c>
      <c r="N61" s="143" t="str">
        <f>VLOOKUP($G61,'Balance Sheet'!$A:$I,7,FALSE)</f>
        <v>M01</v>
      </c>
      <c r="O61" s="127" t="s">
        <v>198</v>
      </c>
      <c r="P61" s="143" t="s">
        <v>221</v>
      </c>
      <c r="Q61" s="143">
        <f>VLOOKUP($G61,'Balance Sheet'!$A:$J,10,FALSE)</f>
        <v>0</v>
      </c>
      <c r="S61" s="142" t="str">
        <f t="shared" si="0"/>
        <v>202301 Monthly Movement</v>
      </c>
      <c r="T61" s="144">
        <f t="shared" ca="1" si="1"/>
        <v>45050</v>
      </c>
      <c r="U61" s="144">
        <f t="shared" ca="1" si="1"/>
        <v>45050</v>
      </c>
      <c r="V61" s="127" t="s">
        <v>200</v>
      </c>
    </row>
    <row r="62" spans="2:22" x14ac:dyDescent="0.25">
      <c r="B62" s="142" t="str">
        <f>'UBW DATA - Posting GL'!$B$5</f>
        <v>ICI00001</v>
      </c>
      <c r="C62" s="132" t="s">
        <v>449</v>
      </c>
      <c r="D62" s="309" t="s">
        <v>8007</v>
      </c>
      <c r="E62" s="132" t="s">
        <v>220</v>
      </c>
      <c r="F62" s="143">
        <f>'UBW DATA - Posting GL'!$D$5</f>
        <v>202301</v>
      </c>
      <c r="G62" s="143" t="str">
        <f>'Balance Sheet'!A79</f>
        <v>22002</v>
      </c>
      <c r="H62" s="143" t="str">
        <f>VLOOKUP($G62,'Balance Sheet'!$A:$I,3,FALSE)</f>
        <v>M01-0101</v>
      </c>
      <c r="I62" s="143" t="str">
        <f>VLOOKUP($G62,'Balance Sheet'!$A:$I,4,FALSE)</f>
        <v>B10447</v>
      </c>
      <c r="K62" s="143" t="str">
        <f>VLOOKUP($G62,'Balance Sheet'!$A:$I,5,FALSE)</f>
        <v>B10447-100</v>
      </c>
      <c r="M62" s="143" t="str">
        <f>VLOOKUP($G62,'Balance Sheet'!$A:$I,6,FALSE)</f>
        <v>CIG</v>
      </c>
      <c r="N62" s="143" t="str">
        <f>VLOOKUP($G62,'Balance Sheet'!$A:$I,7,FALSE)</f>
        <v>M01</v>
      </c>
      <c r="O62" s="127" t="s">
        <v>198</v>
      </c>
      <c r="P62" s="143" t="s">
        <v>221</v>
      </c>
      <c r="Q62" s="143">
        <f>VLOOKUP($G62,'Balance Sheet'!$A:$J,10,FALSE)</f>
        <v>0</v>
      </c>
      <c r="S62" s="142" t="str">
        <f t="shared" si="0"/>
        <v>202301 Monthly Movement</v>
      </c>
      <c r="T62" s="144">
        <f t="shared" ca="1" si="1"/>
        <v>45050</v>
      </c>
      <c r="U62" s="144">
        <f t="shared" ca="1" si="1"/>
        <v>45050</v>
      </c>
      <c r="V62" s="127" t="s">
        <v>200</v>
      </c>
    </row>
    <row r="63" spans="2:22" x14ac:dyDescent="0.25">
      <c r="B63" s="142" t="str">
        <f>'UBW DATA - Posting GL'!$B$5</f>
        <v>ICI00001</v>
      </c>
      <c r="C63" s="132" t="s">
        <v>450</v>
      </c>
      <c r="D63" s="309" t="s">
        <v>8007</v>
      </c>
      <c r="E63" s="132" t="s">
        <v>220</v>
      </c>
      <c r="F63" s="143">
        <f>'UBW DATA - Posting GL'!$D$5</f>
        <v>202301</v>
      </c>
      <c r="G63" s="143" t="str">
        <f>'Balance Sheet'!A80</f>
        <v>22004</v>
      </c>
      <c r="H63" s="143" t="str">
        <f>VLOOKUP($G63,'Balance Sheet'!$A:$I,3,FALSE)</f>
        <v>M01-0101</v>
      </c>
      <c r="I63" s="143" t="str">
        <f>VLOOKUP($G63,'Balance Sheet'!$A:$I,4,FALSE)</f>
        <v>B10447</v>
      </c>
      <c r="K63" s="143" t="str">
        <f>VLOOKUP($G63,'Balance Sheet'!$A:$I,5,FALSE)</f>
        <v>B10447-100</v>
      </c>
      <c r="M63" s="143" t="str">
        <f>VLOOKUP($G63,'Balance Sheet'!$A:$I,6,FALSE)</f>
        <v>CIG</v>
      </c>
      <c r="N63" s="143" t="str">
        <f>VLOOKUP($G63,'Balance Sheet'!$A:$I,7,FALSE)</f>
        <v>M01</v>
      </c>
      <c r="O63" s="127" t="s">
        <v>198</v>
      </c>
      <c r="P63" s="143" t="s">
        <v>221</v>
      </c>
      <c r="Q63" s="143">
        <f>VLOOKUP($G63,'Balance Sheet'!$A:$J,10,FALSE)</f>
        <v>0</v>
      </c>
      <c r="S63" s="142" t="str">
        <f t="shared" si="0"/>
        <v>202301 Monthly Movement</v>
      </c>
      <c r="T63" s="144">
        <f t="shared" ca="1" si="1"/>
        <v>45050</v>
      </c>
      <c r="U63" s="144">
        <f t="shared" ca="1" si="1"/>
        <v>45050</v>
      </c>
      <c r="V63" s="127" t="s">
        <v>200</v>
      </c>
    </row>
    <row r="64" spans="2:22" x14ac:dyDescent="0.25">
      <c r="B64" s="142" t="str">
        <f>'UBW DATA - Posting GL'!$B$5</f>
        <v>ICI00001</v>
      </c>
      <c r="C64" s="132" t="s">
        <v>451</v>
      </c>
      <c r="D64" s="309" t="s">
        <v>8007</v>
      </c>
      <c r="E64" s="132" t="s">
        <v>220</v>
      </c>
      <c r="F64" s="143">
        <f>'UBW DATA - Posting GL'!$D$5</f>
        <v>202301</v>
      </c>
      <c r="G64" s="143" t="str">
        <f>'Balance Sheet'!A81</f>
        <v>22003</v>
      </c>
      <c r="H64" s="143" t="str">
        <f>VLOOKUP($G64,'Balance Sheet'!$A:$I,3,FALSE)</f>
        <v>M01-0101</v>
      </c>
      <c r="I64" s="143" t="str">
        <f>VLOOKUP($G64,'Balance Sheet'!$A:$I,4,FALSE)</f>
        <v>B10447</v>
      </c>
      <c r="K64" s="143" t="str">
        <f>VLOOKUP($G64,'Balance Sheet'!$A:$I,5,FALSE)</f>
        <v>B10447-100</v>
      </c>
      <c r="M64" s="143" t="str">
        <f>VLOOKUP($G64,'Balance Sheet'!$A:$I,6,FALSE)</f>
        <v>CIG</v>
      </c>
      <c r="N64" s="143" t="str">
        <f>VLOOKUP($G64,'Balance Sheet'!$A:$I,7,FALSE)</f>
        <v>M01</v>
      </c>
      <c r="O64" s="127" t="s">
        <v>198</v>
      </c>
      <c r="P64" s="143" t="s">
        <v>221</v>
      </c>
      <c r="Q64" s="143">
        <f>VLOOKUP($G64,'Balance Sheet'!$A:$J,10,FALSE)</f>
        <v>0</v>
      </c>
      <c r="S64" s="142" t="str">
        <f t="shared" si="0"/>
        <v>202301 Monthly Movement</v>
      </c>
      <c r="T64" s="144">
        <f t="shared" ca="1" si="1"/>
        <v>45050</v>
      </c>
      <c r="U64" s="144">
        <f t="shared" ca="1" si="1"/>
        <v>45050</v>
      </c>
      <c r="V64" s="127" t="s">
        <v>200</v>
      </c>
    </row>
    <row r="65" spans="2:22" x14ac:dyDescent="0.25">
      <c r="B65" s="142" t="str">
        <f>'UBW DATA - Posting GL'!$B$5</f>
        <v>ICI00001</v>
      </c>
      <c r="C65" s="132" t="s">
        <v>452</v>
      </c>
      <c r="D65" s="309" t="s">
        <v>8007</v>
      </c>
      <c r="E65" s="132" t="s">
        <v>220</v>
      </c>
      <c r="F65" s="143">
        <f>'UBW DATA - Posting GL'!$D$5</f>
        <v>202301</v>
      </c>
      <c r="G65" s="143" t="str">
        <f>'Balance Sheet'!A84</f>
        <v>25010</v>
      </c>
      <c r="H65" s="143" t="str">
        <f>VLOOKUP($G65,'Balance Sheet'!$A:$I,3,FALSE)</f>
        <v>M01-0101</v>
      </c>
      <c r="I65" s="143" t="str">
        <f>VLOOKUP($G65,'Balance Sheet'!$A:$I,4,FALSE)</f>
        <v>B10447</v>
      </c>
      <c r="K65" s="143" t="str">
        <f>VLOOKUP($G65,'Balance Sheet'!$A:$I,5,FALSE)</f>
        <v>B10447-100</v>
      </c>
      <c r="M65" s="143" t="str">
        <f>VLOOKUP($G65,'Balance Sheet'!$A:$I,6,FALSE)</f>
        <v>CIG</v>
      </c>
      <c r="N65" s="143" t="str">
        <f>VLOOKUP($G65,'Balance Sheet'!$A:$I,7,FALSE)</f>
        <v>M01</v>
      </c>
      <c r="O65" s="127" t="s">
        <v>198</v>
      </c>
      <c r="P65" s="143" t="s">
        <v>221</v>
      </c>
      <c r="Q65" s="143">
        <f>VLOOKUP($G65,'Balance Sheet'!$A:$J,10,FALSE)</f>
        <v>0</v>
      </c>
      <c r="S65" s="142" t="str">
        <f t="shared" si="0"/>
        <v>202301 Monthly Movement</v>
      </c>
      <c r="T65" s="144">
        <f t="shared" ca="1" si="1"/>
        <v>45050</v>
      </c>
      <c r="U65" s="144">
        <f t="shared" ca="1" si="1"/>
        <v>45050</v>
      </c>
      <c r="V65" s="127" t="s">
        <v>200</v>
      </c>
    </row>
    <row r="66" spans="2:22" x14ac:dyDescent="0.25">
      <c r="B66" s="142" t="str">
        <f>'UBW DATA - Posting GL'!$B$5</f>
        <v>ICI00001</v>
      </c>
      <c r="C66" s="132" t="s">
        <v>453</v>
      </c>
      <c r="D66" s="309" t="s">
        <v>8007</v>
      </c>
      <c r="E66" s="132" t="s">
        <v>220</v>
      </c>
      <c r="F66" s="143">
        <f>'UBW DATA - Posting GL'!$D$5</f>
        <v>202301</v>
      </c>
      <c r="G66" s="143" t="str">
        <f>'Balance Sheet'!A85</f>
        <v>25011</v>
      </c>
      <c r="H66" s="143" t="str">
        <f>VLOOKUP($G66,'Balance Sheet'!$A:$I,3,FALSE)</f>
        <v>M01-0101</v>
      </c>
      <c r="I66" s="143" t="str">
        <f>VLOOKUP($G66,'Balance Sheet'!$A:$I,4,FALSE)</f>
        <v>B10447</v>
      </c>
      <c r="K66" s="143" t="str">
        <f>VLOOKUP($G66,'Balance Sheet'!$A:$I,5,FALSE)</f>
        <v>B10447-100</v>
      </c>
      <c r="M66" s="143" t="str">
        <f>VLOOKUP($G66,'Balance Sheet'!$A:$I,6,FALSE)</f>
        <v>CIG</v>
      </c>
      <c r="N66" s="143" t="str">
        <f>VLOOKUP($G66,'Balance Sheet'!$A:$I,7,FALSE)</f>
        <v>M01</v>
      </c>
      <c r="O66" s="127" t="s">
        <v>198</v>
      </c>
      <c r="P66" s="143" t="s">
        <v>221</v>
      </c>
      <c r="Q66" s="143">
        <f>VLOOKUP($G66,'Balance Sheet'!$A:$J,10,FALSE)</f>
        <v>0</v>
      </c>
      <c r="S66" s="142" t="str">
        <f t="shared" si="0"/>
        <v>202301 Monthly Movement</v>
      </c>
      <c r="T66" s="144">
        <f t="shared" ca="1" si="1"/>
        <v>45050</v>
      </c>
      <c r="U66" s="144">
        <f t="shared" ca="1" si="1"/>
        <v>45050</v>
      </c>
      <c r="V66" s="127" t="s">
        <v>200</v>
      </c>
    </row>
    <row r="67" spans="2:22" x14ac:dyDescent="0.25">
      <c r="B67" s="142" t="str">
        <f>'UBW DATA - Posting GL'!$B$5</f>
        <v>ICI00001</v>
      </c>
      <c r="C67" s="132" t="s">
        <v>454</v>
      </c>
      <c r="D67" s="309" t="s">
        <v>8007</v>
      </c>
      <c r="E67" s="132" t="s">
        <v>220</v>
      </c>
      <c r="F67" s="143">
        <f>'UBW DATA - Posting GL'!$D$5</f>
        <v>202301</v>
      </c>
      <c r="G67" s="143" t="str">
        <f>'Balance Sheet'!A89</f>
        <v>30000</v>
      </c>
      <c r="H67" s="143" t="str">
        <f>VLOOKUP($G67,'Balance Sheet'!$A:$I,3,FALSE)</f>
        <v>M01-0101</v>
      </c>
      <c r="I67" s="143" t="str">
        <f>VLOOKUP($G67,'Balance Sheet'!$A:$I,4,FALSE)</f>
        <v>B10447</v>
      </c>
      <c r="K67" s="143" t="str">
        <f>VLOOKUP($G67,'Balance Sheet'!$A:$I,5,FALSE)</f>
        <v>B10447-100</v>
      </c>
      <c r="M67" s="143" t="str">
        <f>VLOOKUP($G67,'Balance Sheet'!$A:$I,6,FALSE)</f>
        <v>CIG</v>
      </c>
      <c r="N67" s="143" t="str">
        <f>VLOOKUP($G67,'Balance Sheet'!$A:$I,7,FALSE)</f>
        <v>M01</v>
      </c>
      <c r="O67" s="127" t="s">
        <v>198</v>
      </c>
      <c r="P67" s="143" t="s">
        <v>221</v>
      </c>
      <c r="Q67" s="143">
        <f>VLOOKUP($G67,'Balance Sheet'!$A:$J,10,FALSE)</f>
        <v>0</v>
      </c>
      <c r="S67" s="142" t="str">
        <f t="shared" si="0"/>
        <v>202301 Monthly Movement</v>
      </c>
      <c r="T67" s="144">
        <f t="shared" ca="1" si="1"/>
        <v>45050</v>
      </c>
      <c r="U67" s="144">
        <f t="shared" ca="1" si="1"/>
        <v>45050</v>
      </c>
      <c r="V67" s="127" t="s">
        <v>200</v>
      </c>
    </row>
    <row r="68" spans="2:22" x14ac:dyDescent="0.25">
      <c r="B68" s="142" t="str">
        <f>'UBW DATA - Posting GL'!$B$5</f>
        <v>ICI00001</v>
      </c>
      <c r="C68" s="132" t="s">
        <v>455</v>
      </c>
      <c r="D68" s="309" t="s">
        <v>8007</v>
      </c>
      <c r="E68" s="132" t="s">
        <v>220</v>
      </c>
      <c r="F68" s="143">
        <f>'UBW DATA - Posting GL'!$D$5</f>
        <v>202301</v>
      </c>
      <c r="G68" s="143" t="str">
        <f>'Balance Sheet'!A90</f>
        <v>30010</v>
      </c>
      <c r="H68" s="143" t="str">
        <f>VLOOKUP($G68,'Balance Sheet'!$A:$I,3,FALSE)</f>
        <v>M01-0101</v>
      </c>
      <c r="I68" s="143" t="str">
        <f>VLOOKUP($G68,'Balance Sheet'!$A:$I,4,FALSE)</f>
        <v>B10447</v>
      </c>
      <c r="K68" s="143" t="str">
        <f>VLOOKUP($G68,'Balance Sheet'!$A:$I,5,FALSE)</f>
        <v>B10447-100</v>
      </c>
      <c r="M68" s="143" t="str">
        <f>VLOOKUP($G68,'Balance Sheet'!$A:$I,6,FALSE)</f>
        <v>CIG</v>
      </c>
      <c r="N68" s="143" t="str">
        <f>VLOOKUP($G68,'Balance Sheet'!$A:$I,7,FALSE)</f>
        <v>M01</v>
      </c>
      <c r="O68" s="127" t="s">
        <v>198</v>
      </c>
      <c r="P68" s="143" t="s">
        <v>221</v>
      </c>
      <c r="Q68" s="143">
        <f>VLOOKUP($G68,'Balance Sheet'!$A:$J,10,FALSE)</f>
        <v>0</v>
      </c>
      <c r="S68" s="142" t="str">
        <f t="shared" si="0"/>
        <v>202301 Monthly Movement</v>
      </c>
      <c r="T68" s="144">
        <f t="shared" ca="1" si="1"/>
        <v>45050</v>
      </c>
      <c r="U68" s="144">
        <f t="shared" ca="1" si="1"/>
        <v>45050</v>
      </c>
      <c r="V68" s="127" t="s">
        <v>200</v>
      </c>
    </row>
    <row r="69" spans="2:22" x14ac:dyDescent="0.25">
      <c r="B69" s="142" t="str">
        <f>'UBW DATA - Posting GL'!$B$5</f>
        <v>ICI00001</v>
      </c>
      <c r="C69" s="132" t="s">
        <v>456</v>
      </c>
      <c r="D69" s="309" t="s">
        <v>8007</v>
      </c>
      <c r="E69" s="132" t="s">
        <v>220</v>
      </c>
      <c r="F69" s="143">
        <f>'UBW DATA - Posting GL'!$D$5</f>
        <v>202301</v>
      </c>
      <c r="G69" s="143" t="str">
        <f>'Balance Sheet'!A91</f>
        <v>30020</v>
      </c>
      <c r="H69" s="143" t="str">
        <f>VLOOKUP($G69,'Balance Sheet'!$A:$I,3,FALSE)</f>
        <v>M01-0101</v>
      </c>
      <c r="I69" s="143" t="str">
        <f>VLOOKUP($G69,'Balance Sheet'!$A:$I,4,FALSE)</f>
        <v>B10447</v>
      </c>
      <c r="K69" s="143" t="str">
        <f>VLOOKUP($G69,'Balance Sheet'!$A:$I,5,FALSE)</f>
        <v>B10447-100</v>
      </c>
      <c r="M69" s="143" t="str">
        <f>VLOOKUP($G69,'Balance Sheet'!$A:$I,6,FALSE)</f>
        <v>CIG</v>
      </c>
      <c r="N69" s="143" t="str">
        <f>VLOOKUP($G69,'Balance Sheet'!$A:$I,7,FALSE)</f>
        <v>M01</v>
      </c>
      <c r="O69" s="127" t="s">
        <v>198</v>
      </c>
      <c r="P69" s="143" t="s">
        <v>221</v>
      </c>
      <c r="Q69" s="143">
        <f>VLOOKUP($G69,'Balance Sheet'!$A:$J,10,FALSE)</f>
        <v>0</v>
      </c>
      <c r="S69" s="142" t="str">
        <f t="shared" si="0"/>
        <v>202301 Monthly Movement</v>
      </c>
      <c r="T69" s="144">
        <f t="shared" ca="1" si="1"/>
        <v>45050</v>
      </c>
      <c r="U69" s="144">
        <f t="shared" ca="1" si="1"/>
        <v>45050</v>
      </c>
      <c r="V69" s="127" t="s">
        <v>200</v>
      </c>
    </row>
    <row r="70" spans="2:22" x14ac:dyDescent="0.25">
      <c r="B70" s="142" t="str">
        <f>'UBW DATA - Posting GL'!$B$5</f>
        <v>ICI00001</v>
      </c>
      <c r="C70" s="132" t="s">
        <v>457</v>
      </c>
      <c r="D70" s="309" t="s">
        <v>8007</v>
      </c>
      <c r="E70" s="132" t="s">
        <v>220</v>
      </c>
      <c r="F70" s="143">
        <f>'UBW DATA - Posting GL'!$D$5</f>
        <v>202301</v>
      </c>
      <c r="G70" s="143" t="str">
        <f>'Balance Sheet'!A92</f>
        <v>30030</v>
      </c>
      <c r="H70" s="143" t="str">
        <f>VLOOKUP($G70,'Balance Sheet'!$A:$I,3,FALSE)</f>
        <v>M01-0101</v>
      </c>
      <c r="I70" s="143" t="str">
        <f>VLOOKUP($G70,'Balance Sheet'!$A:$I,4,FALSE)</f>
        <v>B10447</v>
      </c>
      <c r="K70" s="143" t="str">
        <f>VLOOKUP($G70,'Balance Sheet'!$A:$I,5,FALSE)</f>
        <v>B10447-100</v>
      </c>
      <c r="M70" s="143" t="str">
        <f>VLOOKUP($G70,'Balance Sheet'!$A:$I,6,FALSE)</f>
        <v>CIG</v>
      </c>
      <c r="N70" s="143" t="str">
        <f>VLOOKUP($G70,'Balance Sheet'!$A:$I,7,FALSE)</f>
        <v>M01</v>
      </c>
      <c r="O70" s="127" t="s">
        <v>198</v>
      </c>
      <c r="P70" s="143" t="s">
        <v>221</v>
      </c>
      <c r="Q70" s="143">
        <f>VLOOKUP($G70,'Balance Sheet'!$A:$J,10,FALSE)</f>
        <v>0</v>
      </c>
      <c r="S70" s="142" t="str">
        <f t="shared" ref="S70:S131" si="2">$F70&amp;" Monthly Movement"</f>
        <v>202301 Monthly Movement</v>
      </c>
      <c r="T70" s="144">
        <f t="shared" ref="T70:U133" ca="1" si="3">TODAY()</f>
        <v>45050</v>
      </c>
      <c r="U70" s="144">
        <f t="shared" ca="1" si="3"/>
        <v>45050</v>
      </c>
      <c r="V70" s="127" t="s">
        <v>200</v>
      </c>
    </row>
    <row r="71" spans="2:22" x14ac:dyDescent="0.25">
      <c r="B71" s="142" t="str">
        <f>'UBW DATA - Posting GL'!$B$5</f>
        <v>ICI00001</v>
      </c>
      <c r="C71" s="132" t="s">
        <v>458</v>
      </c>
      <c r="D71" s="309" t="s">
        <v>8007</v>
      </c>
      <c r="E71" s="132" t="s">
        <v>220</v>
      </c>
      <c r="F71" s="143">
        <f>'UBW DATA - Posting GL'!$D$5</f>
        <v>202301</v>
      </c>
      <c r="G71" s="143" t="str">
        <f>'Balance Sheet'!A93</f>
        <v>30040</v>
      </c>
      <c r="H71" s="143" t="str">
        <f>VLOOKUP($G71,'Balance Sheet'!$A:$I,3,FALSE)</f>
        <v>M01-0101</v>
      </c>
      <c r="I71" s="143" t="str">
        <f>VLOOKUP($G71,'Balance Sheet'!$A:$I,4,FALSE)</f>
        <v>B10447</v>
      </c>
      <c r="K71" s="143" t="str">
        <f>VLOOKUP($G71,'Balance Sheet'!$A:$I,5,FALSE)</f>
        <v>B10447-100</v>
      </c>
      <c r="M71" s="143" t="str">
        <f>VLOOKUP($G71,'Balance Sheet'!$A:$I,6,FALSE)</f>
        <v>CIG</v>
      </c>
      <c r="N71" s="143" t="str">
        <f>VLOOKUP($G71,'Balance Sheet'!$A:$I,7,FALSE)</f>
        <v>M01</v>
      </c>
      <c r="O71" s="127" t="s">
        <v>198</v>
      </c>
      <c r="P71" s="143" t="s">
        <v>221</v>
      </c>
      <c r="Q71" s="143">
        <f>VLOOKUP($G71,'Balance Sheet'!$A:$J,10,FALSE)</f>
        <v>0</v>
      </c>
      <c r="S71" s="142" t="str">
        <f t="shared" si="2"/>
        <v>202301 Monthly Movement</v>
      </c>
      <c r="T71" s="144">
        <f t="shared" ca="1" si="3"/>
        <v>45050</v>
      </c>
      <c r="U71" s="144">
        <f t="shared" ca="1" si="3"/>
        <v>45050</v>
      </c>
      <c r="V71" s="127" t="s">
        <v>200</v>
      </c>
    </row>
    <row r="72" spans="2:22" x14ac:dyDescent="0.25">
      <c r="B72" s="142" t="str">
        <f>'UBW DATA - Posting GL'!$B$5</f>
        <v>ICI00001</v>
      </c>
      <c r="C72" s="132" t="s">
        <v>459</v>
      </c>
      <c r="D72" s="309" t="s">
        <v>8007</v>
      </c>
      <c r="E72" s="132" t="s">
        <v>220</v>
      </c>
      <c r="F72" s="143">
        <f>'UBW DATA - Posting GL'!$D$5</f>
        <v>202301</v>
      </c>
      <c r="G72" s="143" t="str">
        <f>'Balance Sheet'!A94</f>
        <v>30100</v>
      </c>
      <c r="H72" s="143" t="str">
        <f>VLOOKUP($G72,'Balance Sheet'!$A:$I,3,FALSE)</f>
        <v>M01-0101</v>
      </c>
      <c r="I72" s="143" t="str">
        <f>VLOOKUP($G72,'Balance Sheet'!$A:$I,4,FALSE)</f>
        <v>B10447</v>
      </c>
      <c r="K72" s="143" t="str">
        <f>VLOOKUP($G72,'Balance Sheet'!$A:$I,5,FALSE)</f>
        <v>B10447-100</v>
      </c>
      <c r="M72" s="143" t="str">
        <f>VLOOKUP($G72,'Balance Sheet'!$A:$I,6,FALSE)</f>
        <v>CIG</v>
      </c>
      <c r="N72" s="143" t="str">
        <f>VLOOKUP($G72,'Balance Sheet'!$A:$I,7,FALSE)</f>
        <v>M01</v>
      </c>
      <c r="O72" s="127" t="s">
        <v>198</v>
      </c>
      <c r="P72" s="143" t="s">
        <v>221</v>
      </c>
      <c r="Q72" s="143">
        <f>VLOOKUP($G72,'Balance Sheet'!$A:$J,10,FALSE)</f>
        <v>0</v>
      </c>
      <c r="S72" s="142" t="str">
        <f t="shared" si="2"/>
        <v>202301 Monthly Movement</v>
      </c>
      <c r="T72" s="144">
        <f t="shared" ca="1" si="3"/>
        <v>45050</v>
      </c>
      <c r="U72" s="144">
        <f t="shared" ca="1" si="3"/>
        <v>45050</v>
      </c>
      <c r="V72" s="127" t="s">
        <v>200</v>
      </c>
    </row>
    <row r="73" spans="2:22" x14ac:dyDescent="0.25">
      <c r="B73" s="142" t="str">
        <f>'UBW DATA - Posting GL'!$B$5</f>
        <v>ICI00001</v>
      </c>
      <c r="C73" s="132" t="s">
        <v>460</v>
      </c>
      <c r="D73" s="309" t="s">
        <v>8007</v>
      </c>
      <c r="E73" s="132" t="s">
        <v>220</v>
      </c>
      <c r="F73" s="143">
        <f>'UBW DATA - Posting GL'!$D$5</f>
        <v>202301</v>
      </c>
      <c r="G73" s="143" t="str">
        <f>'Balance Sheet'!A95</f>
        <v>30110</v>
      </c>
      <c r="H73" s="143" t="str">
        <f>VLOOKUP($G73,'Balance Sheet'!$A:$I,3,FALSE)</f>
        <v>M01-0101</v>
      </c>
      <c r="I73" s="143" t="str">
        <f>VLOOKUP($G73,'Balance Sheet'!$A:$I,4,FALSE)</f>
        <v>B10447</v>
      </c>
      <c r="K73" s="143" t="str">
        <f>VLOOKUP($G73,'Balance Sheet'!$A:$I,5,FALSE)</f>
        <v>B10447-100</v>
      </c>
      <c r="M73" s="143" t="str">
        <f>VLOOKUP($G73,'Balance Sheet'!$A:$I,6,FALSE)</f>
        <v>CIG</v>
      </c>
      <c r="N73" s="143" t="str">
        <f>VLOOKUP($G73,'Balance Sheet'!$A:$I,7,FALSE)</f>
        <v>M01</v>
      </c>
      <c r="O73" s="127" t="s">
        <v>198</v>
      </c>
      <c r="P73" s="143" t="s">
        <v>221</v>
      </c>
      <c r="Q73" s="143">
        <f>VLOOKUP($G73,'Balance Sheet'!$A:$J,10,FALSE)</f>
        <v>0</v>
      </c>
      <c r="S73" s="142" t="str">
        <f t="shared" si="2"/>
        <v>202301 Monthly Movement</v>
      </c>
      <c r="T73" s="144">
        <f t="shared" ca="1" si="3"/>
        <v>45050</v>
      </c>
      <c r="U73" s="144">
        <f t="shared" ca="1" si="3"/>
        <v>45050</v>
      </c>
      <c r="V73" s="127" t="s">
        <v>200</v>
      </c>
    </row>
    <row r="74" spans="2:22" x14ac:dyDescent="0.25">
      <c r="B74" s="142" t="str">
        <f>'UBW DATA - Posting GL'!$B$5</f>
        <v>ICI00001</v>
      </c>
      <c r="C74" s="132" t="s">
        <v>461</v>
      </c>
      <c r="D74" s="309" t="s">
        <v>8007</v>
      </c>
      <c r="E74" s="132" t="s">
        <v>220</v>
      </c>
      <c r="F74" s="143">
        <f>'UBW DATA - Posting GL'!$D$5</f>
        <v>202301</v>
      </c>
      <c r="G74" s="143" t="str">
        <f>'Balance Sheet'!A97</f>
        <v>30150</v>
      </c>
      <c r="H74" s="143" t="str">
        <f>VLOOKUP($G74,'Balance Sheet'!$A:$I,3,FALSE)</f>
        <v>M01-0101</v>
      </c>
      <c r="I74" s="143" t="str">
        <f>VLOOKUP($G74,'Balance Sheet'!$A:$I,4,FALSE)</f>
        <v>B10447</v>
      </c>
      <c r="K74" s="143" t="str">
        <f>VLOOKUP($G74,'Balance Sheet'!$A:$I,5,FALSE)</f>
        <v>B10447-100</v>
      </c>
      <c r="M74" s="143" t="str">
        <f>VLOOKUP($G74,'Balance Sheet'!$A:$I,6,FALSE)</f>
        <v>CIG</v>
      </c>
      <c r="N74" s="143" t="str">
        <f>VLOOKUP($G74,'Balance Sheet'!$A:$I,7,FALSE)</f>
        <v>M01</v>
      </c>
      <c r="O74" s="127" t="s">
        <v>198</v>
      </c>
      <c r="P74" s="143" t="s">
        <v>221</v>
      </c>
      <c r="Q74" s="143">
        <f>VLOOKUP($G74,'Balance Sheet'!$A:$J,10,FALSE)</f>
        <v>0</v>
      </c>
      <c r="S74" s="142" t="str">
        <f t="shared" si="2"/>
        <v>202301 Monthly Movement</v>
      </c>
      <c r="T74" s="144">
        <f t="shared" ca="1" si="3"/>
        <v>45050</v>
      </c>
      <c r="U74" s="144">
        <f t="shared" ca="1" si="3"/>
        <v>45050</v>
      </c>
      <c r="V74" s="127" t="s">
        <v>200</v>
      </c>
    </row>
    <row r="75" spans="2:22" x14ac:dyDescent="0.25">
      <c r="B75" s="142" t="str">
        <f>'UBW DATA - Posting GL'!$B$5</f>
        <v>ICI00001</v>
      </c>
      <c r="C75" s="132" t="s">
        <v>462</v>
      </c>
      <c r="D75" s="309" t="s">
        <v>8007</v>
      </c>
      <c r="E75" s="132" t="s">
        <v>220</v>
      </c>
      <c r="F75" s="143">
        <f>'UBW DATA - Posting GL'!$D$5</f>
        <v>202301</v>
      </c>
      <c r="G75" s="143" t="str">
        <f>'Balance Sheet'!A98</f>
        <v>35000</v>
      </c>
      <c r="H75" s="143" t="str">
        <f>VLOOKUP($G75,'Balance Sheet'!$A:$I,3,FALSE)</f>
        <v>M01-0101</v>
      </c>
      <c r="I75" s="143" t="str">
        <f>VLOOKUP($G75,'Balance Sheet'!$A:$I,4,FALSE)</f>
        <v>B10447</v>
      </c>
      <c r="K75" s="143" t="str">
        <f>VLOOKUP($G75,'Balance Sheet'!$A:$I,5,FALSE)</f>
        <v>B10447-100</v>
      </c>
      <c r="M75" s="143" t="str">
        <f>VLOOKUP($G75,'Balance Sheet'!$A:$I,6,FALSE)</f>
        <v>CIG</v>
      </c>
      <c r="N75" s="143" t="str">
        <f>VLOOKUP($G75,'Balance Sheet'!$A:$I,7,FALSE)</f>
        <v>M01</v>
      </c>
      <c r="O75" s="127" t="s">
        <v>198</v>
      </c>
      <c r="P75" s="143" t="s">
        <v>221</v>
      </c>
      <c r="Q75" s="143">
        <f>VLOOKUP($G75,'Balance Sheet'!$A:$J,10,FALSE)</f>
        <v>0</v>
      </c>
      <c r="S75" s="142" t="str">
        <f t="shared" si="2"/>
        <v>202301 Monthly Movement</v>
      </c>
      <c r="T75" s="144">
        <f t="shared" ca="1" si="3"/>
        <v>45050</v>
      </c>
      <c r="U75" s="144">
        <f t="shared" ca="1" si="3"/>
        <v>45050</v>
      </c>
      <c r="V75" s="127" t="s">
        <v>200</v>
      </c>
    </row>
    <row r="76" spans="2:22" x14ac:dyDescent="0.25">
      <c r="B76" s="142" t="str">
        <f>'UBW DATA - Posting GL'!$B$5</f>
        <v>ICI00001</v>
      </c>
      <c r="C76" s="132" t="s">
        <v>463</v>
      </c>
      <c r="D76" s="309" t="s">
        <v>8007</v>
      </c>
      <c r="E76" s="132" t="s">
        <v>220</v>
      </c>
      <c r="F76" s="143">
        <f>'UBW DATA - Posting GL'!$D$5</f>
        <v>202301</v>
      </c>
      <c r="G76" s="143" t="str">
        <f>'Balance Sheet'!A99</f>
        <v>36000</v>
      </c>
      <c r="H76" s="143" t="str">
        <f>VLOOKUP($G76,'Balance Sheet'!$A:$I,3,FALSE)</f>
        <v>M01-0101</v>
      </c>
      <c r="I76" s="143" t="str">
        <f>VLOOKUP($G76,'Balance Sheet'!$A:$I,4,FALSE)</f>
        <v>B10447</v>
      </c>
      <c r="K76" s="143" t="str">
        <f>VLOOKUP($G76,'Balance Sheet'!$A:$I,5,FALSE)</f>
        <v>B10447-100</v>
      </c>
      <c r="M76" s="143" t="str">
        <f>VLOOKUP($G76,'Balance Sheet'!$A:$I,6,FALSE)</f>
        <v>CIG</v>
      </c>
      <c r="N76" s="143" t="str">
        <f>VLOOKUP($G76,'Balance Sheet'!$A:$I,7,FALSE)</f>
        <v>M01</v>
      </c>
      <c r="O76" s="127" t="s">
        <v>198</v>
      </c>
      <c r="P76" s="143" t="s">
        <v>221</v>
      </c>
      <c r="Q76" s="143">
        <f>VLOOKUP($G76,'Balance Sheet'!$A:$J,10,FALSE)</f>
        <v>0</v>
      </c>
      <c r="S76" s="142" t="str">
        <f t="shared" si="2"/>
        <v>202301 Monthly Movement</v>
      </c>
      <c r="T76" s="144">
        <f t="shared" ca="1" si="3"/>
        <v>45050</v>
      </c>
      <c r="U76" s="144">
        <f t="shared" ca="1" si="3"/>
        <v>45050</v>
      </c>
      <c r="V76" s="127" t="s">
        <v>200</v>
      </c>
    </row>
    <row r="77" spans="2:22" x14ac:dyDescent="0.25">
      <c r="B77" s="142" t="str">
        <f>'UBW DATA - Posting GL'!$B$5</f>
        <v>ICI00001</v>
      </c>
      <c r="C77" s="132" t="s">
        <v>464</v>
      </c>
      <c r="D77" s="309" t="s">
        <v>8007</v>
      </c>
      <c r="E77" s="132" t="s">
        <v>220</v>
      </c>
      <c r="F77" s="143">
        <f>'UBW DATA - Posting GL'!$D$5</f>
        <v>202301</v>
      </c>
      <c r="G77" s="143" t="str">
        <f>'Balance Sheet'!A100</f>
        <v>37000</v>
      </c>
      <c r="H77" s="143" t="str">
        <f>VLOOKUP($G77,'Balance Sheet'!$A:$I,3,FALSE)</f>
        <v>M01-0101</v>
      </c>
      <c r="I77" s="143" t="str">
        <f>VLOOKUP($G77,'Balance Sheet'!$A:$I,4,FALSE)</f>
        <v>B10447</v>
      </c>
      <c r="K77" s="143" t="str">
        <f>VLOOKUP($G77,'Balance Sheet'!$A:$I,5,FALSE)</f>
        <v>B10447-100</v>
      </c>
      <c r="M77" s="143" t="str">
        <f>VLOOKUP($G77,'Balance Sheet'!$A:$I,6,FALSE)</f>
        <v>CIG</v>
      </c>
      <c r="N77" s="143" t="str">
        <f>VLOOKUP($G77,'Balance Sheet'!$A:$I,7,FALSE)</f>
        <v>M01</v>
      </c>
      <c r="O77" s="127" t="s">
        <v>198</v>
      </c>
      <c r="P77" s="143" t="s">
        <v>221</v>
      </c>
      <c r="Q77" s="143">
        <f>VLOOKUP($G77,'Balance Sheet'!$A:$J,10,FALSE)</f>
        <v>0</v>
      </c>
      <c r="S77" s="142" t="str">
        <f t="shared" si="2"/>
        <v>202301 Monthly Movement</v>
      </c>
      <c r="T77" s="144">
        <f t="shared" ca="1" si="3"/>
        <v>45050</v>
      </c>
      <c r="U77" s="144">
        <f t="shared" ca="1" si="3"/>
        <v>45050</v>
      </c>
      <c r="V77" s="127" t="s">
        <v>200</v>
      </c>
    </row>
    <row r="78" spans="2:22" x14ac:dyDescent="0.25">
      <c r="B78" s="142" t="str">
        <f>'UBW DATA - Posting GL'!$B$5</f>
        <v>ICI00001</v>
      </c>
      <c r="C78" s="132" t="s">
        <v>465</v>
      </c>
      <c r="D78" s="309" t="s">
        <v>8007</v>
      </c>
      <c r="E78" s="132" t="s">
        <v>220</v>
      </c>
      <c r="F78" s="143">
        <f>'UBW DATA - Posting GL'!$D$5</f>
        <v>202301</v>
      </c>
      <c r="G78" s="143" t="str">
        <f>'Balance Sheet'!A101</f>
        <v>37001</v>
      </c>
      <c r="H78" s="143" t="str">
        <f>VLOOKUP($G78,'Balance Sheet'!$A:$I,3,FALSE)</f>
        <v>M01-0101</v>
      </c>
      <c r="I78" s="143" t="str">
        <f>VLOOKUP($G78,'Balance Sheet'!$A:$I,4,FALSE)</f>
        <v>B10447</v>
      </c>
      <c r="K78" s="143" t="str">
        <f>VLOOKUP($G78,'Balance Sheet'!$A:$I,5,FALSE)</f>
        <v>B10447-100</v>
      </c>
      <c r="M78" s="143" t="str">
        <f>VLOOKUP($G78,'Balance Sheet'!$A:$I,6,FALSE)</f>
        <v>CIG</v>
      </c>
      <c r="N78" s="143" t="str">
        <f>VLOOKUP($G78,'Balance Sheet'!$A:$I,7,FALSE)</f>
        <v>M01</v>
      </c>
      <c r="O78" s="127" t="s">
        <v>198</v>
      </c>
      <c r="P78" s="143" t="s">
        <v>221</v>
      </c>
      <c r="Q78" s="143">
        <f>VLOOKUP($G78,'Balance Sheet'!$A:$J,10,FALSE)</f>
        <v>0</v>
      </c>
      <c r="S78" s="142" t="str">
        <f t="shared" si="2"/>
        <v>202301 Monthly Movement</v>
      </c>
      <c r="T78" s="144">
        <f t="shared" ca="1" si="3"/>
        <v>45050</v>
      </c>
      <c r="U78" s="144">
        <f t="shared" ca="1" si="3"/>
        <v>45050</v>
      </c>
      <c r="V78" s="127" t="s">
        <v>200</v>
      </c>
    </row>
    <row r="79" spans="2:22" x14ac:dyDescent="0.25">
      <c r="B79" s="142" t="str">
        <f>'UBW DATA - Posting GL'!$B$5</f>
        <v>ICI00001</v>
      </c>
      <c r="C79" s="132" t="s">
        <v>466</v>
      </c>
      <c r="D79" s="309" t="s">
        <v>8007</v>
      </c>
      <c r="E79" s="132" t="s">
        <v>220</v>
      </c>
      <c r="F79" s="143">
        <f>'UBW DATA - Posting GL'!$D$5</f>
        <v>202301</v>
      </c>
      <c r="G79" s="143">
        <f>'Profit &amp; Loss'!A5</f>
        <v>44290</v>
      </c>
      <c r="H79" s="143" t="str">
        <f>VLOOKUP($G79,'Profit &amp; Loss'!$A:$M,3,FALSE)</f>
        <v>ICI-0101</v>
      </c>
      <c r="I79" s="143" t="str">
        <f>VLOOKUP($G79,'Profit &amp; Loss'!$A:$M,4,FALSE)</f>
        <v>B10447</v>
      </c>
      <c r="K79" s="143" t="str">
        <f>VLOOKUP($G79,'Profit &amp; Loss'!$A:$M,5,FALSE)</f>
        <v>B10447-100</v>
      </c>
      <c r="L79" s="143" t="str">
        <f>'Profit &amp; Loss'!F5</f>
        <v>PR</v>
      </c>
      <c r="M79" s="143" t="str">
        <f>VLOOKUP($G79,'Profit &amp; Loss'!$A:$M,7,FALSE)</f>
        <v>CIG</v>
      </c>
      <c r="N79" s="143">
        <f>VLOOKUP($G79,'Profit &amp; Loss'!$A:$M,8,FALSE)</f>
        <v>0</v>
      </c>
      <c r="O79" s="127" t="s">
        <v>198</v>
      </c>
      <c r="P79" s="143" t="s">
        <v>221</v>
      </c>
      <c r="Q79" s="143">
        <f>'Profit &amp; Loss'!M5</f>
        <v>0</v>
      </c>
      <c r="S79" s="142" t="str">
        <f t="shared" si="2"/>
        <v>202301 Monthly Movement</v>
      </c>
      <c r="T79" s="144">
        <f t="shared" ca="1" si="3"/>
        <v>45050</v>
      </c>
      <c r="U79" s="144">
        <f t="shared" ca="1" si="3"/>
        <v>45050</v>
      </c>
      <c r="V79" s="127" t="s">
        <v>200</v>
      </c>
    </row>
    <row r="80" spans="2:22" x14ac:dyDescent="0.25">
      <c r="B80" s="142" t="str">
        <f>'UBW DATA - Posting GL'!$B$5</f>
        <v>ICI00001</v>
      </c>
      <c r="C80" s="132" t="s">
        <v>467</v>
      </c>
      <c r="D80" s="309" t="s">
        <v>8007</v>
      </c>
      <c r="E80" s="132" t="s">
        <v>220</v>
      </c>
      <c r="F80" s="143">
        <f>'UBW DATA - Posting GL'!$D$5</f>
        <v>202301</v>
      </c>
      <c r="G80" s="143">
        <f>'Profit &amp; Loss'!A6</f>
        <v>44290</v>
      </c>
      <c r="H80" s="143" t="str">
        <f>VLOOKUP($G80,'Profit &amp; Loss'!$A:$M,3,FALSE)</f>
        <v>ICI-0101</v>
      </c>
      <c r="I80" s="143" t="str">
        <f>VLOOKUP($G80,'Profit &amp; Loss'!$A:$M,4,FALSE)</f>
        <v>B10447</v>
      </c>
      <c r="K80" s="143" t="str">
        <f>VLOOKUP($G80,'Profit &amp; Loss'!$A:$M,5,FALSE)</f>
        <v>B10447-100</v>
      </c>
      <c r="L80" s="143" t="str">
        <f>'Profit &amp; Loss'!F6</f>
        <v>OP</v>
      </c>
      <c r="M80" s="143" t="str">
        <f>VLOOKUP($G80,'Profit &amp; Loss'!$A:$M,7,FALSE)</f>
        <v>CIG</v>
      </c>
      <c r="N80" s="143">
        <f>VLOOKUP($G80,'Profit &amp; Loss'!$A:$M,8,FALSE)</f>
        <v>0</v>
      </c>
      <c r="O80" s="127" t="s">
        <v>198</v>
      </c>
      <c r="P80" s="143" t="s">
        <v>221</v>
      </c>
      <c r="Q80" s="143">
        <f>'Profit &amp; Loss'!M6</f>
        <v>0</v>
      </c>
      <c r="S80" s="142" t="str">
        <f t="shared" si="2"/>
        <v>202301 Monthly Movement</v>
      </c>
      <c r="T80" s="144">
        <f t="shared" ca="1" si="3"/>
        <v>45050</v>
      </c>
      <c r="U80" s="144">
        <f t="shared" ca="1" si="3"/>
        <v>45050</v>
      </c>
      <c r="V80" s="127" t="s">
        <v>200</v>
      </c>
    </row>
    <row r="81" spans="2:22" x14ac:dyDescent="0.25">
      <c r="B81" s="142" t="str">
        <f>'UBW DATA - Posting GL'!$B$5</f>
        <v>ICI00001</v>
      </c>
      <c r="C81" s="132" t="s">
        <v>468</v>
      </c>
      <c r="D81" s="309" t="s">
        <v>8007</v>
      </c>
      <c r="E81" s="132" t="s">
        <v>220</v>
      </c>
      <c r="F81" s="143">
        <f>'UBW DATA - Posting GL'!$D$5</f>
        <v>202301</v>
      </c>
      <c r="G81" s="143">
        <f>'Profit &amp; Loss'!A7</f>
        <v>44290</v>
      </c>
      <c r="H81" s="143" t="str">
        <f>VLOOKUP($G81,'Profit &amp; Loss'!$A:$M,3,FALSE)</f>
        <v>ICI-0101</v>
      </c>
      <c r="I81" s="143" t="str">
        <f>VLOOKUP($G81,'Profit &amp; Loss'!$A:$M,4,FALSE)</f>
        <v>B10447</v>
      </c>
      <c r="K81" s="143" t="str">
        <f>VLOOKUP($G81,'Profit &amp; Loss'!$A:$M,5,FALSE)</f>
        <v>B10447-100</v>
      </c>
      <c r="L81" s="143" t="str">
        <f>'Profit &amp; Loss'!F7</f>
        <v>DP</v>
      </c>
      <c r="M81" s="143" t="str">
        <f>VLOOKUP($G81,'Profit &amp; Loss'!$A:$M,7,FALSE)</f>
        <v>CIG</v>
      </c>
      <c r="N81" s="143">
        <f>VLOOKUP($G81,'Profit &amp; Loss'!$A:$M,8,FALSE)</f>
        <v>0</v>
      </c>
      <c r="O81" s="127" t="s">
        <v>198</v>
      </c>
      <c r="P81" s="143" t="s">
        <v>221</v>
      </c>
      <c r="Q81" s="143">
        <f>'Profit &amp; Loss'!M7</f>
        <v>0</v>
      </c>
      <c r="S81" s="142" t="str">
        <f t="shared" si="2"/>
        <v>202301 Monthly Movement</v>
      </c>
      <c r="T81" s="144">
        <f t="shared" ca="1" si="3"/>
        <v>45050</v>
      </c>
      <c r="U81" s="144">
        <f t="shared" ca="1" si="3"/>
        <v>45050</v>
      </c>
      <c r="V81" s="127" t="s">
        <v>200</v>
      </c>
    </row>
    <row r="82" spans="2:22" x14ac:dyDescent="0.25">
      <c r="B82" s="142" t="str">
        <f>'UBW DATA - Posting GL'!$B$5</f>
        <v>ICI00001</v>
      </c>
      <c r="C82" s="132" t="s">
        <v>469</v>
      </c>
      <c r="D82" s="309" t="s">
        <v>8007</v>
      </c>
      <c r="E82" s="132" t="s">
        <v>220</v>
      </c>
      <c r="F82" s="143">
        <f>'UBW DATA - Posting GL'!$D$5</f>
        <v>202301</v>
      </c>
      <c r="G82" s="143" t="str">
        <f>'Profit &amp; Loss'!A10</f>
        <v>45000</v>
      </c>
      <c r="H82" s="143" t="str">
        <f>VLOOKUP($G82,'Profit &amp; Loss'!$A:$M,3,FALSE)</f>
        <v>ICI-0101</v>
      </c>
      <c r="I82" s="143" t="str">
        <f>VLOOKUP($G82,'Profit &amp; Loss'!$A:$M,4,FALSE)</f>
        <v>B10447</v>
      </c>
      <c r="K82" s="143" t="str">
        <f>VLOOKUP($G82,'Profit &amp; Loss'!$A:$M,5,FALSE)</f>
        <v>B10447-100</v>
      </c>
      <c r="L82" s="143">
        <f>VLOOKUP($G82,'Profit &amp; Loss'!$A:$M,6,FALSE)</f>
        <v>0</v>
      </c>
      <c r="M82" s="143" t="str">
        <f>VLOOKUP($G82,'Profit &amp; Loss'!$A:$M,7,FALSE)</f>
        <v>CIG</v>
      </c>
      <c r="N82" s="143" t="str">
        <f>VLOOKUP($G82,'Profit &amp; Loss'!$A:$M,8,FALSE)</f>
        <v>ICI</v>
      </c>
      <c r="O82" s="127" t="s">
        <v>198</v>
      </c>
      <c r="P82" s="143" t="s">
        <v>221</v>
      </c>
      <c r="Q82" s="143">
        <f>VLOOKUP($G82,'Profit &amp; Loss'!$A:$M,13,FALSE)</f>
        <v>0</v>
      </c>
      <c r="S82" s="142" t="str">
        <f t="shared" si="2"/>
        <v>202301 Monthly Movement</v>
      </c>
      <c r="T82" s="144">
        <f t="shared" ca="1" si="3"/>
        <v>45050</v>
      </c>
      <c r="U82" s="144">
        <f t="shared" ca="1" si="3"/>
        <v>45050</v>
      </c>
      <c r="V82" s="127" t="s">
        <v>200</v>
      </c>
    </row>
    <row r="83" spans="2:22" x14ac:dyDescent="0.25">
      <c r="B83" s="142" t="str">
        <f>'UBW DATA - Posting GL'!$B$5</f>
        <v>ICI00001</v>
      </c>
      <c r="C83" s="132" t="s">
        <v>470</v>
      </c>
      <c r="D83" s="309" t="s">
        <v>8007</v>
      </c>
      <c r="E83" s="132" t="s">
        <v>220</v>
      </c>
      <c r="F83" s="143">
        <f>'UBW DATA - Posting GL'!$D$5</f>
        <v>202301</v>
      </c>
      <c r="G83" s="143" t="str">
        <f>'Profit &amp; Loss'!A13</f>
        <v>43004</v>
      </c>
      <c r="H83" s="143" t="str">
        <f>VLOOKUP($G83,'Profit &amp; Loss'!$A:$M,3,FALSE)</f>
        <v>ICI-0101</v>
      </c>
      <c r="I83" s="143" t="str">
        <f>VLOOKUP($G83,'Profit &amp; Loss'!$A:$M,4,FALSE)</f>
        <v>B10447</v>
      </c>
      <c r="K83" s="143" t="str">
        <f>VLOOKUP($G83,'Profit &amp; Loss'!$A:$M,5,FALSE)</f>
        <v>B10447-100</v>
      </c>
      <c r="L83" s="143">
        <f>VLOOKUP($G83,'Profit &amp; Loss'!$A:$M,6,FALSE)</f>
        <v>0</v>
      </c>
      <c r="M83" s="143" t="str">
        <f>VLOOKUP($G83,'Profit &amp; Loss'!$A:$M,7,FALSE)</f>
        <v>CIG</v>
      </c>
      <c r="N83" s="143" t="str">
        <f>VLOOKUP($G83,'Profit &amp; Loss'!$A:$M,8,FALSE)</f>
        <v>ICI</v>
      </c>
      <c r="O83" s="127" t="s">
        <v>198</v>
      </c>
      <c r="P83" s="143" t="s">
        <v>221</v>
      </c>
      <c r="Q83" s="143">
        <f>VLOOKUP($G83,'Profit &amp; Loss'!$A:$M,13,FALSE)</f>
        <v>0</v>
      </c>
      <c r="S83" s="142" t="str">
        <f t="shared" si="2"/>
        <v>202301 Monthly Movement</v>
      </c>
      <c r="T83" s="144">
        <f t="shared" ca="1" si="3"/>
        <v>45050</v>
      </c>
      <c r="U83" s="144">
        <f t="shared" ca="1" si="3"/>
        <v>45050</v>
      </c>
      <c r="V83" s="127" t="s">
        <v>200</v>
      </c>
    </row>
    <row r="84" spans="2:22" x14ac:dyDescent="0.25">
      <c r="B84" s="142" t="str">
        <f>'UBW DATA - Posting GL'!$B$5</f>
        <v>ICI00001</v>
      </c>
      <c r="C84" s="132" t="s">
        <v>471</v>
      </c>
      <c r="D84" s="309" t="s">
        <v>8007</v>
      </c>
      <c r="E84" s="132" t="s">
        <v>220</v>
      </c>
      <c r="F84" s="143">
        <f>'UBW DATA - Posting GL'!$D$5</f>
        <v>202301</v>
      </c>
      <c r="G84" s="143" t="str">
        <f>'Profit &amp; Loss'!A14</f>
        <v>44200</v>
      </c>
      <c r="H84" s="143" t="str">
        <f>VLOOKUP($G84,'Profit &amp; Loss'!$A:$M,3,FALSE)</f>
        <v>ICI-0101</v>
      </c>
      <c r="I84" s="143" t="str">
        <f>VLOOKUP($G84,'Profit &amp; Loss'!$A:$M,4,FALSE)</f>
        <v>B10447</v>
      </c>
      <c r="K84" s="143" t="str">
        <f>VLOOKUP($G84,'Profit &amp; Loss'!$A:$M,5,FALSE)</f>
        <v>B10447-100</v>
      </c>
      <c r="L84" s="143">
        <f>VLOOKUP($G84,'Profit &amp; Loss'!$A:$M,6,FALSE)</f>
        <v>0</v>
      </c>
      <c r="M84" s="143" t="str">
        <f>VLOOKUP($G84,'Profit &amp; Loss'!$A:$M,7,FALSE)</f>
        <v>CIG</v>
      </c>
      <c r="N84" s="143" t="str">
        <f>VLOOKUP($G84,'Profit &amp; Loss'!$A:$M,8,FALSE)</f>
        <v>ICI</v>
      </c>
      <c r="O84" s="127" t="s">
        <v>198</v>
      </c>
      <c r="P84" s="143" t="s">
        <v>221</v>
      </c>
      <c r="Q84" s="143">
        <f>VLOOKUP($G84,'Profit &amp; Loss'!$A:$M,13,FALSE)</f>
        <v>0</v>
      </c>
      <c r="S84" s="142" t="str">
        <f t="shared" si="2"/>
        <v>202301 Monthly Movement</v>
      </c>
      <c r="T84" s="144">
        <f t="shared" ca="1" si="3"/>
        <v>45050</v>
      </c>
      <c r="U84" s="144">
        <f t="shared" ca="1" si="3"/>
        <v>45050</v>
      </c>
      <c r="V84" s="127" t="s">
        <v>200</v>
      </c>
    </row>
    <row r="85" spans="2:22" x14ac:dyDescent="0.25">
      <c r="B85" s="142" t="str">
        <f>'UBW DATA - Posting GL'!$B$5</f>
        <v>ICI00001</v>
      </c>
      <c r="C85" s="132" t="s">
        <v>472</v>
      </c>
      <c r="D85" s="309" t="s">
        <v>8007</v>
      </c>
      <c r="E85" s="132" t="s">
        <v>220</v>
      </c>
      <c r="F85" s="143">
        <f>'UBW DATA - Posting GL'!$D$5</f>
        <v>202301</v>
      </c>
      <c r="G85" s="143" t="str">
        <f>'Profit &amp; Loss'!A15</f>
        <v>44280</v>
      </c>
      <c r="H85" s="143" t="str">
        <f>VLOOKUP($G85,'Profit &amp; Loss'!$A:$M,3,FALSE)</f>
        <v>ICI-0101</v>
      </c>
      <c r="I85" s="143" t="str">
        <f>VLOOKUP($G85,'Profit &amp; Loss'!$A:$M,4,FALSE)</f>
        <v>B10447</v>
      </c>
      <c r="K85" s="143" t="str">
        <f>VLOOKUP($G85,'Profit &amp; Loss'!$A:$M,5,FALSE)</f>
        <v>B10447-100</v>
      </c>
      <c r="L85" s="143">
        <f>VLOOKUP($G85,'Profit &amp; Loss'!$A:$M,6,FALSE)</f>
        <v>0</v>
      </c>
      <c r="M85" s="143" t="str">
        <f>VLOOKUP($G85,'Profit &amp; Loss'!$A:$M,7,FALSE)</f>
        <v>CIG</v>
      </c>
      <c r="N85" s="143" t="str">
        <f>VLOOKUP($G85,'Profit &amp; Loss'!$A:$M,8,FALSE)</f>
        <v>ICI</v>
      </c>
      <c r="O85" s="127" t="s">
        <v>198</v>
      </c>
      <c r="P85" s="143" t="s">
        <v>221</v>
      </c>
      <c r="Q85" s="143">
        <f>VLOOKUP($G85,'Profit &amp; Loss'!$A:$M,13,FALSE)</f>
        <v>0</v>
      </c>
      <c r="S85" s="142" t="str">
        <f t="shared" si="2"/>
        <v>202301 Monthly Movement</v>
      </c>
      <c r="T85" s="144">
        <f t="shared" ca="1" si="3"/>
        <v>45050</v>
      </c>
      <c r="U85" s="144">
        <f t="shared" ca="1" si="3"/>
        <v>45050</v>
      </c>
      <c r="V85" s="127" t="s">
        <v>200</v>
      </c>
    </row>
    <row r="86" spans="2:22" x14ac:dyDescent="0.25">
      <c r="B86" s="142" t="str">
        <f>'UBW DATA - Posting GL'!$B$5</f>
        <v>ICI00001</v>
      </c>
      <c r="C86" s="132" t="s">
        <v>473</v>
      </c>
      <c r="D86" s="309" t="s">
        <v>8007</v>
      </c>
      <c r="E86" s="132" t="s">
        <v>220</v>
      </c>
      <c r="F86" s="143">
        <f>'UBW DATA - Posting GL'!$D$5</f>
        <v>202301</v>
      </c>
      <c r="G86" s="143" t="str">
        <f>'Profit &amp; Loss'!A16</f>
        <v>44300</v>
      </c>
      <c r="H86" s="143" t="str">
        <f>VLOOKUP($G86,'Profit &amp; Loss'!$A:$M,3,FALSE)</f>
        <v>ICI-0101</v>
      </c>
      <c r="I86" s="143" t="str">
        <f>VLOOKUP($G86,'Profit &amp; Loss'!$A:$M,4,FALSE)</f>
        <v>B10447</v>
      </c>
      <c r="K86" s="143" t="str">
        <f>VLOOKUP($G86,'Profit &amp; Loss'!$A:$M,5,FALSE)</f>
        <v>B10447-100</v>
      </c>
      <c r="L86" s="143">
        <f>VLOOKUP($G86,'Profit &amp; Loss'!$A:$M,6,FALSE)</f>
        <v>0</v>
      </c>
      <c r="M86" s="143" t="str">
        <f>VLOOKUP($G86,'Profit &amp; Loss'!$A:$M,7,FALSE)</f>
        <v>CIG</v>
      </c>
      <c r="N86" s="143" t="str">
        <f>VLOOKUP($G86,'Profit &amp; Loss'!$A:$M,8,FALSE)</f>
        <v>ICI</v>
      </c>
      <c r="O86" s="127" t="s">
        <v>198</v>
      </c>
      <c r="P86" s="143" t="s">
        <v>221</v>
      </c>
      <c r="Q86" s="143">
        <f>VLOOKUP($G86,'Profit &amp; Loss'!$A:$M,13,FALSE)</f>
        <v>0</v>
      </c>
      <c r="S86" s="142" t="str">
        <f t="shared" si="2"/>
        <v>202301 Monthly Movement</v>
      </c>
      <c r="T86" s="144">
        <f t="shared" ca="1" si="3"/>
        <v>45050</v>
      </c>
      <c r="U86" s="144">
        <f t="shared" ca="1" si="3"/>
        <v>45050</v>
      </c>
      <c r="V86" s="127" t="s">
        <v>200</v>
      </c>
    </row>
    <row r="87" spans="2:22" x14ac:dyDescent="0.25">
      <c r="B87" s="142" t="str">
        <f>'UBW DATA - Posting GL'!$B$5</f>
        <v>ICI00001</v>
      </c>
      <c r="C87" s="132" t="s">
        <v>474</v>
      </c>
      <c r="D87" s="309" t="s">
        <v>8007</v>
      </c>
      <c r="E87" s="132" t="s">
        <v>220</v>
      </c>
      <c r="F87" s="143">
        <f>'UBW DATA - Posting GL'!$D$5</f>
        <v>202301</v>
      </c>
      <c r="G87" s="143">
        <f>'Profit &amp; Loss'!A20</f>
        <v>44205</v>
      </c>
      <c r="H87" s="143" t="str">
        <f>VLOOKUP($G87,'Profit &amp; Loss'!$A:$M,3,FALSE)</f>
        <v>ICI-0101</v>
      </c>
      <c r="I87" s="143" t="str">
        <f>VLOOKUP($G87,'Profit &amp; Loss'!$A:$M,4,FALSE)</f>
        <v>B10447</v>
      </c>
      <c r="K87" s="143" t="str">
        <f>VLOOKUP($G87,'Profit &amp; Loss'!$A:$M,5,FALSE)</f>
        <v>B10447-100</v>
      </c>
      <c r="L87" s="143">
        <f>VLOOKUP($G87,'Profit &amp; Loss'!$A:$M,6,FALSE)</f>
        <v>0</v>
      </c>
      <c r="M87" s="143" t="str">
        <f>VLOOKUP($G87,'Profit &amp; Loss'!$A:$M,7,FALSE)</f>
        <v>CIG</v>
      </c>
      <c r="N87" s="143" t="str">
        <f>VLOOKUP($G87,'Profit &amp; Loss'!$A:$M,8,FALSE)</f>
        <v>ICI</v>
      </c>
      <c r="O87" s="127" t="s">
        <v>198</v>
      </c>
      <c r="P87" s="143" t="s">
        <v>221</v>
      </c>
      <c r="Q87" s="143">
        <f>VLOOKUP($G87,'Profit &amp; Loss'!$A:$M,13,FALSE)</f>
        <v>0</v>
      </c>
      <c r="S87" s="142" t="str">
        <f t="shared" si="2"/>
        <v>202301 Monthly Movement</v>
      </c>
      <c r="T87" s="144">
        <f t="shared" ca="1" si="3"/>
        <v>45050</v>
      </c>
      <c r="U87" s="144">
        <f t="shared" ca="1" si="3"/>
        <v>45050</v>
      </c>
      <c r="V87" s="127" t="s">
        <v>200</v>
      </c>
    </row>
    <row r="88" spans="2:22" x14ac:dyDescent="0.25">
      <c r="B88" s="142" t="str">
        <f>'UBW DATA - Posting GL'!$B$5</f>
        <v>ICI00001</v>
      </c>
      <c r="C88" s="132" t="s">
        <v>475</v>
      </c>
      <c r="D88" s="309" t="s">
        <v>8007</v>
      </c>
      <c r="E88" s="132" t="s">
        <v>220</v>
      </c>
      <c r="F88" s="143">
        <f>'UBW DATA - Posting GL'!$D$5</f>
        <v>202301</v>
      </c>
      <c r="G88" s="143" t="str">
        <f>'Profit &amp; Loss'!A24</f>
        <v>50000</v>
      </c>
      <c r="H88" s="143" t="str">
        <f>VLOOKUP($G88,'Profit &amp; Loss'!$A:$M,3,FALSE)</f>
        <v>ICI-0101</v>
      </c>
      <c r="I88" s="143" t="str">
        <f>VLOOKUP($G88,'Profit &amp; Loss'!$A:$M,4,FALSE)</f>
        <v>B10447</v>
      </c>
      <c r="K88" s="143" t="str">
        <f>VLOOKUP($G88,'Profit &amp; Loss'!$A:$M,5,FALSE)</f>
        <v>B10447-100</v>
      </c>
      <c r="L88" s="143" t="str">
        <f>VLOOKUP($G88,'Profit &amp; Loss'!$A:$M,6,FALSE)</f>
        <v>PR</v>
      </c>
      <c r="M88" s="143" t="str">
        <f>VLOOKUP($G88,'Profit &amp; Loss'!$A:$M,7,FALSE)</f>
        <v>CIG</v>
      </c>
      <c r="N88" s="143" t="str">
        <f>VLOOKUP($G88,'Profit &amp; Loss'!$A:$M,8,FALSE)</f>
        <v>ICI</v>
      </c>
      <c r="O88" s="127" t="s">
        <v>198</v>
      </c>
      <c r="P88" s="143" t="s">
        <v>221</v>
      </c>
      <c r="Q88" s="143">
        <f>VLOOKUP($G88,'Profit &amp; Loss'!$A:$M,13,FALSE)</f>
        <v>0</v>
      </c>
      <c r="S88" s="142" t="str">
        <f t="shared" si="2"/>
        <v>202301 Monthly Movement</v>
      </c>
      <c r="T88" s="144">
        <f t="shared" ca="1" si="3"/>
        <v>45050</v>
      </c>
      <c r="U88" s="144">
        <f t="shared" ca="1" si="3"/>
        <v>45050</v>
      </c>
      <c r="V88" s="127" t="s">
        <v>200</v>
      </c>
    </row>
    <row r="89" spans="2:22" x14ac:dyDescent="0.25">
      <c r="B89" s="142" t="str">
        <f>'UBW DATA - Posting GL'!$B$5</f>
        <v>ICI00001</v>
      </c>
      <c r="C89" s="132" t="s">
        <v>476</v>
      </c>
      <c r="D89" s="309" t="s">
        <v>8007</v>
      </c>
      <c r="E89" s="132" t="s">
        <v>220</v>
      </c>
      <c r="F89" s="143">
        <f>'UBW DATA - Posting GL'!$D$5</f>
        <v>202301</v>
      </c>
      <c r="G89" s="143" t="str">
        <f>'Profit &amp; Loss'!A25</f>
        <v>50010</v>
      </c>
      <c r="H89" s="143" t="str">
        <f>VLOOKUP($G89,'Profit &amp; Loss'!$A:$M,3,FALSE)</f>
        <v>ICI-0101</v>
      </c>
      <c r="I89" s="143" t="str">
        <f>VLOOKUP($G89,'Profit &amp; Loss'!$A:$M,4,FALSE)</f>
        <v>B10447</v>
      </c>
      <c r="K89" s="143" t="str">
        <f>VLOOKUP($G89,'Profit &amp; Loss'!$A:$M,5,FALSE)</f>
        <v>B10447-100</v>
      </c>
      <c r="L89" s="143" t="str">
        <f>VLOOKUP($G89,'Profit &amp; Loss'!$A:$M,6,FALSE)</f>
        <v>PR</v>
      </c>
      <c r="M89" s="143" t="str">
        <f>VLOOKUP($G89,'Profit &amp; Loss'!$A:$M,7,FALSE)</f>
        <v>CIG</v>
      </c>
      <c r="N89" s="143" t="str">
        <f>VLOOKUP($G89,'Profit &amp; Loss'!$A:$M,8,FALSE)</f>
        <v>ICI</v>
      </c>
      <c r="O89" s="127" t="s">
        <v>198</v>
      </c>
      <c r="P89" s="143" t="s">
        <v>221</v>
      </c>
      <c r="Q89" s="143">
        <f>VLOOKUP($G89,'Profit &amp; Loss'!$A:$M,13,FALSE)</f>
        <v>0</v>
      </c>
      <c r="S89" s="142" t="str">
        <f t="shared" si="2"/>
        <v>202301 Monthly Movement</v>
      </c>
      <c r="T89" s="144">
        <f t="shared" ca="1" si="3"/>
        <v>45050</v>
      </c>
      <c r="U89" s="144">
        <f t="shared" ca="1" si="3"/>
        <v>45050</v>
      </c>
      <c r="V89" s="127" t="s">
        <v>200</v>
      </c>
    </row>
    <row r="90" spans="2:22" x14ac:dyDescent="0.25">
      <c r="B90" s="142" t="str">
        <f>'UBW DATA - Posting GL'!$B$5</f>
        <v>ICI00001</v>
      </c>
      <c r="C90" s="132" t="s">
        <v>477</v>
      </c>
      <c r="D90" s="309" t="s">
        <v>8007</v>
      </c>
      <c r="E90" s="132" t="s">
        <v>220</v>
      </c>
      <c r="F90" s="143">
        <f>'UBW DATA - Posting GL'!$D$5</f>
        <v>202301</v>
      </c>
      <c r="G90" s="143" t="str">
        <f>'Profit &amp; Loss'!A26</f>
        <v>50020</v>
      </c>
      <c r="H90" s="143" t="str">
        <f>VLOOKUP($G90,'Profit &amp; Loss'!$A:$M,3,FALSE)</f>
        <v>ICI-0101</v>
      </c>
      <c r="I90" s="143" t="str">
        <f>VLOOKUP($G90,'Profit &amp; Loss'!$A:$M,4,FALSE)</f>
        <v>B10447</v>
      </c>
      <c r="K90" s="143" t="str">
        <f>VLOOKUP($G90,'Profit &amp; Loss'!$A:$M,5,FALSE)</f>
        <v>B10447-100</v>
      </c>
      <c r="L90" s="143" t="str">
        <f>VLOOKUP($G90,'Profit &amp; Loss'!$A:$M,6,FALSE)</f>
        <v>PR</v>
      </c>
      <c r="M90" s="143" t="str">
        <f>VLOOKUP($G90,'Profit &amp; Loss'!$A:$M,7,FALSE)</f>
        <v>CIG</v>
      </c>
      <c r="N90" s="143" t="str">
        <f>VLOOKUP($G90,'Profit &amp; Loss'!$A:$M,8,FALSE)</f>
        <v>ICI</v>
      </c>
      <c r="O90" s="127" t="s">
        <v>198</v>
      </c>
      <c r="P90" s="143" t="s">
        <v>221</v>
      </c>
      <c r="Q90" s="143">
        <f>VLOOKUP($G90,'Profit &amp; Loss'!$A:$M,13,FALSE)</f>
        <v>0</v>
      </c>
      <c r="S90" s="142" t="str">
        <f t="shared" si="2"/>
        <v>202301 Monthly Movement</v>
      </c>
      <c r="T90" s="144">
        <f t="shared" ca="1" si="3"/>
        <v>45050</v>
      </c>
      <c r="U90" s="144">
        <f t="shared" ca="1" si="3"/>
        <v>45050</v>
      </c>
      <c r="V90" s="127" t="s">
        <v>200</v>
      </c>
    </row>
    <row r="91" spans="2:22" x14ac:dyDescent="0.25">
      <c r="B91" s="142" t="str">
        <f>'UBW DATA - Posting GL'!$B$5</f>
        <v>ICI00001</v>
      </c>
      <c r="C91" s="132" t="s">
        <v>478</v>
      </c>
      <c r="D91" s="309" t="s">
        <v>8007</v>
      </c>
      <c r="E91" s="132" t="s">
        <v>220</v>
      </c>
      <c r="F91" s="143">
        <f>'UBW DATA - Posting GL'!$D$5</f>
        <v>202301</v>
      </c>
      <c r="G91" s="143" t="str">
        <f>'Profit &amp; Loss'!A27</f>
        <v>50030</v>
      </c>
      <c r="H91" s="143" t="str">
        <f>VLOOKUP($G91,'Profit &amp; Loss'!$A:$M,3,FALSE)</f>
        <v>ICI-0101</v>
      </c>
      <c r="I91" s="143" t="str">
        <f>VLOOKUP($G91,'Profit &amp; Loss'!$A:$M,4,FALSE)</f>
        <v>B10447</v>
      </c>
      <c r="K91" s="143" t="str">
        <f>VLOOKUP($G91,'Profit &amp; Loss'!$A:$M,5,FALSE)</f>
        <v>B10447-100</v>
      </c>
      <c r="L91" s="143" t="str">
        <f>VLOOKUP($G91,'Profit &amp; Loss'!$A:$M,6,FALSE)</f>
        <v>PR</v>
      </c>
      <c r="M91" s="143" t="str">
        <f>VLOOKUP($G91,'Profit &amp; Loss'!$A:$M,7,FALSE)</f>
        <v>CIG</v>
      </c>
      <c r="N91" s="143" t="str">
        <f>VLOOKUP($G91,'Profit &amp; Loss'!$A:$M,8,FALSE)</f>
        <v>ICI</v>
      </c>
      <c r="O91" s="127" t="s">
        <v>198</v>
      </c>
      <c r="P91" s="143" t="s">
        <v>221</v>
      </c>
      <c r="Q91" s="143">
        <f>VLOOKUP($G91,'Profit &amp; Loss'!$A:$M,13,FALSE)</f>
        <v>0</v>
      </c>
      <c r="S91" s="142" t="str">
        <f t="shared" si="2"/>
        <v>202301 Monthly Movement</v>
      </c>
      <c r="T91" s="144">
        <f t="shared" ca="1" si="3"/>
        <v>45050</v>
      </c>
      <c r="U91" s="144">
        <f t="shared" ca="1" si="3"/>
        <v>45050</v>
      </c>
      <c r="V91" s="127" t="s">
        <v>200</v>
      </c>
    </row>
    <row r="92" spans="2:22" x14ac:dyDescent="0.25">
      <c r="B92" s="142" t="str">
        <f>'UBW DATA - Posting GL'!$B$5</f>
        <v>ICI00001</v>
      </c>
      <c r="C92" s="132" t="s">
        <v>479</v>
      </c>
      <c r="D92" s="309" t="s">
        <v>8007</v>
      </c>
      <c r="E92" s="132" t="s">
        <v>220</v>
      </c>
      <c r="F92" s="143">
        <f>'UBW DATA - Posting GL'!$D$5</f>
        <v>202301</v>
      </c>
      <c r="G92" s="143" t="str">
        <f>'Profit &amp; Loss'!A28</f>
        <v>50040</v>
      </c>
      <c r="H92" s="143" t="str">
        <f>VLOOKUP($G92,'Profit &amp; Loss'!$A:$M,3,FALSE)</f>
        <v>ICI-0101</v>
      </c>
      <c r="I92" s="143" t="str">
        <f>VLOOKUP($G92,'Profit &amp; Loss'!$A:$M,4,FALSE)</f>
        <v>B10447</v>
      </c>
      <c r="K92" s="143" t="str">
        <f>VLOOKUP($G92,'Profit &amp; Loss'!$A:$M,5,FALSE)</f>
        <v>B10447-100</v>
      </c>
      <c r="L92" s="143" t="str">
        <f>VLOOKUP($G92,'Profit &amp; Loss'!$A:$M,6,FALSE)</f>
        <v>PR</v>
      </c>
      <c r="M92" s="143" t="str">
        <f>VLOOKUP($G92,'Profit &amp; Loss'!$A:$M,7,FALSE)</f>
        <v>CIG</v>
      </c>
      <c r="N92" s="143" t="str">
        <f>VLOOKUP($G92,'Profit &amp; Loss'!$A:$M,8,FALSE)</f>
        <v>ICI</v>
      </c>
      <c r="O92" s="127" t="s">
        <v>198</v>
      </c>
      <c r="P92" s="143" t="s">
        <v>221</v>
      </c>
      <c r="Q92" s="143">
        <f>VLOOKUP($G92,'Profit &amp; Loss'!$A:$M,13,FALSE)</f>
        <v>0</v>
      </c>
      <c r="S92" s="142" t="str">
        <f t="shared" si="2"/>
        <v>202301 Monthly Movement</v>
      </c>
      <c r="T92" s="144">
        <f t="shared" ca="1" si="3"/>
        <v>45050</v>
      </c>
      <c r="U92" s="144">
        <f t="shared" ca="1" si="3"/>
        <v>45050</v>
      </c>
      <c r="V92" s="127" t="s">
        <v>200</v>
      </c>
    </row>
    <row r="93" spans="2:22" x14ac:dyDescent="0.25">
      <c r="B93" s="142" t="str">
        <f>'UBW DATA - Posting GL'!$B$5</f>
        <v>ICI00001</v>
      </c>
      <c r="C93" s="132" t="s">
        <v>480</v>
      </c>
      <c r="D93" s="309" t="s">
        <v>8007</v>
      </c>
      <c r="E93" s="132" t="s">
        <v>220</v>
      </c>
      <c r="F93" s="143">
        <f>'UBW DATA - Posting GL'!$D$5</f>
        <v>202301</v>
      </c>
      <c r="G93" s="143" t="str">
        <f>'Profit &amp; Loss'!A29</f>
        <v>50070</v>
      </c>
      <c r="H93" s="143" t="str">
        <f>VLOOKUP($G93,'Profit &amp; Loss'!$A:$M,3,FALSE)</f>
        <v>ICI-0101</v>
      </c>
      <c r="I93" s="143" t="str">
        <f>VLOOKUP($G93,'Profit &amp; Loss'!$A:$M,4,FALSE)</f>
        <v>B10447</v>
      </c>
      <c r="K93" s="143" t="str">
        <f>VLOOKUP($G93,'Profit &amp; Loss'!$A:$M,5,FALSE)</f>
        <v>B10447-100</v>
      </c>
      <c r="L93" s="143" t="str">
        <f>VLOOKUP($G93,'Profit &amp; Loss'!$A:$M,6,FALSE)</f>
        <v>PR</v>
      </c>
      <c r="M93" s="143" t="str">
        <f>VLOOKUP($G93,'Profit &amp; Loss'!$A:$M,7,FALSE)</f>
        <v>CIG</v>
      </c>
      <c r="N93" s="143" t="str">
        <f>VLOOKUP($G93,'Profit &amp; Loss'!$A:$M,8,FALSE)</f>
        <v>ICI</v>
      </c>
      <c r="O93" s="127" t="s">
        <v>198</v>
      </c>
      <c r="P93" s="143" t="s">
        <v>221</v>
      </c>
      <c r="Q93" s="143">
        <f>VLOOKUP($G93,'Profit &amp; Loss'!$A:$M,13,FALSE)</f>
        <v>0</v>
      </c>
      <c r="S93" s="142" t="str">
        <f t="shared" si="2"/>
        <v>202301 Monthly Movement</v>
      </c>
      <c r="T93" s="144">
        <f t="shared" ca="1" si="3"/>
        <v>45050</v>
      </c>
      <c r="U93" s="144">
        <f t="shared" ca="1" si="3"/>
        <v>45050</v>
      </c>
      <c r="V93" s="127" t="s">
        <v>200</v>
      </c>
    </row>
    <row r="94" spans="2:22" x14ac:dyDescent="0.25">
      <c r="B94" s="142" t="str">
        <f>'UBW DATA - Posting GL'!$B$5</f>
        <v>ICI00001</v>
      </c>
      <c r="C94" s="132" t="s">
        <v>8005</v>
      </c>
      <c r="D94" s="309" t="s">
        <v>8007</v>
      </c>
      <c r="E94" s="132" t="s">
        <v>220</v>
      </c>
      <c r="F94" s="143">
        <f>'UBW DATA - Posting GL'!$D$5</f>
        <v>202301</v>
      </c>
      <c r="G94" s="143" t="str">
        <f>'Profit &amp; Loss'!A30</f>
        <v>50110</v>
      </c>
      <c r="H94" s="143" t="str">
        <f>VLOOKUP($G94,'Profit &amp; Loss'!$A:$M,3,FALSE)</f>
        <v>ICI-0101</v>
      </c>
      <c r="I94" s="143" t="str">
        <f>VLOOKUP($G94,'Profit &amp; Loss'!$A:$M,4,FALSE)</f>
        <v>B10447</v>
      </c>
      <c r="K94" s="143" t="str">
        <f>VLOOKUP($G94,'Profit &amp; Loss'!$A:$M,5,FALSE)</f>
        <v>B10447-100</v>
      </c>
      <c r="L94" s="143" t="str">
        <f>VLOOKUP($G94,'Profit &amp; Loss'!$A:$M,6,FALSE)</f>
        <v>PR</v>
      </c>
      <c r="M94" s="143" t="str">
        <f>VLOOKUP($G94,'Profit &amp; Loss'!$A:$M,7,FALSE)</f>
        <v>CIG</v>
      </c>
      <c r="N94" s="143" t="str">
        <f>VLOOKUP($G94,'Profit &amp; Loss'!$A:$M,8,FALSE)</f>
        <v>ICI</v>
      </c>
      <c r="O94" s="127" t="s">
        <v>198</v>
      </c>
      <c r="P94" s="143" t="s">
        <v>221</v>
      </c>
      <c r="Q94" s="143">
        <f>VLOOKUP($G94,'Profit &amp; Loss'!$A:$M,13,FALSE)</f>
        <v>0</v>
      </c>
      <c r="S94" s="142" t="str">
        <f t="shared" si="2"/>
        <v>202301 Monthly Movement</v>
      </c>
      <c r="T94" s="144">
        <f t="shared" ca="1" si="3"/>
        <v>45050</v>
      </c>
      <c r="U94" s="144">
        <f t="shared" ca="1" si="3"/>
        <v>45050</v>
      </c>
      <c r="V94" s="127" t="s">
        <v>200</v>
      </c>
    </row>
    <row r="95" spans="2:22" x14ac:dyDescent="0.25">
      <c r="B95" s="142" t="str">
        <f>'UBW DATA - Posting GL'!$B$5</f>
        <v>ICI00001</v>
      </c>
      <c r="C95" s="132" t="s">
        <v>481</v>
      </c>
      <c r="D95" s="309" t="s">
        <v>8007</v>
      </c>
      <c r="E95" s="132" t="s">
        <v>220</v>
      </c>
      <c r="F95" s="143">
        <f>'UBW DATA - Posting GL'!$D$5</f>
        <v>202301</v>
      </c>
      <c r="G95" s="143" t="str">
        <f>'Profit &amp; Loss'!A31</f>
        <v>50120</v>
      </c>
      <c r="H95" s="143" t="str">
        <f>VLOOKUP($G95,'Profit &amp; Loss'!$A:$M,3,FALSE)</f>
        <v>ICI-0101</v>
      </c>
      <c r="I95" s="143" t="str">
        <f>VLOOKUP($G95,'Profit &amp; Loss'!$A:$M,4,FALSE)</f>
        <v>B10447</v>
      </c>
      <c r="K95" s="143" t="str">
        <f>VLOOKUP($G95,'Profit &amp; Loss'!$A:$M,5,FALSE)</f>
        <v>B10447-100</v>
      </c>
      <c r="L95" s="143" t="str">
        <f>VLOOKUP($G95,'Profit &amp; Loss'!$A:$M,6,FALSE)</f>
        <v>PR</v>
      </c>
      <c r="M95" s="143" t="str">
        <f>VLOOKUP($G95,'Profit &amp; Loss'!$A:$M,7,FALSE)</f>
        <v>CIG</v>
      </c>
      <c r="N95" s="143" t="str">
        <f>VLOOKUP($G95,'Profit &amp; Loss'!$A:$M,8,FALSE)</f>
        <v>ICI</v>
      </c>
      <c r="O95" s="127" t="s">
        <v>198</v>
      </c>
      <c r="P95" s="143" t="s">
        <v>221</v>
      </c>
      <c r="Q95" s="143">
        <f>VLOOKUP($G95,'Profit &amp; Loss'!$A:$M,13,FALSE)</f>
        <v>0</v>
      </c>
      <c r="S95" s="142" t="str">
        <f t="shared" si="2"/>
        <v>202301 Monthly Movement</v>
      </c>
      <c r="T95" s="144">
        <f t="shared" ca="1" si="3"/>
        <v>45050</v>
      </c>
      <c r="U95" s="144">
        <f t="shared" ca="1" si="3"/>
        <v>45050</v>
      </c>
      <c r="V95" s="127" t="s">
        <v>200</v>
      </c>
    </row>
    <row r="96" spans="2:22" x14ac:dyDescent="0.25">
      <c r="B96" s="142" t="str">
        <f>'UBW DATA - Posting GL'!$B$5</f>
        <v>ICI00001</v>
      </c>
      <c r="C96" s="132" t="s">
        <v>482</v>
      </c>
      <c r="D96" s="309" t="s">
        <v>8007</v>
      </c>
      <c r="E96" s="132" t="s">
        <v>220</v>
      </c>
      <c r="F96" s="143">
        <f>'UBW DATA - Posting GL'!$D$5</f>
        <v>202301</v>
      </c>
      <c r="G96" s="143" t="str">
        <f>'Profit &amp; Loss'!A32</f>
        <v>50130</v>
      </c>
      <c r="H96" s="143" t="str">
        <f>VLOOKUP($G96,'Profit &amp; Loss'!$A:$M,3,FALSE)</f>
        <v>ICI-0101</v>
      </c>
      <c r="I96" s="143" t="str">
        <f>VLOOKUP($G96,'Profit &amp; Loss'!$A:$M,4,FALSE)</f>
        <v>B10447</v>
      </c>
      <c r="K96" s="143" t="str">
        <f>VLOOKUP($G96,'Profit &amp; Loss'!$A:$M,5,FALSE)</f>
        <v>B10447-100</v>
      </c>
      <c r="L96" s="143" t="str">
        <f>VLOOKUP($G96,'Profit &amp; Loss'!$A:$M,6,FALSE)</f>
        <v>PR</v>
      </c>
      <c r="M96" s="143" t="str">
        <f>VLOOKUP($G96,'Profit &amp; Loss'!$A:$M,7,FALSE)</f>
        <v>CIG</v>
      </c>
      <c r="N96" s="143" t="str">
        <f>VLOOKUP($G96,'Profit &amp; Loss'!$A:$M,8,FALSE)</f>
        <v>ICI</v>
      </c>
      <c r="O96" s="127" t="s">
        <v>198</v>
      </c>
      <c r="P96" s="143" t="s">
        <v>221</v>
      </c>
      <c r="Q96" s="143">
        <f>VLOOKUP($G96,'Profit &amp; Loss'!$A:$M,13,FALSE)</f>
        <v>0</v>
      </c>
      <c r="S96" s="142" t="str">
        <f t="shared" si="2"/>
        <v>202301 Monthly Movement</v>
      </c>
      <c r="T96" s="144">
        <f t="shared" ca="1" si="3"/>
        <v>45050</v>
      </c>
      <c r="U96" s="144">
        <f t="shared" ca="1" si="3"/>
        <v>45050</v>
      </c>
      <c r="V96" s="127" t="s">
        <v>200</v>
      </c>
    </row>
    <row r="97" spans="2:22" x14ac:dyDescent="0.25">
      <c r="B97" s="142" t="str">
        <f>'UBW DATA - Posting GL'!$B$5</f>
        <v>ICI00001</v>
      </c>
      <c r="C97" s="132" t="s">
        <v>483</v>
      </c>
      <c r="D97" s="309" t="s">
        <v>8007</v>
      </c>
      <c r="E97" s="132" t="s">
        <v>220</v>
      </c>
      <c r="F97" s="143">
        <f>'UBW DATA - Posting GL'!$D$5</f>
        <v>202301</v>
      </c>
      <c r="G97" s="143" t="str">
        <f>'Profit &amp; Loss'!A33</f>
        <v>50140</v>
      </c>
      <c r="H97" s="143" t="str">
        <f>VLOOKUP($G97,'Profit &amp; Loss'!$A:$M,3,FALSE)</f>
        <v>ICI-0101</v>
      </c>
      <c r="I97" s="143" t="str">
        <f>VLOOKUP($G97,'Profit &amp; Loss'!$A:$M,4,FALSE)</f>
        <v>B10447</v>
      </c>
      <c r="K97" s="143" t="str">
        <f>VLOOKUP($G97,'Profit &amp; Loss'!$A:$M,5,FALSE)</f>
        <v>B10447-100</v>
      </c>
      <c r="L97" s="143" t="str">
        <f>VLOOKUP($G97,'Profit &amp; Loss'!$A:$M,6,FALSE)</f>
        <v>PR</v>
      </c>
      <c r="M97" s="143" t="str">
        <f>VLOOKUP($G97,'Profit &amp; Loss'!$A:$M,7,FALSE)</f>
        <v>CIG</v>
      </c>
      <c r="N97" s="143" t="str">
        <f>VLOOKUP($G97,'Profit &amp; Loss'!$A:$M,8,FALSE)</f>
        <v>ICI</v>
      </c>
      <c r="O97" s="127" t="s">
        <v>198</v>
      </c>
      <c r="P97" s="143" t="s">
        <v>221</v>
      </c>
      <c r="Q97" s="143">
        <f>VLOOKUP($G97,'Profit &amp; Loss'!$A:$M,13,FALSE)</f>
        <v>0</v>
      </c>
      <c r="S97" s="142" t="str">
        <f t="shared" si="2"/>
        <v>202301 Monthly Movement</v>
      </c>
      <c r="T97" s="144">
        <f t="shared" ca="1" si="3"/>
        <v>45050</v>
      </c>
      <c r="U97" s="144">
        <f t="shared" ca="1" si="3"/>
        <v>45050</v>
      </c>
      <c r="V97" s="127" t="s">
        <v>200</v>
      </c>
    </row>
    <row r="98" spans="2:22" x14ac:dyDescent="0.25">
      <c r="B98" s="142" t="str">
        <f>'UBW DATA - Posting GL'!$B$5</f>
        <v>ICI00001</v>
      </c>
      <c r="C98" s="132" t="s">
        <v>484</v>
      </c>
      <c r="D98" s="309" t="s">
        <v>8007</v>
      </c>
      <c r="E98" s="132" t="s">
        <v>220</v>
      </c>
      <c r="F98" s="143">
        <f>'UBW DATA - Posting GL'!$D$5</f>
        <v>202301</v>
      </c>
      <c r="G98" s="143" t="str">
        <f>'Profit &amp; Loss'!A34</f>
        <v>50200</v>
      </c>
      <c r="H98" s="143" t="str">
        <f>VLOOKUP($G98,'Profit &amp; Loss'!$A:$M,3,FALSE)</f>
        <v>ICI-0101</v>
      </c>
      <c r="I98" s="143" t="str">
        <f>VLOOKUP($G98,'Profit &amp; Loss'!$A:$M,4,FALSE)</f>
        <v>B10447</v>
      </c>
      <c r="K98" s="143" t="str">
        <f>VLOOKUP($G98,'Profit &amp; Loss'!$A:$M,5,FALSE)</f>
        <v>B10447-100</v>
      </c>
      <c r="L98" s="143" t="str">
        <f>VLOOKUP($G98,'Profit &amp; Loss'!$A:$M,6,FALSE)</f>
        <v>PR</v>
      </c>
      <c r="M98" s="143" t="str">
        <f>VLOOKUP($G98,'Profit &amp; Loss'!$A:$M,7,FALSE)</f>
        <v>CIG</v>
      </c>
      <c r="N98" s="143" t="str">
        <f>VLOOKUP($G98,'Profit &amp; Loss'!$A:$M,8,FALSE)</f>
        <v>ICI</v>
      </c>
      <c r="O98" s="127" t="s">
        <v>198</v>
      </c>
      <c r="P98" s="143" t="s">
        <v>221</v>
      </c>
      <c r="Q98" s="143">
        <f>VLOOKUP($G98,'Profit &amp; Loss'!$A:$M,13,FALSE)</f>
        <v>0</v>
      </c>
      <c r="S98" s="142" t="str">
        <f t="shared" si="2"/>
        <v>202301 Monthly Movement</v>
      </c>
      <c r="T98" s="144">
        <f t="shared" ca="1" si="3"/>
        <v>45050</v>
      </c>
      <c r="U98" s="144">
        <f t="shared" ca="1" si="3"/>
        <v>45050</v>
      </c>
      <c r="V98" s="127" t="s">
        <v>200</v>
      </c>
    </row>
    <row r="99" spans="2:22" x14ac:dyDescent="0.25">
      <c r="B99" s="142" t="str">
        <f>'UBW DATA - Posting GL'!$B$5</f>
        <v>ICI00001</v>
      </c>
      <c r="C99" s="132" t="s">
        <v>485</v>
      </c>
      <c r="D99" s="309" t="s">
        <v>8007</v>
      </c>
      <c r="E99" s="132" t="s">
        <v>220</v>
      </c>
      <c r="F99" s="143">
        <f>'UBW DATA - Posting GL'!$D$5</f>
        <v>202301</v>
      </c>
      <c r="G99" s="143" t="str">
        <f>'Profit &amp; Loss'!A35</f>
        <v>50201</v>
      </c>
      <c r="H99" s="143" t="str">
        <f>VLOOKUP($G99,'Profit &amp; Loss'!$A:$M,3,FALSE)</f>
        <v>ICI-0101</v>
      </c>
      <c r="I99" s="143" t="str">
        <f>VLOOKUP($G99,'Profit &amp; Loss'!$A:$M,4,FALSE)</f>
        <v>B10447</v>
      </c>
      <c r="K99" s="143" t="str">
        <f>VLOOKUP($G99,'Profit &amp; Loss'!$A:$M,5,FALSE)</f>
        <v>B10447-100</v>
      </c>
      <c r="L99" s="143" t="str">
        <f>VLOOKUP($G99,'Profit &amp; Loss'!$A:$M,6,FALSE)</f>
        <v>PR</v>
      </c>
      <c r="M99" s="143" t="str">
        <f>VLOOKUP($G99,'Profit &amp; Loss'!$A:$M,7,FALSE)</f>
        <v>CIG</v>
      </c>
      <c r="N99" s="143" t="str">
        <f>VLOOKUP($G99,'Profit &amp; Loss'!$A:$M,8,FALSE)</f>
        <v>ICI</v>
      </c>
      <c r="O99" s="127" t="s">
        <v>198</v>
      </c>
      <c r="P99" s="143" t="s">
        <v>221</v>
      </c>
      <c r="Q99" s="143">
        <f>VLOOKUP($G99,'Profit &amp; Loss'!$A:$M,13,FALSE)</f>
        <v>0</v>
      </c>
      <c r="S99" s="142" t="str">
        <f t="shared" si="2"/>
        <v>202301 Monthly Movement</v>
      </c>
      <c r="T99" s="144">
        <f t="shared" ca="1" si="3"/>
        <v>45050</v>
      </c>
      <c r="U99" s="144">
        <f t="shared" ca="1" si="3"/>
        <v>45050</v>
      </c>
      <c r="V99" s="127" t="s">
        <v>200</v>
      </c>
    </row>
    <row r="100" spans="2:22" x14ac:dyDescent="0.25">
      <c r="B100" s="142" t="str">
        <f>'UBW DATA - Posting GL'!$B$5</f>
        <v>ICI00001</v>
      </c>
      <c r="C100" s="132" t="s">
        <v>486</v>
      </c>
      <c r="D100" s="309" t="s">
        <v>8007</v>
      </c>
      <c r="E100" s="132" t="s">
        <v>220</v>
      </c>
      <c r="F100" s="143">
        <f>'UBW DATA - Posting GL'!$D$5</f>
        <v>202301</v>
      </c>
      <c r="G100" s="143" t="str">
        <f>'Profit &amp; Loss'!A36</f>
        <v>50202</v>
      </c>
      <c r="H100" s="143" t="str">
        <f>VLOOKUP($G100,'Profit &amp; Loss'!$A:$M,3,FALSE)</f>
        <v>ICI-0101</v>
      </c>
      <c r="I100" s="143" t="str">
        <f>VLOOKUP($G100,'Profit &amp; Loss'!$A:$M,4,FALSE)</f>
        <v>B10447</v>
      </c>
      <c r="K100" s="143" t="str">
        <f>VLOOKUP($G100,'Profit &amp; Loss'!$A:$M,5,FALSE)</f>
        <v>B10447-100</v>
      </c>
      <c r="L100" s="143" t="str">
        <f>VLOOKUP($G100,'Profit &amp; Loss'!$A:$M,6,FALSE)</f>
        <v>PR</v>
      </c>
      <c r="M100" s="143" t="str">
        <f>VLOOKUP($G100,'Profit &amp; Loss'!$A:$M,7,FALSE)</f>
        <v>CIG</v>
      </c>
      <c r="N100" s="143" t="str">
        <f>VLOOKUP($G100,'Profit &amp; Loss'!$A:$M,8,FALSE)</f>
        <v>ICI</v>
      </c>
      <c r="O100" s="127" t="s">
        <v>198</v>
      </c>
      <c r="P100" s="143" t="s">
        <v>221</v>
      </c>
      <c r="Q100" s="143">
        <f>VLOOKUP($G100,'Profit &amp; Loss'!$A:$M,13,FALSE)</f>
        <v>0</v>
      </c>
      <c r="S100" s="142" t="str">
        <f t="shared" si="2"/>
        <v>202301 Monthly Movement</v>
      </c>
      <c r="T100" s="144">
        <f t="shared" ca="1" si="3"/>
        <v>45050</v>
      </c>
      <c r="U100" s="144">
        <f t="shared" ca="1" si="3"/>
        <v>45050</v>
      </c>
      <c r="V100" s="127" t="s">
        <v>200</v>
      </c>
    </row>
    <row r="101" spans="2:22" x14ac:dyDescent="0.25">
      <c r="B101" s="142" t="str">
        <f>'UBW DATA - Posting GL'!$B$5</f>
        <v>ICI00001</v>
      </c>
      <c r="C101" s="132" t="s">
        <v>487</v>
      </c>
      <c r="D101" s="309" t="s">
        <v>8007</v>
      </c>
      <c r="E101" s="132" t="s">
        <v>220</v>
      </c>
      <c r="F101" s="143">
        <f>'UBW DATA - Posting GL'!$D$5</f>
        <v>202301</v>
      </c>
      <c r="G101" s="143" t="str">
        <f>'Profit &amp; Loss'!A37</f>
        <v>50210</v>
      </c>
      <c r="H101" s="143" t="str">
        <f>VLOOKUP($G101,'Profit &amp; Loss'!$A:$M,3,FALSE)</f>
        <v>ICI-0101</v>
      </c>
      <c r="I101" s="143" t="str">
        <f>VLOOKUP($G101,'Profit &amp; Loss'!$A:$M,4,FALSE)</f>
        <v>B10447</v>
      </c>
      <c r="K101" s="143" t="str">
        <f>VLOOKUP($G101,'Profit &amp; Loss'!$A:$M,5,FALSE)</f>
        <v>B10447-100</v>
      </c>
      <c r="L101" s="143" t="str">
        <f>VLOOKUP($G101,'Profit &amp; Loss'!$A:$M,6,FALSE)</f>
        <v>PR</v>
      </c>
      <c r="M101" s="143" t="str">
        <f>VLOOKUP($G101,'Profit &amp; Loss'!$A:$M,7,FALSE)</f>
        <v>CIG</v>
      </c>
      <c r="N101" s="143" t="str">
        <f>VLOOKUP($G101,'Profit &amp; Loss'!$A:$M,8,FALSE)</f>
        <v>ICI</v>
      </c>
      <c r="O101" s="127" t="s">
        <v>198</v>
      </c>
      <c r="P101" s="143" t="s">
        <v>221</v>
      </c>
      <c r="Q101" s="143">
        <f>VLOOKUP($G101,'Profit &amp; Loss'!$A:$M,13,FALSE)</f>
        <v>0</v>
      </c>
      <c r="S101" s="142" t="str">
        <f t="shared" si="2"/>
        <v>202301 Monthly Movement</v>
      </c>
      <c r="T101" s="144">
        <f t="shared" ca="1" si="3"/>
        <v>45050</v>
      </c>
      <c r="U101" s="144">
        <f t="shared" ca="1" si="3"/>
        <v>45050</v>
      </c>
      <c r="V101" s="127" t="s">
        <v>200</v>
      </c>
    </row>
    <row r="102" spans="2:22" x14ac:dyDescent="0.25">
      <c r="B102" s="142" t="str">
        <f>'UBW DATA - Posting GL'!$B$5</f>
        <v>ICI00001</v>
      </c>
      <c r="C102" s="132" t="s">
        <v>488</v>
      </c>
      <c r="D102" s="309" t="s">
        <v>8007</v>
      </c>
      <c r="E102" s="132" t="s">
        <v>220</v>
      </c>
      <c r="F102" s="143">
        <f>'UBW DATA - Posting GL'!$D$5</f>
        <v>202301</v>
      </c>
      <c r="G102" s="143" t="str">
        <f>'Profit &amp; Loss'!A38</f>
        <v>50211</v>
      </c>
      <c r="H102" s="143" t="str">
        <f>VLOOKUP($G102,'Profit &amp; Loss'!$A:$M,3,FALSE)</f>
        <v>ICI-0101</v>
      </c>
      <c r="I102" s="143" t="str">
        <f>VLOOKUP($G102,'Profit &amp; Loss'!$A:$M,4,FALSE)</f>
        <v>B10447</v>
      </c>
      <c r="K102" s="143" t="str">
        <f>VLOOKUP($G102,'Profit &amp; Loss'!$A:$M,5,FALSE)</f>
        <v>B10447-100</v>
      </c>
      <c r="L102" s="143" t="str">
        <f>VLOOKUP($G102,'Profit &amp; Loss'!$A:$M,6,FALSE)</f>
        <v>PR</v>
      </c>
      <c r="M102" s="143" t="str">
        <f>VLOOKUP($G102,'Profit &amp; Loss'!$A:$M,7,FALSE)</f>
        <v>CIG</v>
      </c>
      <c r="N102" s="143" t="str">
        <f>VLOOKUP($G102,'Profit &amp; Loss'!$A:$M,8,FALSE)</f>
        <v>ICI</v>
      </c>
      <c r="O102" s="127" t="s">
        <v>198</v>
      </c>
      <c r="P102" s="143" t="s">
        <v>221</v>
      </c>
      <c r="Q102" s="143">
        <f>VLOOKUP($G102,'Profit &amp; Loss'!$A:$M,13,FALSE)</f>
        <v>0</v>
      </c>
      <c r="S102" s="142" t="str">
        <f t="shared" si="2"/>
        <v>202301 Monthly Movement</v>
      </c>
      <c r="T102" s="144">
        <f t="shared" ca="1" si="3"/>
        <v>45050</v>
      </c>
      <c r="U102" s="144">
        <f t="shared" ca="1" si="3"/>
        <v>45050</v>
      </c>
      <c r="V102" s="127" t="s">
        <v>200</v>
      </c>
    </row>
    <row r="103" spans="2:22" x14ac:dyDescent="0.25">
      <c r="B103" s="142" t="str">
        <f>'UBW DATA - Posting GL'!$B$5</f>
        <v>ICI00001</v>
      </c>
      <c r="C103" s="132" t="s">
        <v>489</v>
      </c>
      <c r="D103" s="309" t="s">
        <v>8007</v>
      </c>
      <c r="E103" s="132" t="s">
        <v>220</v>
      </c>
      <c r="F103" s="143">
        <f>'UBW DATA - Posting GL'!$D$5</f>
        <v>202301</v>
      </c>
      <c r="G103" s="143" t="str">
        <f>'Profit &amp; Loss'!A41</f>
        <v>53000</v>
      </c>
      <c r="H103" s="143" t="str">
        <f>VLOOKUP($G103,'Profit &amp; Loss'!$A:$M,3,FALSE)</f>
        <v>ICI-0101</v>
      </c>
      <c r="I103" s="143" t="str">
        <f>VLOOKUP($G103,'Profit &amp; Loss'!$A:$M,4,FALSE)</f>
        <v>B10447</v>
      </c>
      <c r="K103" s="143" t="str">
        <f>VLOOKUP($G103,'Profit &amp; Loss'!$A:$M,5,FALSE)</f>
        <v>B10447-100</v>
      </c>
      <c r="L103" s="143" t="str">
        <f>VLOOKUP($G103,'Profit &amp; Loss'!$A:$M,6,FALSE)</f>
        <v>DP</v>
      </c>
      <c r="M103" s="143" t="str">
        <f>VLOOKUP($G103,'Profit &amp; Loss'!$A:$M,7,FALSE)</f>
        <v>CIG</v>
      </c>
      <c r="N103" s="143" t="str">
        <f>VLOOKUP($G103,'Profit &amp; Loss'!$A:$M,8,FALSE)</f>
        <v>ICI</v>
      </c>
      <c r="O103" s="127" t="s">
        <v>198</v>
      </c>
      <c r="P103" s="143" t="s">
        <v>221</v>
      </c>
      <c r="Q103" s="143">
        <f>VLOOKUP($G103,'Profit &amp; Loss'!$A:$M,13,FALSE)</f>
        <v>0</v>
      </c>
      <c r="S103" s="142" t="str">
        <f t="shared" si="2"/>
        <v>202301 Monthly Movement</v>
      </c>
      <c r="T103" s="144">
        <f t="shared" ca="1" si="3"/>
        <v>45050</v>
      </c>
      <c r="U103" s="144">
        <f t="shared" ca="1" si="3"/>
        <v>45050</v>
      </c>
      <c r="V103" s="127" t="s">
        <v>200</v>
      </c>
    </row>
    <row r="104" spans="2:22" x14ac:dyDescent="0.25">
      <c r="B104" s="142" t="str">
        <f>'UBW DATA - Posting GL'!$B$5</f>
        <v>ICI00001</v>
      </c>
      <c r="C104" s="132" t="s">
        <v>8006</v>
      </c>
      <c r="D104" s="309" t="s">
        <v>8007</v>
      </c>
      <c r="E104" s="132" t="s">
        <v>220</v>
      </c>
      <c r="F104" s="143">
        <f>'UBW DATA - Posting GL'!$D$5</f>
        <v>202301</v>
      </c>
      <c r="G104" s="143" t="str">
        <f>'Profit &amp; Loss'!A42</f>
        <v>53001</v>
      </c>
      <c r="H104" s="143" t="str">
        <f>VLOOKUP($G104,'Profit &amp; Loss'!$A:$M,3,FALSE)</f>
        <v>ICI-0101</v>
      </c>
      <c r="I104" s="143" t="str">
        <f>VLOOKUP($G104,'Profit &amp; Loss'!$A:$M,4,FALSE)</f>
        <v>B10447</v>
      </c>
      <c r="K104" s="143" t="str">
        <f>VLOOKUP($G104,'Profit &amp; Loss'!$A:$M,5,FALSE)</f>
        <v>B10447-100</v>
      </c>
      <c r="L104" s="143" t="str">
        <f>VLOOKUP($G104,'Profit &amp; Loss'!$A:$M,6,FALSE)</f>
        <v>DP</v>
      </c>
      <c r="M104" s="143" t="str">
        <f>VLOOKUP($G104,'Profit &amp; Loss'!$A:$M,7,FALSE)</f>
        <v>CIG</v>
      </c>
      <c r="N104" s="143" t="str">
        <f>VLOOKUP($G104,'Profit &amp; Loss'!$A:$M,8,FALSE)</f>
        <v>ICI</v>
      </c>
      <c r="O104" s="127" t="s">
        <v>198</v>
      </c>
      <c r="P104" s="143" t="s">
        <v>221</v>
      </c>
      <c r="Q104" s="143">
        <f>VLOOKUP($G104,'Profit &amp; Loss'!$A:$M,13,FALSE)</f>
        <v>0</v>
      </c>
      <c r="S104" s="142" t="str">
        <f t="shared" si="2"/>
        <v>202301 Monthly Movement</v>
      </c>
      <c r="T104" s="144">
        <f t="shared" ca="1" si="3"/>
        <v>45050</v>
      </c>
      <c r="U104" s="144">
        <f t="shared" ca="1" si="3"/>
        <v>45050</v>
      </c>
      <c r="V104" s="127" t="s">
        <v>200</v>
      </c>
    </row>
    <row r="105" spans="2:22" x14ac:dyDescent="0.25">
      <c r="B105" s="142" t="str">
        <f>'UBW DATA - Posting GL'!$B$5</f>
        <v>ICI00001</v>
      </c>
      <c r="C105" s="132" t="s">
        <v>490</v>
      </c>
      <c r="D105" s="309" t="s">
        <v>8007</v>
      </c>
      <c r="E105" s="132" t="s">
        <v>220</v>
      </c>
      <c r="F105" s="143">
        <f>'UBW DATA - Posting GL'!$D$5</f>
        <v>202301</v>
      </c>
      <c r="G105" s="143" t="str">
        <f>'Profit &amp; Loss'!A43</f>
        <v>53002</v>
      </c>
      <c r="H105" s="143" t="str">
        <f>VLOOKUP($G105,'Profit &amp; Loss'!$A:$M,3,FALSE)</f>
        <v>ICI-0101</v>
      </c>
      <c r="I105" s="143" t="str">
        <f>VLOOKUP($G105,'Profit &amp; Loss'!$A:$M,4,FALSE)</f>
        <v>B10447</v>
      </c>
      <c r="K105" s="143" t="str">
        <f>VLOOKUP($G105,'Profit &amp; Loss'!$A:$M,5,FALSE)</f>
        <v>B10447-100</v>
      </c>
      <c r="L105" s="143" t="str">
        <f>VLOOKUP($G105,'Profit &amp; Loss'!$A:$M,6,FALSE)</f>
        <v>DP</v>
      </c>
      <c r="M105" s="143" t="str">
        <f>VLOOKUP($G105,'Profit &amp; Loss'!$A:$M,7,FALSE)</f>
        <v>CIG</v>
      </c>
      <c r="N105" s="143" t="str">
        <f>VLOOKUP($G105,'Profit &amp; Loss'!$A:$M,8,FALSE)</f>
        <v>ICI</v>
      </c>
      <c r="O105" s="127" t="s">
        <v>198</v>
      </c>
      <c r="P105" s="143" t="s">
        <v>221</v>
      </c>
      <c r="Q105" s="143">
        <f>VLOOKUP($G105,'Profit &amp; Loss'!$A:$M,13,FALSE)</f>
        <v>0</v>
      </c>
      <c r="S105" s="142" t="str">
        <f t="shared" si="2"/>
        <v>202301 Monthly Movement</v>
      </c>
      <c r="T105" s="144">
        <f t="shared" ca="1" si="3"/>
        <v>45050</v>
      </c>
      <c r="U105" s="144">
        <f t="shared" ca="1" si="3"/>
        <v>45050</v>
      </c>
      <c r="V105" s="127" t="s">
        <v>200</v>
      </c>
    </row>
    <row r="106" spans="2:22" x14ac:dyDescent="0.25">
      <c r="B106" s="142" t="str">
        <f>'UBW DATA - Posting GL'!$B$5</f>
        <v>ICI00001</v>
      </c>
      <c r="C106" s="132" t="s">
        <v>491</v>
      </c>
      <c r="D106" s="309" t="s">
        <v>8007</v>
      </c>
      <c r="E106" s="132" t="s">
        <v>220</v>
      </c>
      <c r="F106" s="143">
        <f>'UBW DATA - Posting GL'!$D$5</f>
        <v>202301</v>
      </c>
      <c r="G106" s="143" t="str">
        <f>'Profit &amp; Loss'!A44</f>
        <v>53003</v>
      </c>
      <c r="H106" s="143" t="str">
        <f>VLOOKUP($G106,'Profit &amp; Loss'!$A:$M,3,FALSE)</f>
        <v>ICI-0101</v>
      </c>
      <c r="I106" s="143" t="str">
        <f>VLOOKUP($G106,'Profit &amp; Loss'!$A:$M,4,FALSE)</f>
        <v>B10447</v>
      </c>
      <c r="K106" s="143" t="str">
        <f>VLOOKUP($G106,'Profit &amp; Loss'!$A:$M,5,FALSE)</f>
        <v>B10447-100</v>
      </c>
      <c r="L106" s="143" t="str">
        <f>VLOOKUP($G106,'Profit &amp; Loss'!$A:$M,6,FALSE)</f>
        <v>DP</v>
      </c>
      <c r="M106" s="143" t="str">
        <f>VLOOKUP($G106,'Profit &amp; Loss'!$A:$M,7,FALSE)</f>
        <v>CIG</v>
      </c>
      <c r="N106" s="143" t="str">
        <f>VLOOKUP($G106,'Profit &amp; Loss'!$A:$M,8,FALSE)</f>
        <v>ICI</v>
      </c>
      <c r="O106" s="127" t="s">
        <v>198</v>
      </c>
      <c r="P106" s="143" t="s">
        <v>221</v>
      </c>
      <c r="Q106" s="143">
        <f>VLOOKUP($G106,'Profit &amp; Loss'!$A:$M,13,FALSE)</f>
        <v>0</v>
      </c>
      <c r="S106" s="142" t="str">
        <f t="shared" si="2"/>
        <v>202301 Monthly Movement</v>
      </c>
      <c r="T106" s="144">
        <f t="shared" ca="1" si="3"/>
        <v>45050</v>
      </c>
      <c r="U106" s="144">
        <f t="shared" ca="1" si="3"/>
        <v>45050</v>
      </c>
      <c r="V106" s="127" t="s">
        <v>200</v>
      </c>
    </row>
    <row r="107" spans="2:22" x14ac:dyDescent="0.25">
      <c r="B107" s="142" t="str">
        <f>'UBW DATA - Posting GL'!$B$5</f>
        <v>ICI00001</v>
      </c>
      <c r="C107" s="132" t="s">
        <v>492</v>
      </c>
      <c r="D107" s="309" t="s">
        <v>8007</v>
      </c>
      <c r="E107" s="132" t="s">
        <v>220</v>
      </c>
      <c r="F107" s="143">
        <f>'UBW DATA - Posting GL'!$D$5</f>
        <v>202301</v>
      </c>
      <c r="G107" s="143" t="str">
        <f>'Profit &amp; Loss'!A45</f>
        <v>53004</v>
      </c>
      <c r="H107" s="143" t="str">
        <f>VLOOKUP($G107,'Profit &amp; Loss'!$A:$M,3,FALSE)</f>
        <v>ICI-0101</v>
      </c>
      <c r="I107" s="143" t="str">
        <f>VLOOKUP($G107,'Profit &amp; Loss'!$A:$M,4,FALSE)</f>
        <v>B10447</v>
      </c>
      <c r="K107" s="143" t="str">
        <f>VLOOKUP($G107,'Profit &amp; Loss'!$A:$M,5,FALSE)</f>
        <v>B10447-100</v>
      </c>
      <c r="L107" s="143" t="str">
        <f>VLOOKUP($G107,'Profit &amp; Loss'!$A:$M,6,FALSE)</f>
        <v>DP</v>
      </c>
      <c r="M107" s="143" t="str">
        <f>VLOOKUP($G107,'Profit &amp; Loss'!$A:$M,7,FALSE)</f>
        <v>CIG</v>
      </c>
      <c r="N107" s="143" t="str">
        <f>VLOOKUP($G107,'Profit &amp; Loss'!$A:$M,8,FALSE)</f>
        <v>ICI</v>
      </c>
      <c r="O107" s="127" t="s">
        <v>198</v>
      </c>
      <c r="P107" s="143" t="s">
        <v>221</v>
      </c>
      <c r="Q107" s="143">
        <f>VLOOKUP($G107,'Profit &amp; Loss'!$A:$M,13,FALSE)</f>
        <v>0</v>
      </c>
      <c r="S107" s="142" t="str">
        <f t="shared" si="2"/>
        <v>202301 Monthly Movement</v>
      </c>
      <c r="T107" s="144">
        <f t="shared" ca="1" si="3"/>
        <v>45050</v>
      </c>
      <c r="U107" s="144">
        <f t="shared" ca="1" si="3"/>
        <v>45050</v>
      </c>
      <c r="V107" s="127" t="s">
        <v>200</v>
      </c>
    </row>
    <row r="108" spans="2:22" x14ac:dyDescent="0.25">
      <c r="B108" s="142" t="str">
        <f>'UBW DATA - Posting GL'!$B$5</f>
        <v>ICI00001</v>
      </c>
      <c r="C108" s="132" t="s">
        <v>493</v>
      </c>
      <c r="D108" s="309" t="s">
        <v>8007</v>
      </c>
      <c r="E108" s="132" t="s">
        <v>220</v>
      </c>
      <c r="F108" s="143">
        <f>'UBW DATA - Posting GL'!$D$5</f>
        <v>202301</v>
      </c>
      <c r="G108" s="143" t="str">
        <f>'Profit &amp; Loss'!A46</f>
        <v>53005</v>
      </c>
      <c r="H108" s="143" t="str">
        <f>VLOOKUP($G108,'Profit &amp; Loss'!$A:$M,3,FALSE)</f>
        <v>ICI-0101</v>
      </c>
      <c r="I108" s="143" t="str">
        <f>VLOOKUP($G108,'Profit &amp; Loss'!$A:$M,4,FALSE)</f>
        <v>B10447</v>
      </c>
      <c r="K108" s="143" t="str">
        <f>VLOOKUP($G108,'Profit &amp; Loss'!$A:$M,5,FALSE)</f>
        <v>B10447-100</v>
      </c>
      <c r="L108" s="143" t="str">
        <f>VLOOKUP($G108,'Profit &amp; Loss'!$A:$M,6,FALSE)</f>
        <v>DP</v>
      </c>
      <c r="M108" s="143" t="str">
        <f>VLOOKUP($G108,'Profit &amp; Loss'!$A:$M,7,FALSE)</f>
        <v>CIG</v>
      </c>
      <c r="N108" s="143" t="str">
        <f>VLOOKUP($G108,'Profit &amp; Loss'!$A:$M,8,FALSE)</f>
        <v>ICI</v>
      </c>
      <c r="O108" s="127" t="s">
        <v>198</v>
      </c>
      <c r="P108" s="143" t="s">
        <v>221</v>
      </c>
      <c r="Q108" s="143">
        <f>VLOOKUP($G108,'Profit &amp; Loss'!$A:$M,13,FALSE)</f>
        <v>0</v>
      </c>
      <c r="S108" s="142" t="str">
        <f t="shared" si="2"/>
        <v>202301 Monthly Movement</v>
      </c>
      <c r="T108" s="144">
        <f t="shared" ca="1" si="3"/>
        <v>45050</v>
      </c>
      <c r="U108" s="144">
        <f t="shared" ca="1" si="3"/>
        <v>45050</v>
      </c>
      <c r="V108" s="127" t="s">
        <v>200</v>
      </c>
    </row>
    <row r="109" spans="2:22" x14ac:dyDescent="0.25">
      <c r="B109" s="142" t="str">
        <f>'UBW DATA - Posting GL'!$B$5</f>
        <v>ICI00001</v>
      </c>
      <c r="C109" s="132" t="s">
        <v>494</v>
      </c>
      <c r="D109" s="309" t="s">
        <v>8007</v>
      </c>
      <c r="E109" s="132" t="s">
        <v>220</v>
      </c>
      <c r="F109" s="143">
        <f>'UBW DATA - Posting GL'!$D$5</f>
        <v>202301</v>
      </c>
      <c r="G109" s="143" t="str">
        <f>'Profit &amp; Loss'!A47</f>
        <v>53006</v>
      </c>
      <c r="H109" s="143" t="str">
        <f>VLOOKUP($G109,'Profit &amp; Loss'!$A:$M,3,FALSE)</f>
        <v>ICI-0101</v>
      </c>
      <c r="I109" s="143" t="str">
        <f>VLOOKUP($G109,'Profit &amp; Loss'!$A:$M,4,FALSE)</f>
        <v>B10447</v>
      </c>
      <c r="K109" s="143" t="str">
        <f>VLOOKUP($G109,'Profit &amp; Loss'!$A:$M,5,FALSE)</f>
        <v>B10447-100</v>
      </c>
      <c r="L109" s="143" t="str">
        <f>VLOOKUP($G109,'Profit &amp; Loss'!$A:$M,6,FALSE)</f>
        <v>DP</v>
      </c>
      <c r="M109" s="143" t="str">
        <f>VLOOKUP($G109,'Profit &amp; Loss'!$A:$M,7,FALSE)</f>
        <v>CIG</v>
      </c>
      <c r="N109" s="143" t="str">
        <f>VLOOKUP($G109,'Profit &amp; Loss'!$A:$M,8,FALSE)</f>
        <v>ICI</v>
      </c>
      <c r="O109" s="127" t="s">
        <v>198</v>
      </c>
      <c r="P109" s="143" t="s">
        <v>221</v>
      </c>
      <c r="Q109" s="143">
        <f>VLOOKUP($G109,'Profit &amp; Loss'!$A:$M,13,FALSE)</f>
        <v>0</v>
      </c>
      <c r="S109" s="142" t="str">
        <f t="shared" si="2"/>
        <v>202301 Monthly Movement</v>
      </c>
      <c r="T109" s="144">
        <f t="shared" ca="1" si="3"/>
        <v>45050</v>
      </c>
      <c r="U109" s="144">
        <f t="shared" ca="1" si="3"/>
        <v>45050</v>
      </c>
      <c r="V109" s="127" t="s">
        <v>200</v>
      </c>
    </row>
    <row r="110" spans="2:22" x14ac:dyDescent="0.25">
      <c r="B110" s="142" t="str">
        <f>'UBW DATA - Posting GL'!$B$5</f>
        <v>ICI00001</v>
      </c>
      <c r="C110" s="132" t="s">
        <v>495</v>
      </c>
      <c r="D110" s="309" t="s">
        <v>8007</v>
      </c>
      <c r="E110" s="132" t="s">
        <v>220</v>
      </c>
      <c r="F110" s="143">
        <f>'UBW DATA - Posting GL'!$D$5</f>
        <v>202301</v>
      </c>
      <c r="G110" s="143" t="str">
        <f>'Profit &amp; Loss'!A48</f>
        <v>53008</v>
      </c>
      <c r="H110" s="143" t="str">
        <f>VLOOKUP($G110,'Profit &amp; Loss'!$A:$M,3,FALSE)</f>
        <v>ICI-0101</v>
      </c>
      <c r="I110" s="143" t="str">
        <f>VLOOKUP($G110,'Profit &amp; Loss'!$A:$M,4,FALSE)</f>
        <v>B10447</v>
      </c>
      <c r="K110" s="143" t="str">
        <f>VLOOKUP($G110,'Profit &amp; Loss'!$A:$M,5,FALSE)</f>
        <v>B10447-100</v>
      </c>
      <c r="L110" s="143" t="str">
        <f>VLOOKUP($G110,'Profit &amp; Loss'!$A:$M,6,FALSE)</f>
        <v>DP</v>
      </c>
      <c r="M110" s="143" t="str">
        <f>VLOOKUP($G110,'Profit &amp; Loss'!$A:$M,7,FALSE)</f>
        <v>CIG</v>
      </c>
      <c r="N110" s="143" t="str">
        <f>VLOOKUP($G110,'Profit &amp; Loss'!$A:$M,8,FALSE)</f>
        <v>ICI</v>
      </c>
      <c r="O110" s="127" t="s">
        <v>198</v>
      </c>
      <c r="P110" s="143" t="s">
        <v>221</v>
      </c>
      <c r="Q110" s="143">
        <f>VLOOKUP($G110,'Profit &amp; Loss'!$A:$M,13,FALSE)</f>
        <v>0</v>
      </c>
      <c r="S110" s="142" t="str">
        <f t="shared" si="2"/>
        <v>202301 Monthly Movement</v>
      </c>
      <c r="T110" s="144">
        <f t="shared" ca="1" si="3"/>
        <v>45050</v>
      </c>
      <c r="U110" s="144">
        <f t="shared" ca="1" si="3"/>
        <v>45050</v>
      </c>
      <c r="V110" s="127" t="s">
        <v>200</v>
      </c>
    </row>
    <row r="111" spans="2:22" x14ac:dyDescent="0.25">
      <c r="B111" s="142" t="str">
        <f>'UBW DATA - Posting GL'!$B$5</f>
        <v>ICI00001</v>
      </c>
      <c r="C111" s="132" t="s">
        <v>496</v>
      </c>
      <c r="D111" s="309" t="s">
        <v>8007</v>
      </c>
      <c r="E111" s="132" t="s">
        <v>220</v>
      </c>
      <c r="F111" s="143">
        <f>'UBW DATA - Posting GL'!$D$5</f>
        <v>202301</v>
      </c>
      <c r="G111" s="143" t="str">
        <f>'Profit &amp; Loss'!A49</f>
        <v>53007</v>
      </c>
      <c r="H111" s="143" t="str">
        <f>VLOOKUP($G111,'Profit &amp; Loss'!$A:$M,3,FALSE)</f>
        <v>ICI-0101</v>
      </c>
      <c r="I111" s="143" t="str">
        <f>VLOOKUP($G111,'Profit &amp; Loss'!$A:$M,4,FALSE)</f>
        <v>B10447</v>
      </c>
      <c r="K111" s="143" t="str">
        <f>VLOOKUP($G111,'Profit &amp; Loss'!$A:$M,5,FALSE)</f>
        <v>B10447-100</v>
      </c>
      <c r="L111" s="143" t="str">
        <f>VLOOKUP($G111,'Profit &amp; Loss'!$A:$M,6,FALSE)</f>
        <v>DP</v>
      </c>
      <c r="M111" s="143" t="str">
        <f>VLOOKUP($G111,'Profit &amp; Loss'!$A:$M,7,FALSE)</f>
        <v>CIG</v>
      </c>
      <c r="N111" s="143" t="str">
        <f>VLOOKUP($G111,'Profit &amp; Loss'!$A:$M,8,FALSE)</f>
        <v>ICI</v>
      </c>
      <c r="O111" s="127" t="s">
        <v>198</v>
      </c>
      <c r="P111" s="143" t="s">
        <v>221</v>
      </c>
      <c r="Q111" s="143">
        <f>VLOOKUP($G111,'Profit &amp; Loss'!$A:$M,13,FALSE)</f>
        <v>0</v>
      </c>
      <c r="S111" s="142" t="str">
        <f t="shared" si="2"/>
        <v>202301 Monthly Movement</v>
      </c>
      <c r="T111" s="144">
        <f t="shared" ca="1" si="3"/>
        <v>45050</v>
      </c>
      <c r="U111" s="144">
        <f t="shared" ca="1" si="3"/>
        <v>45050</v>
      </c>
      <c r="V111" s="127" t="s">
        <v>200</v>
      </c>
    </row>
    <row r="112" spans="2:22" x14ac:dyDescent="0.25">
      <c r="B112" s="142" t="str">
        <f>'UBW DATA - Posting GL'!$B$5</f>
        <v>ICI00001</v>
      </c>
      <c r="C112" s="132" t="s">
        <v>497</v>
      </c>
      <c r="D112" s="309" t="s">
        <v>8007</v>
      </c>
      <c r="E112" s="132" t="s">
        <v>220</v>
      </c>
      <c r="F112" s="143">
        <f>'UBW DATA - Posting GL'!$D$5</f>
        <v>202301</v>
      </c>
      <c r="G112" s="143" t="str">
        <f>'Profit &amp; Loss'!A52</f>
        <v>54000</v>
      </c>
      <c r="H112" s="143" t="str">
        <f>VLOOKUP($G112,'Profit &amp; Loss'!$A:$M,3,FALSE)</f>
        <v>ICI-0101</v>
      </c>
      <c r="I112" s="143" t="str">
        <f>VLOOKUP($G112,'Profit &amp; Loss'!$A:$M,4,FALSE)</f>
        <v>B10447</v>
      </c>
      <c r="K112" s="143" t="str">
        <f>VLOOKUP($G112,'Profit &amp; Loss'!$A:$M,5,FALSE)</f>
        <v>B10447-100</v>
      </c>
      <c r="L112" s="143" t="str">
        <f>VLOOKUP($G112,'Profit &amp; Loss'!$A:$M,6,FALSE)</f>
        <v>OP</v>
      </c>
      <c r="M112" s="143" t="str">
        <f>VLOOKUP($G112,'Profit &amp; Loss'!$A:$M,7,FALSE)</f>
        <v>CIG</v>
      </c>
      <c r="N112" s="143" t="str">
        <f>VLOOKUP($G112,'Profit &amp; Loss'!$A:$M,8,FALSE)</f>
        <v>ICI</v>
      </c>
      <c r="O112" s="127" t="s">
        <v>198</v>
      </c>
      <c r="P112" s="143" t="s">
        <v>221</v>
      </c>
      <c r="Q112" s="143">
        <f>VLOOKUP($G112,'Profit &amp; Loss'!$A:$M,13,FALSE)</f>
        <v>0</v>
      </c>
      <c r="S112" s="142" t="str">
        <f t="shared" si="2"/>
        <v>202301 Monthly Movement</v>
      </c>
      <c r="T112" s="144">
        <f t="shared" ca="1" si="3"/>
        <v>45050</v>
      </c>
      <c r="U112" s="144">
        <f t="shared" ca="1" si="3"/>
        <v>45050</v>
      </c>
      <c r="V112" s="127" t="s">
        <v>200</v>
      </c>
    </row>
    <row r="113" spans="2:22" x14ac:dyDescent="0.25">
      <c r="B113" s="142" t="str">
        <f>'UBW DATA - Posting GL'!$B$5</f>
        <v>ICI00001</v>
      </c>
      <c r="C113" s="132" t="s">
        <v>498</v>
      </c>
      <c r="D113" s="309" t="s">
        <v>8007</v>
      </c>
      <c r="E113" s="132" t="s">
        <v>220</v>
      </c>
      <c r="F113" s="143">
        <f>'UBW DATA - Posting GL'!$D$5</f>
        <v>202301</v>
      </c>
      <c r="G113" s="143" t="str">
        <f>'Profit &amp; Loss'!A53</f>
        <v>54001</v>
      </c>
      <c r="H113" s="143" t="str">
        <f>VLOOKUP($G113,'Profit &amp; Loss'!$A:$M,3,FALSE)</f>
        <v>ICI-0101</v>
      </c>
      <c r="I113" s="143" t="str">
        <f>VLOOKUP($G113,'Profit &amp; Loss'!$A:$M,4,FALSE)</f>
        <v>B10447</v>
      </c>
      <c r="K113" s="143" t="str">
        <f>VLOOKUP($G113,'Profit &amp; Loss'!$A:$M,5,FALSE)</f>
        <v>B10447-100</v>
      </c>
      <c r="L113" s="143" t="str">
        <f>VLOOKUP($G113,'Profit &amp; Loss'!$A:$M,6,FALSE)</f>
        <v>OP</v>
      </c>
      <c r="M113" s="143" t="str">
        <f>VLOOKUP($G113,'Profit &amp; Loss'!$A:$M,7,FALSE)</f>
        <v>CIG</v>
      </c>
      <c r="N113" s="143" t="str">
        <f>VLOOKUP($G113,'Profit &amp; Loss'!$A:$M,8,FALSE)</f>
        <v>ICI</v>
      </c>
      <c r="O113" s="127" t="s">
        <v>198</v>
      </c>
      <c r="P113" s="143" t="s">
        <v>221</v>
      </c>
      <c r="Q113" s="143">
        <f>VLOOKUP($G113,'Profit &amp; Loss'!$A:$M,13,FALSE)</f>
        <v>0</v>
      </c>
      <c r="S113" s="142" t="str">
        <f t="shared" si="2"/>
        <v>202301 Monthly Movement</v>
      </c>
      <c r="T113" s="144">
        <f t="shared" ca="1" si="3"/>
        <v>45050</v>
      </c>
      <c r="U113" s="144">
        <f t="shared" ca="1" si="3"/>
        <v>45050</v>
      </c>
      <c r="V113" s="127" t="s">
        <v>200</v>
      </c>
    </row>
    <row r="114" spans="2:22" x14ac:dyDescent="0.25">
      <c r="B114" s="142" t="str">
        <f>'UBW DATA - Posting GL'!$B$5</f>
        <v>ICI00001</v>
      </c>
      <c r="C114" s="132" t="s">
        <v>499</v>
      </c>
      <c r="D114" s="309" t="s">
        <v>8007</v>
      </c>
      <c r="E114" s="132" t="s">
        <v>220</v>
      </c>
      <c r="F114" s="143">
        <f>'UBW DATA - Posting GL'!$D$5</f>
        <v>202301</v>
      </c>
      <c r="G114" s="143" t="str">
        <f>'Profit &amp; Loss'!A54</f>
        <v>54002</v>
      </c>
      <c r="H114" s="143" t="str">
        <f>VLOOKUP($G114,'Profit &amp; Loss'!$A:$M,3,FALSE)</f>
        <v>ICI-0101</v>
      </c>
      <c r="I114" s="143" t="str">
        <f>VLOOKUP($G114,'Profit &amp; Loss'!$A:$M,4,FALSE)</f>
        <v>B10447</v>
      </c>
      <c r="K114" s="143" t="str">
        <f>VLOOKUP($G114,'Profit &amp; Loss'!$A:$M,5,FALSE)</f>
        <v>B10447-100</v>
      </c>
      <c r="L114" s="143" t="str">
        <f>VLOOKUP($G114,'Profit &amp; Loss'!$A:$M,6,FALSE)</f>
        <v>OP</v>
      </c>
      <c r="M114" s="143" t="str">
        <f>VLOOKUP($G114,'Profit &amp; Loss'!$A:$M,7,FALSE)</f>
        <v>CIG</v>
      </c>
      <c r="N114" s="143" t="str">
        <f>VLOOKUP($G114,'Profit &amp; Loss'!$A:$M,8,FALSE)</f>
        <v>ICI</v>
      </c>
      <c r="O114" s="127" t="s">
        <v>198</v>
      </c>
      <c r="P114" s="143" t="s">
        <v>221</v>
      </c>
      <c r="Q114" s="143">
        <f>VLOOKUP($G114,'Profit &amp; Loss'!$A:$M,13,FALSE)</f>
        <v>0</v>
      </c>
      <c r="S114" s="142" t="str">
        <f t="shared" si="2"/>
        <v>202301 Monthly Movement</v>
      </c>
      <c r="T114" s="144">
        <f t="shared" ca="1" si="3"/>
        <v>45050</v>
      </c>
      <c r="U114" s="144">
        <f t="shared" ca="1" si="3"/>
        <v>45050</v>
      </c>
      <c r="V114" s="127" t="s">
        <v>200</v>
      </c>
    </row>
    <row r="115" spans="2:22" x14ac:dyDescent="0.25">
      <c r="B115" s="142" t="str">
        <f>'UBW DATA - Posting GL'!$B$5</f>
        <v>ICI00001</v>
      </c>
      <c r="C115" s="132" t="s">
        <v>500</v>
      </c>
      <c r="D115" s="309" t="s">
        <v>8007</v>
      </c>
      <c r="E115" s="132" t="s">
        <v>220</v>
      </c>
      <c r="F115" s="143">
        <f>'UBW DATA - Posting GL'!$D$5</f>
        <v>202301</v>
      </c>
      <c r="G115" s="143">
        <f>'Profit &amp; Loss'!A55</f>
        <v>1398.5</v>
      </c>
      <c r="H115" s="143" t="str">
        <f>VLOOKUP($G115,'Profit &amp; Loss'!$A:$M,3,FALSE)</f>
        <v>ICI-0101</v>
      </c>
      <c r="I115" s="143" t="str">
        <f>VLOOKUP($G115,'Profit &amp; Loss'!$A:$M,4,FALSE)</f>
        <v>B10447</v>
      </c>
      <c r="K115" s="143" t="str">
        <f>VLOOKUP($G115,'Profit &amp; Loss'!$A:$M,5,FALSE)</f>
        <v>B10447-100</v>
      </c>
      <c r="L115" s="143" t="str">
        <f>VLOOKUP($G115,'Profit &amp; Loss'!$A:$M,6,FALSE)</f>
        <v>OP</v>
      </c>
      <c r="M115" s="143" t="str">
        <f>VLOOKUP($G115,'Profit &amp; Loss'!$A:$M,7,FALSE)</f>
        <v>CIG</v>
      </c>
      <c r="N115" s="143" t="str">
        <f>VLOOKUP($G115,'Profit &amp; Loss'!$A:$M,8,FALSE)</f>
        <v>ICI</v>
      </c>
      <c r="O115" s="127" t="s">
        <v>198</v>
      </c>
      <c r="P115" s="143" t="s">
        <v>221</v>
      </c>
      <c r="Q115" s="143">
        <f>VLOOKUP($G115,'Profit &amp; Loss'!$A:$M,13,FALSE)</f>
        <v>0</v>
      </c>
      <c r="S115" s="142" t="str">
        <f t="shared" si="2"/>
        <v>202301 Monthly Movement</v>
      </c>
      <c r="T115" s="144">
        <f t="shared" ca="1" si="3"/>
        <v>45050</v>
      </c>
      <c r="U115" s="144">
        <f t="shared" ca="1" si="3"/>
        <v>45050</v>
      </c>
      <c r="V115" s="127" t="s">
        <v>200</v>
      </c>
    </row>
    <row r="116" spans="2:22" x14ac:dyDescent="0.25">
      <c r="B116" s="142" t="str">
        <f>'UBW DATA - Posting GL'!$B$5</f>
        <v>ICI00001</v>
      </c>
      <c r="C116" s="132" t="s">
        <v>501</v>
      </c>
      <c r="D116" s="309" t="s">
        <v>8007</v>
      </c>
      <c r="E116" s="132" t="s">
        <v>220</v>
      </c>
      <c r="F116" s="143">
        <f>'UBW DATA - Posting GL'!$D$5</f>
        <v>202301</v>
      </c>
      <c r="G116" s="143" t="str">
        <f>'Profit &amp; Loss'!A56</f>
        <v>54004</v>
      </c>
      <c r="H116" s="143" t="str">
        <f>VLOOKUP($G116,'Profit &amp; Loss'!$A:$M,3,FALSE)</f>
        <v>ICI-0101</v>
      </c>
      <c r="I116" s="143" t="str">
        <f>VLOOKUP($G116,'Profit &amp; Loss'!$A:$M,4,FALSE)</f>
        <v>B10447</v>
      </c>
      <c r="K116" s="143" t="str">
        <f>VLOOKUP($G116,'Profit &amp; Loss'!$A:$M,5,FALSE)</f>
        <v>B10447-100</v>
      </c>
      <c r="L116" s="143" t="str">
        <f>VLOOKUP($G116,'Profit &amp; Loss'!$A:$M,6,FALSE)</f>
        <v>OP</v>
      </c>
      <c r="M116" s="143" t="str">
        <f>VLOOKUP($G116,'Profit &amp; Loss'!$A:$M,7,FALSE)</f>
        <v>CIG</v>
      </c>
      <c r="N116" s="143" t="str">
        <f>VLOOKUP($G116,'Profit &amp; Loss'!$A:$M,8,FALSE)</f>
        <v>ICI</v>
      </c>
      <c r="O116" s="127" t="s">
        <v>198</v>
      </c>
      <c r="P116" s="143" t="s">
        <v>221</v>
      </c>
      <c r="Q116" s="143">
        <f>VLOOKUP($G116,'Profit &amp; Loss'!$A:$M,13,FALSE)</f>
        <v>0</v>
      </c>
      <c r="S116" s="142" t="str">
        <f t="shared" si="2"/>
        <v>202301 Monthly Movement</v>
      </c>
      <c r="T116" s="144">
        <f t="shared" ca="1" si="3"/>
        <v>45050</v>
      </c>
      <c r="U116" s="144">
        <f t="shared" ca="1" si="3"/>
        <v>45050</v>
      </c>
      <c r="V116" s="127" t="s">
        <v>200</v>
      </c>
    </row>
    <row r="117" spans="2:22" x14ac:dyDescent="0.25">
      <c r="B117" s="142" t="str">
        <f>'UBW DATA - Posting GL'!$B$5</f>
        <v>ICI00001</v>
      </c>
      <c r="C117" s="132" t="s">
        <v>502</v>
      </c>
      <c r="D117" s="309" t="s">
        <v>8007</v>
      </c>
      <c r="E117" s="132" t="s">
        <v>220</v>
      </c>
      <c r="F117" s="143">
        <f>'UBW DATA - Posting GL'!$D$5</f>
        <v>202301</v>
      </c>
      <c r="G117" s="143" t="str">
        <f>'Profit &amp; Loss'!A57</f>
        <v>54005</v>
      </c>
      <c r="H117" s="143" t="str">
        <f>VLOOKUP($G117,'Profit &amp; Loss'!$A:$M,3,FALSE)</f>
        <v>ICI-0101</v>
      </c>
      <c r="I117" s="143" t="str">
        <f>VLOOKUP($G117,'Profit &amp; Loss'!$A:$M,4,FALSE)</f>
        <v>B10447</v>
      </c>
      <c r="K117" s="143" t="str">
        <f>VLOOKUP($G117,'Profit &amp; Loss'!$A:$M,5,FALSE)</f>
        <v>B10447-100</v>
      </c>
      <c r="L117" s="143" t="str">
        <f>VLOOKUP($G117,'Profit &amp; Loss'!$A:$M,6,FALSE)</f>
        <v>OP</v>
      </c>
      <c r="M117" s="143" t="str">
        <f>VLOOKUP($G117,'Profit &amp; Loss'!$A:$M,7,FALSE)</f>
        <v>CIG</v>
      </c>
      <c r="N117" s="143" t="str">
        <f>VLOOKUP($G117,'Profit &amp; Loss'!$A:$M,8,FALSE)</f>
        <v>ICI</v>
      </c>
      <c r="O117" s="127" t="s">
        <v>198</v>
      </c>
      <c r="P117" s="143" t="s">
        <v>221</v>
      </c>
      <c r="Q117" s="143">
        <f>VLOOKUP($G117,'Profit &amp; Loss'!$A:$M,13,FALSE)</f>
        <v>0</v>
      </c>
      <c r="S117" s="142" t="str">
        <f t="shared" si="2"/>
        <v>202301 Monthly Movement</v>
      </c>
      <c r="T117" s="144">
        <f t="shared" ca="1" si="3"/>
        <v>45050</v>
      </c>
      <c r="U117" s="144">
        <f t="shared" ca="1" si="3"/>
        <v>45050</v>
      </c>
      <c r="V117" s="127" t="s">
        <v>200</v>
      </c>
    </row>
    <row r="118" spans="2:22" x14ac:dyDescent="0.25">
      <c r="B118" s="142" t="str">
        <f>'UBW DATA - Posting GL'!$B$5</f>
        <v>ICI00001</v>
      </c>
      <c r="C118" s="132" t="s">
        <v>503</v>
      </c>
      <c r="D118" s="309" t="s">
        <v>8007</v>
      </c>
      <c r="E118" s="132" t="s">
        <v>220</v>
      </c>
      <c r="F118" s="143">
        <f>'UBW DATA - Posting GL'!$D$5</f>
        <v>202301</v>
      </c>
      <c r="G118" s="143" t="str">
        <f>'Profit &amp; Loss'!A58</f>
        <v>54006</v>
      </c>
      <c r="H118" s="143" t="str">
        <f>VLOOKUP($G118,'Profit &amp; Loss'!$A:$M,3,FALSE)</f>
        <v>ICI-0101</v>
      </c>
      <c r="I118" s="143" t="str">
        <f>VLOOKUP($G118,'Profit &amp; Loss'!$A:$M,4,FALSE)</f>
        <v>B10447</v>
      </c>
      <c r="K118" s="143" t="str">
        <f>VLOOKUP($G118,'Profit &amp; Loss'!$A:$M,5,FALSE)</f>
        <v>B10447-100</v>
      </c>
      <c r="L118" s="143" t="str">
        <f>VLOOKUP($G118,'Profit &amp; Loss'!$A:$M,6,FALSE)</f>
        <v>OP</v>
      </c>
      <c r="M118" s="143" t="str">
        <f>VLOOKUP($G118,'Profit &amp; Loss'!$A:$M,7,FALSE)</f>
        <v>CIG</v>
      </c>
      <c r="N118" s="143" t="str">
        <f>VLOOKUP($G118,'Profit &amp; Loss'!$A:$M,8,FALSE)</f>
        <v>ICI</v>
      </c>
      <c r="O118" s="127" t="s">
        <v>198</v>
      </c>
      <c r="P118" s="143" t="s">
        <v>221</v>
      </c>
      <c r="Q118" s="143">
        <f>VLOOKUP($G118,'Profit &amp; Loss'!$A:$M,13,FALSE)</f>
        <v>0</v>
      </c>
      <c r="S118" s="142" t="str">
        <f t="shared" si="2"/>
        <v>202301 Monthly Movement</v>
      </c>
      <c r="T118" s="144">
        <f t="shared" ca="1" si="3"/>
        <v>45050</v>
      </c>
      <c r="U118" s="144">
        <f t="shared" ca="1" si="3"/>
        <v>45050</v>
      </c>
      <c r="V118" s="127" t="s">
        <v>200</v>
      </c>
    </row>
    <row r="119" spans="2:22" x14ac:dyDescent="0.25">
      <c r="B119" s="142" t="str">
        <f>'UBW DATA - Posting GL'!$B$5</f>
        <v>ICI00001</v>
      </c>
      <c r="C119" s="132" t="s">
        <v>504</v>
      </c>
      <c r="D119" s="309" t="s">
        <v>8007</v>
      </c>
      <c r="E119" s="132" t="s">
        <v>220</v>
      </c>
      <c r="F119" s="143">
        <f>'UBW DATA - Posting GL'!$D$5</f>
        <v>202301</v>
      </c>
      <c r="G119" s="143" t="str">
        <f>'Profit &amp; Loss'!A59</f>
        <v>54007</v>
      </c>
      <c r="H119" s="143" t="str">
        <f>VLOOKUP($G119,'Profit &amp; Loss'!$A:$M,3,FALSE)</f>
        <v>ICI-0101</v>
      </c>
      <c r="I119" s="143" t="str">
        <f>VLOOKUP($G119,'Profit &amp; Loss'!$A:$M,4,FALSE)</f>
        <v>B10447</v>
      </c>
      <c r="K119" s="143" t="str">
        <f>VLOOKUP($G119,'Profit &amp; Loss'!$A:$M,5,FALSE)</f>
        <v>B10447-100</v>
      </c>
      <c r="L119" s="143" t="str">
        <f>VLOOKUP($G119,'Profit &amp; Loss'!$A:$M,6,FALSE)</f>
        <v>OP</v>
      </c>
      <c r="M119" s="143" t="str">
        <f>VLOOKUP($G119,'Profit &amp; Loss'!$A:$M,7,FALSE)</f>
        <v>CIG</v>
      </c>
      <c r="N119" s="143" t="str">
        <f>VLOOKUP($G119,'Profit &amp; Loss'!$A:$M,8,FALSE)</f>
        <v>ICI</v>
      </c>
      <c r="O119" s="127" t="s">
        <v>198</v>
      </c>
      <c r="P119" s="143" t="s">
        <v>221</v>
      </c>
      <c r="Q119" s="143">
        <f>VLOOKUP($G119,'Profit &amp; Loss'!$A:$M,13,FALSE)</f>
        <v>0</v>
      </c>
      <c r="S119" s="142" t="str">
        <f t="shared" si="2"/>
        <v>202301 Monthly Movement</v>
      </c>
      <c r="T119" s="144">
        <f t="shared" ca="1" si="3"/>
        <v>45050</v>
      </c>
      <c r="U119" s="144">
        <f t="shared" ca="1" si="3"/>
        <v>45050</v>
      </c>
      <c r="V119" s="127" t="s">
        <v>200</v>
      </c>
    </row>
    <row r="120" spans="2:22" x14ac:dyDescent="0.25">
      <c r="B120" s="142" t="str">
        <f>'UBW DATA - Posting GL'!$B$5</f>
        <v>ICI00001</v>
      </c>
      <c r="C120" s="132" t="s">
        <v>505</v>
      </c>
      <c r="D120" s="309" t="s">
        <v>8007</v>
      </c>
      <c r="E120" s="132" t="s">
        <v>220</v>
      </c>
      <c r="F120" s="143">
        <f>'UBW DATA - Posting GL'!$D$5</f>
        <v>202301</v>
      </c>
      <c r="G120" s="143" t="str">
        <f>'Profit &amp; Loss'!A60</f>
        <v>54008</v>
      </c>
      <c r="H120" s="143" t="str">
        <f>VLOOKUP($G120,'Profit &amp; Loss'!$A:$M,3,FALSE)</f>
        <v>ICI-0101</v>
      </c>
      <c r="I120" s="143" t="str">
        <f>VLOOKUP($G120,'Profit &amp; Loss'!$A:$M,4,FALSE)</f>
        <v>B10447</v>
      </c>
      <c r="K120" s="143" t="str">
        <f>VLOOKUP($G120,'Profit &amp; Loss'!$A:$M,5,FALSE)</f>
        <v>B10447-100</v>
      </c>
      <c r="L120" s="143" t="str">
        <f>VLOOKUP($G120,'Profit &amp; Loss'!$A:$M,6,FALSE)</f>
        <v>OP</v>
      </c>
      <c r="M120" s="143" t="str">
        <f>VLOOKUP($G120,'Profit &amp; Loss'!$A:$M,7,FALSE)</f>
        <v>CIG</v>
      </c>
      <c r="N120" s="143" t="str">
        <f>VLOOKUP($G120,'Profit &amp; Loss'!$A:$M,8,FALSE)</f>
        <v>ICI</v>
      </c>
      <c r="O120" s="127" t="s">
        <v>198</v>
      </c>
      <c r="P120" s="143" t="s">
        <v>221</v>
      </c>
      <c r="Q120" s="143">
        <f>VLOOKUP($G120,'Profit &amp; Loss'!$A:$M,13,FALSE)</f>
        <v>0</v>
      </c>
      <c r="S120" s="142" t="str">
        <f t="shared" si="2"/>
        <v>202301 Monthly Movement</v>
      </c>
      <c r="T120" s="144">
        <f t="shared" ca="1" si="3"/>
        <v>45050</v>
      </c>
      <c r="U120" s="144">
        <f t="shared" ca="1" si="3"/>
        <v>45050</v>
      </c>
      <c r="V120" s="127" t="s">
        <v>200</v>
      </c>
    </row>
    <row r="121" spans="2:22" x14ac:dyDescent="0.25">
      <c r="B121" s="142" t="str">
        <f>'UBW DATA - Posting GL'!$B$5</f>
        <v>ICI00001</v>
      </c>
      <c r="C121" s="132" t="s">
        <v>506</v>
      </c>
      <c r="D121" s="309" t="s">
        <v>8007</v>
      </c>
      <c r="E121" s="132" t="s">
        <v>220</v>
      </c>
      <c r="F121" s="143">
        <f>'UBW DATA - Posting GL'!$D$5</f>
        <v>202301</v>
      </c>
      <c r="G121" s="143" t="str">
        <f>'Profit &amp; Loss'!A61</f>
        <v>54009</v>
      </c>
      <c r="H121" s="143" t="str">
        <f>VLOOKUP($G121,'Profit &amp; Loss'!$A:$M,3,FALSE)</f>
        <v>ICI-0101</v>
      </c>
      <c r="I121" s="143" t="str">
        <f>VLOOKUP($G121,'Profit &amp; Loss'!$A:$M,4,FALSE)</f>
        <v>B10447</v>
      </c>
      <c r="K121" s="143" t="str">
        <f>VLOOKUP($G121,'Profit &amp; Loss'!$A:$M,5,FALSE)</f>
        <v>B10447-100</v>
      </c>
      <c r="L121" s="143" t="str">
        <f>VLOOKUP($G121,'Profit &amp; Loss'!$A:$M,6,FALSE)</f>
        <v>OP</v>
      </c>
      <c r="M121" s="143" t="str">
        <f>VLOOKUP($G121,'Profit &amp; Loss'!$A:$M,7,FALSE)</f>
        <v>CIG</v>
      </c>
      <c r="N121" s="143" t="str">
        <f>VLOOKUP($G121,'Profit &amp; Loss'!$A:$M,8,FALSE)</f>
        <v>ICI</v>
      </c>
      <c r="O121" s="127" t="s">
        <v>198</v>
      </c>
      <c r="P121" s="143" t="s">
        <v>221</v>
      </c>
      <c r="Q121" s="143">
        <f>VLOOKUP($G121,'Profit &amp; Loss'!$A:$M,13,FALSE)</f>
        <v>0</v>
      </c>
      <c r="S121" s="142" t="str">
        <f t="shared" si="2"/>
        <v>202301 Monthly Movement</v>
      </c>
      <c r="T121" s="144">
        <f t="shared" ca="1" si="3"/>
        <v>45050</v>
      </c>
      <c r="U121" s="144">
        <f t="shared" ca="1" si="3"/>
        <v>45050</v>
      </c>
      <c r="V121" s="127" t="s">
        <v>200</v>
      </c>
    </row>
    <row r="122" spans="2:22" x14ac:dyDescent="0.25">
      <c r="B122" s="142" t="str">
        <f>'UBW DATA - Posting GL'!$B$5</f>
        <v>ICI00001</v>
      </c>
      <c r="C122" s="132" t="s">
        <v>507</v>
      </c>
      <c r="D122" s="309" t="s">
        <v>8007</v>
      </c>
      <c r="E122" s="132" t="s">
        <v>220</v>
      </c>
      <c r="F122" s="143">
        <f>'UBW DATA - Posting GL'!$D$5</f>
        <v>202301</v>
      </c>
      <c r="G122" s="143" t="str">
        <f>'Profit &amp; Loss'!A62</f>
        <v>54010</v>
      </c>
      <c r="H122" s="143" t="str">
        <f>VLOOKUP($G122,'Profit &amp; Loss'!$A:$M,3,FALSE)</f>
        <v>ICI-0101</v>
      </c>
      <c r="I122" s="143" t="str">
        <f>VLOOKUP($G122,'Profit &amp; Loss'!$A:$M,4,FALSE)</f>
        <v>B10447</v>
      </c>
      <c r="K122" s="143" t="str">
        <f>VLOOKUP($G122,'Profit &amp; Loss'!$A:$M,5,FALSE)</f>
        <v>B10447-100</v>
      </c>
      <c r="L122" s="143" t="str">
        <f>VLOOKUP($G122,'Profit &amp; Loss'!$A:$M,6,FALSE)</f>
        <v>OP</v>
      </c>
      <c r="M122" s="143" t="str">
        <f>VLOOKUP($G122,'Profit &amp; Loss'!$A:$M,7,FALSE)</f>
        <v>CIG</v>
      </c>
      <c r="N122" s="143" t="str">
        <f>VLOOKUP($G122,'Profit &amp; Loss'!$A:$M,8,FALSE)</f>
        <v>ICI</v>
      </c>
      <c r="O122" s="127" t="s">
        <v>198</v>
      </c>
      <c r="P122" s="143" t="s">
        <v>221</v>
      </c>
      <c r="Q122" s="143">
        <f>VLOOKUP($G122,'Profit &amp; Loss'!$A:$M,13,FALSE)</f>
        <v>0</v>
      </c>
      <c r="S122" s="142" t="str">
        <f t="shared" si="2"/>
        <v>202301 Monthly Movement</v>
      </c>
      <c r="T122" s="144">
        <f t="shared" ca="1" si="3"/>
        <v>45050</v>
      </c>
      <c r="U122" s="144">
        <f t="shared" ca="1" si="3"/>
        <v>45050</v>
      </c>
      <c r="V122" s="127" t="s">
        <v>200</v>
      </c>
    </row>
    <row r="123" spans="2:22" x14ac:dyDescent="0.25">
      <c r="B123" s="142" t="str">
        <f>'UBW DATA - Posting GL'!$B$5</f>
        <v>ICI00001</v>
      </c>
      <c r="C123" s="132" t="s">
        <v>508</v>
      </c>
      <c r="D123" s="309" t="s">
        <v>8007</v>
      </c>
      <c r="E123" s="132" t="s">
        <v>220</v>
      </c>
      <c r="F123" s="143">
        <f>'UBW DATA - Posting GL'!$D$5</f>
        <v>202301</v>
      </c>
      <c r="G123" s="143" t="str">
        <f>'Profit &amp; Loss'!A63</f>
        <v>54011</v>
      </c>
      <c r="H123" s="143" t="str">
        <f>VLOOKUP($G123,'Profit &amp; Loss'!$A:$M,3,FALSE)</f>
        <v>ICI-0101</v>
      </c>
      <c r="I123" s="143" t="str">
        <f>VLOOKUP($G123,'Profit &amp; Loss'!$A:$M,4,FALSE)</f>
        <v>B10447</v>
      </c>
      <c r="K123" s="143" t="str">
        <f>VLOOKUP($G123,'Profit &amp; Loss'!$A:$M,5,FALSE)</f>
        <v>B10447-100</v>
      </c>
      <c r="L123" s="143" t="str">
        <f>VLOOKUP($G123,'Profit &amp; Loss'!$A:$M,6,FALSE)</f>
        <v>OP</v>
      </c>
      <c r="M123" s="143" t="str">
        <f>VLOOKUP($G123,'Profit &amp; Loss'!$A:$M,7,FALSE)</f>
        <v>CIG</v>
      </c>
      <c r="N123" s="143" t="str">
        <f>VLOOKUP($G123,'Profit &amp; Loss'!$A:$M,8,FALSE)</f>
        <v>ICI</v>
      </c>
      <c r="O123" s="127" t="s">
        <v>198</v>
      </c>
      <c r="P123" s="143" t="s">
        <v>221</v>
      </c>
      <c r="Q123" s="143">
        <f>VLOOKUP($G123,'Profit &amp; Loss'!$A:$M,13,FALSE)</f>
        <v>0</v>
      </c>
      <c r="S123" s="142" t="str">
        <f t="shared" si="2"/>
        <v>202301 Monthly Movement</v>
      </c>
      <c r="T123" s="144">
        <f t="shared" ca="1" si="3"/>
        <v>45050</v>
      </c>
      <c r="U123" s="144">
        <f t="shared" ca="1" si="3"/>
        <v>45050</v>
      </c>
      <c r="V123" s="127" t="s">
        <v>200</v>
      </c>
    </row>
    <row r="124" spans="2:22" x14ac:dyDescent="0.25">
      <c r="B124" s="142" t="str">
        <f>'UBW DATA - Posting GL'!$B$5</f>
        <v>ICI00001</v>
      </c>
      <c r="C124" s="132" t="s">
        <v>509</v>
      </c>
      <c r="D124" s="309" t="s">
        <v>8007</v>
      </c>
      <c r="E124" s="132" t="s">
        <v>220</v>
      </c>
      <c r="F124" s="143">
        <f>'UBW DATA - Posting GL'!$D$5</f>
        <v>202301</v>
      </c>
      <c r="G124" s="143" t="str">
        <f>'Profit &amp; Loss'!A64</f>
        <v>54012</v>
      </c>
      <c r="H124" s="143" t="str">
        <f>VLOOKUP($G124,'Profit &amp; Loss'!$A:$M,3,FALSE)</f>
        <v>ICI-0101</v>
      </c>
      <c r="I124" s="143" t="str">
        <f>VLOOKUP($G124,'Profit &amp; Loss'!$A:$M,4,FALSE)</f>
        <v>B10447</v>
      </c>
      <c r="K124" s="143" t="str">
        <f>VLOOKUP($G124,'Profit &amp; Loss'!$A:$M,5,FALSE)</f>
        <v>B10447-100</v>
      </c>
      <c r="L124" s="143" t="str">
        <f>VLOOKUP($G124,'Profit &amp; Loss'!$A:$M,6,FALSE)</f>
        <v>OP</v>
      </c>
      <c r="M124" s="143" t="str">
        <f>VLOOKUP($G124,'Profit &amp; Loss'!$A:$M,7,FALSE)</f>
        <v>CIG</v>
      </c>
      <c r="N124" s="143" t="str">
        <f>VLOOKUP($G124,'Profit &amp; Loss'!$A:$M,8,FALSE)</f>
        <v>ICI</v>
      </c>
      <c r="O124" s="127" t="s">
        <v>198</v>
      </c>
      <c r="P124" s="143" t="s">
        <v>221</v>
      </c>
      <c r="Q124" s="143">
        <f>VLOOKUP($G124,'Profit &amp; Loss'!$A:$M,13,FALSE)</f>
        <v>0</v>
      </c>
      <c r="S124" s="142" t="str">
        <f t="shared" si="2"/>
        <v>202301 Monthly Movement</v>
      </c>
      <c r="T124" s="144">
        <f t="shared" ca="1" si="3"/>
        <v>45050</v>
      </c>
      <c r="U124" s="144">
        <f t="shared" ca="1" si="3"/>
        <v>45050</v>
      </c>
      <c r="V124" s="127" t="s">
        <v>200</v>
      </c>
    </row>
    <row r="125" spans="2:22" x14ac:dyDescent="0.25">
      <c r="B125" s="142" t="str">
        <f>'UBW DATA - Posting GL'!$B$5</f>
        <v>ICI00001</v>
      </c>
      <c r="C125" s="132" t="s">
        <v>510</v>
      </c>
      <c r="D125" s="309" t="s">
        <v>8007</v>
      </c>
      <c r="E125" s="132" t="s">
        <v>220</v>
      </c>
      <c r="F125" s="143">
        <f>'UBW DATA - Posting GL'!$D$5</f>
        <v>202301</v>
      </c>
      <c r="G125" s="143" t="str">
        <f>'Profit &amp; Loss'!A65</f>
        <v>54013</v>
      </c>
      <c r="H125" s="143" t="str">
        <f>VLOOKUP($G125,'Profit &amp; Loss'!$A:$M,3,FALSE)</f>
        <v>ICI-0101</v>
      </c>
      <c r="I125" s="143" t="str">
        <f>VLOOKUP($G125,'Profit &amp; Loss'!$A:$M,4,FALSE)</f>
        <v>B10447</v>
      </c>
      <c r="K125" s="143" t="str">
        <f>VLOOKUP($G125,'Profit &amp; Loss'!$A:$M,5,FALSE)</f>
        <v>B10447-100</v>
      </c>
      <c r="L125" s="143" t="str">
        <f>VLOOKUP($G125,'Profit &amp; Loss'!$A:$M,6,FALSE)</f>
        <v>OP</v>
      </c>
      <c r="M125" s="143" t="str">
        <f>VLOOKUP($G125,'Profit &amp; Loss'!$A:$M,7,FALSE)</f>
        <v>CIG</v>
      </c>
      <c r="N125" s="143" t="str">
        <f>VLOOKUP($G125,'Profit &amp; Loss'!$A:$M,8,FALSE)</f>
        <v>ICI</v>
      </c>
      <c r="O125" s="127" t="s">
        <v>198</v>
      </c>
      <c r="P125" s="143" t="s">
        <v>221</v>
      </c>
      <c r="Q125" s="143">
        <f>VLOOKUP($G125,'Profit &amp; Loss'!$A:$M,13,FALSE)</f>
        <v>0</v>
      </c>
      <c r="S125" s="142" t="str">
        <f t="shared" si="2"/>
        <v>202301 Monthly Movement</v>
      </c>
      <c r="T125" s="144">
        <f t="shared" ca="1" si="3"/>
        <v>45050</v>
      </c>
      <c r="U125" s="144">
        <f t="shared" ca="1" si="3"/>
        <v>45050</v>
      </c>
      <c r="V125" s="127" t="s">
        <v>200</v>
      </c>
    </row>
    <row r="126" spans="2:22" x14ac:dyDescent="0.25">
      <c r="B126" s="142" t="str">
        <f>'UBW DATA - Posting GL'!$B$5</f>
        <v>ICI00001</v>
      </c>
      <c r="C126" s="132" t="s">
        <v>511</v>
      </c>
      <c r="D126" s="309" t="s">
        <v>8007</v>
      </c>
      <c r="E126" s="132" t="s">
        <v>220</v>
      </c>
      <c r="F126" s="143">
        <f>'UBW DATA - Posting GL'!$D$5</f>
        <v>202301</v>
      </c>
      <c r="G126" s="143" t="str">
        <f>'Profit &amp; Loss'!A66</f>
        <v>54014</v>
      </c>
      <c r="H126" s="143" t="str">
        <f>VLOOKUP($G126,'Profit &amp; Loss'!$A:$M,3,FALSE)</f>
        <v>ICI-0101</v>
      </c>
      <c r="I126" s="143" t="str">
        <f>VLOOKUP($G126,'Profit &amp; Loss'!$A:$M,4,FALSE)</f>
        <v>B10447</v>
      </c>
      <c r="K126" s="143" t="str">
        <f>VLOOKUP($G126,'Profit &amp; Loss'!$A:$M,5,FALSE)</f>
        <v>B10447-100</v>
      </c>
      <c r="L126" s="143" t="str">
        <f>VLOOKUP($G126,'Profit &amp; Loss'!$A:$M,6,FALSE)</f>
        <v>OP</v>
      </c>
      <c r="M126" s="143" t="str">
        <f>VLOOKUP($G126,'Profit &amp; Loss'!$A:$M,7,FALSE)</f>
        <v>CIG</v>
      </c>
      <c r="N126" s="143" t="str">
        <f>VLOOKUP($G126,'Profit &amp; Loss'!$A:$M,8,FALSE)</f>
        <v>ICI</v>
      </c>
      <c r="O126" s="127" t="s">
        <v>198</v>
      </c>
      <c r="P126" s="143" t="s">
        <v>221</v>
      </c>
      <c r="Q126" s="143">
        <f>VLOOKUP($G126,'Profit &amp; Loss'!$A:$M,13,FALSE)</f>
        <v>0</v>
      </c>
      <c r="S126" s="142" t="str">
        <f t="shared" si="2"/>
        <v>202301 Monthly Movement</v>
      </c>
      <c r="T126" s="144">
        <f t="shared" ca="1" si="3"/>
        <v>45050</v>
      </c>
      <c r="U126" s="144">
        <f t="shared" ca="1" si="3"/>
        <v>45050</v>
      </c>
      <c r="V126" s="127" t="s">
        <v>200</v>
      </c>
    </row>
    <row r="127" spans="2:22" x14ac:dyDescent="0.25">
      <c r="B127" s="142" t="str">
        <f>'UBW DATA - Posting GL'!$B$5</f>
        <v>ICI00001</v>
      </c>
      <c r="C127" s="132" t="s">
        <v>512</v>
      </c>
      <c r="D127" s="309" t="s">
        <v>8007</v>
      </c>
      <c r="E127" s="132" t="s">
        <v>220</v>
      </c>
      <c r="F127" s="143">
        <f>'UBW DATA - Posting GL'!$D$5</f>
        <v>202301</v>
      </c>
      <c r="G127" s="143" t="str">
        <f>'Profit &amp; Loss'!A67</f>
        <v>54015</v>
      </c>
      <c r="H127" s="143" t="str">
        <f>VLOOKUP($G127,'Profit &amp; Loss'!$A:$M,3,FALSE)</f>
        <v>ICI-0101</v>
      </c>
      <c r="I127" s="143" t="str">
        <f>VLOOKUP($G127,'Profit &amp; Loss'!$A:$M,4,FALSE)</f>
        <v>B10447</v>
      </c>
      <c r="K127" s="143" t="str">
        <f>VLOOKUP($G127,'Profit &amp; Loss'!$A:$M,5,FALSE)</f>
        <v>B10447-100</v>
      </c>
      <c r="L127" s="143" t="str">
        <f>VLOOKUP($G127,'Profit &amp; Loss'!$A:$M,6,FALSE)</f>
        <v>OP</v>
      </c>
      <c r="M127" s="143" t="str">
        <f>VLOOKUP($G127,'Profit &amp; Loss'!$A:$M,7,FALSE)</f>
        <v>CIG</v>
      </c>
      <c r="N127" s="143" t="str">
        <f>VLOOKUP($G127,'Profit &amp; Loss'!$A:$M,8,FALSE)</f>
        <v>ICI</v>
      </c>
      <c r="O127" s="127" t="s">
        <v>198</v>
      </c>
      <c r="P127" s="143" t="s">
        <v>221</v>
      </c>
      <c r="Q127" s="143">
        <f>VLOOKUP($G127,'Profit &amp; Loss'!$A:$M,13,FALSE)</f>
        <v>0</v>
      </c>
      <c r="S127" s="142" t="str">
        <f t="shared" si="2"/>
        <v>202301 Monthly Movement</v>
      </c>
      <c r="T127" s="144">
        <f t="shared" ca="1" si="3"/>
        <v>45050</v>
      </c>
      <c r="U127" s="144">
        <f t="shared" ca="1" si="3"/>
        <v>45050</v>
      </c>
      <c r="V127" s="127" t="s">
        <v>200</v>
      </c>
    </row>
    <row r="128" spans="2:22" x14ac:dyDescent="0.25">
      <c r="B128" s="142" t="str">
        <f>'UBW DATA - Posting GL'!$B$5</f>
        <v>ICI00001</v>
      </c>
      <c r="C128" s="132" t="s">
        <v>513</v>
      </c>
      <c r="D128" s="309" t="s">
        <v>8007</v>
      </c>
      <c r="E128" s="132" t="s">
        <v>220</v>
      </c>
      <c r="F128" s="143">
        <f>'UBW DATA - Posting GL'!$D$5</f>
        <v>202301</v>
      </c>
      <c r="G128" s="143" t="str">
        <f>'Profit &amp; Loss'!A68</f>
        <v>54016</v>
      </c>
      <c r="H128" s="143" t="str">
        <f>VLOOKUP($G128,'Profit &amp; Loss'!$A:$M,3,FALSE)</f>
        <v>ICI-0101</v>
      </c>
      <c r="I128" s="143" t="str">
        <f>VLOOKUP($G128,'Profit &amp; Loss'!$A:$M,4,FALSE)</f>
        <v>B10447</v>
      </c>
      <c r="K128" s="143" t="str">
        <f>VLOOKUP($G128,'Profit &amp; Loss'!$A:$M,5,FALSE)</f>
        <v>B10447-100</v>
      </c>
      <c r="L128" s="143" t="str">
        <f>VLOOKUP($G128,'Profit &amp; Loss'!$A:$M,6,FALSE)</f>
        <v>OP</v>
      </c>
      <c r="M128" s="143" t="str">
        <f>VLOOKUP($G128,'Profit &amp; Loss'!$A:$M,7,FALSE)</f>
        <v>CIG</v>
      </c>
      <c r="N128" s="143" t="str">
        <f>VLOOKUP($G128,'Profit &amp; Loss'!$A:$M,8,FALSE)</f>
        <v>ICI</v>
      </c>
      <c r="O128" s="127" t="s">
        <v>198</v>
      </c>
      <c r="P128" s="143" t="s">
        <v>221</v>
      </c>
      <c r="Q128" s="143">
        <f>VLOOKUP($G128,'Profit &amp; Loss'!$A:$M,13,FALSE)</f>
        <v>0</v>
      </c>
      <c r="S128" s="142" t="str">
        <f t="shared" si="2"/>
        <v>202301 Monthly Movement</v>
      </c>
      <c r="T128" s="144">
        <f t="shared" ca="1" si="3"/>
        <v>45050</v>
      </c>
      <c r="U128" s="144">
        <f t="shared" ca="1" si="3"/>
        <v>45050</v>
      </c>
      <c r="V128" s="127" t="s">
        <v>200</v>
      </c>
    </row>
    <row r="129" spans="2:22" x14ac:dyDescent="0.25">
      <c r="B129" s="142" t="str">
        <f>'UBW DATA - Posting GL'!$B$5</f>
        <v>ICI00001</v>
      </c>
      <c r="C129" s="132" t="s">
        <v>514</v>
      </c>
      <c r="D129" s="309" t="s">
        <v>8007</v>
      </c>
      <c r="E129" s="132" t="s">
        <v>220</v>
      </c>
      <c r="F129" s="143">
        <f>'UBW DATA - Posting GL'!$D$5</f>
        <v>202301</v>
      </c>
      <c r="G129" s="143" t="str">
        <f>'Profit &amp; Loss'!A69</f>
        <v>54063</v>
      </c>
      <c r="H129" s="143" t="str">
        <f>VLOOKUP($G129,'Profit &amp; Loss'!$A:$M,3,FALSE)</f>
        <v>ICI-0101</v>
      </c>
      <c r="I129" s="143" t="str">
        <f>VLOOKUP($G129,'Profit &amp; Loss'!$A:$M,4,FALSE)</f>
        <v>B10447</v>
      </c>
      <c r="K129" s="143" t="str">
        <f>VLOOKUP($G129,'Profit &amp; Loss'!$A:$M,5,FALSE)</f>
        <v>B10447-100</v>
      </c>
      <c r="L129" s="143" t="str">
        <f>VLOOKUP($G129,'Profit &amp; Loss'!$A:$M,6,FALSE)</f>
        <v>OP</v>
      </c>
      <c r="M129" s="143" t="str">
        <f>VLOOKUP($G129,'Profit &amp; Loss'!$A:$M,7,FALSE)</f>
        <v>CIG</v>
      </c>
      <c r="N129" s="143" t="str">
        <f>VLOOKUP($G129,'Profit &amp; Loss'!$A:$M,8,FALSE)</f>
        <v>ICI</v>
      </c>
      <c r="O129" s="127" t="s">
        <v>198</v>
      </c>
      <c r="P129" s="143" t="s">
        <v>221</v>
      </c>
      <c r="Q129" s="143">
        <f>VLOOKUP($G129,'Profit &amp; Loss'!$A:$M,13,FALSE)</f>
        <v>0</v>
      </c>
      <c r="S129" s="142" t="str">
        <f t="shared" si="2"/>
        <v>202301 Monthly Movement</v>
      </c>
      <c r="T129" s="144">
        <f t="shared" ca="1" si="3"/>
        <v>45050</v>
      </c>
      <c r="U129" s="144">
        <f t="shared" ca="1" si="3"/>
        <v>45050</v>
      </c>
      <c r="V129" s="127" t="s">
        <v>200</v>
      </c>
    </row>
    <row r="130" spans="2:22" x14ac:dyDescent="0.25">
      <c r="B130" s="142" t="str">
        <f>'UBW DATA - Posting GL'!$B$5</f>
        <v>ICI00001</v>
      </c>
      <c r="C130" s="132" t="s">
        <v>515</v>
      </c>
      <c r="D130" s="309" t="s">
        <v>8007</v>
      </c>
      <c r="E130" s="132" t="s">
        <v>220</v>
      </c>
      <c r="F130" s="143">
        <f>'UBW DATA - Posting GL'!$D$5</f>
        <v>202301</v>
      </c>
      <c r="G130" s="143" t="str">
        <f>'Profit &amp; Loss'!A70</f>
        <v>54064</v>
      </c>
      <c r="H130" s="143" t="str">
        <f>VLOOKUP($G130,'Profit &amp; Loss'!$A:$M,3,FALSE)</f>
        <v>ICI-0101</v>
      </c>
      <c r="I130" s="143" t="str">
        <f>VLOOKUP($G130,'Profit &amp; Loss'!$A:$M,4,FALSE)</f>
        <v>B10447</v>
      </c>
      <c r="K130" s="143" t="str">
        <f>VLOOKUP($G130,'Profit &amp; Loss'!$A:$M,5,FALSE)</f>
        <v>B10447-100</v>
      </c>
      <c r="L130" s="143" t="str">
        <f>VLOOKUP($G130,'Profit &amp; Loss'!$A:$M,6,FALSE)</f>
        <v>OP</v>
      </c>
      <c r="M130" s="143" t="str">
        <f>VLOOKUP($G130,'Profit &amp; Loss'!$A:$M,7,FALSE)</f>
        <v>CIG</v>
      </c>
      <c r="N130" s="143" t="str">
        <f>VLOOKUP($G130,'Profit &amp; Loss'!$A:$M,8,FALSE)</f>
        <v>ICI</v>
      </c>
      <c r="O130" s="127" t="s">
        <v>198</v>
      </c>
      <c r="P130" s="143" t="s">
        <v>221</v>
      </c>
      <c r="Q130" s="143">
        <f>VLOOKUP($G130,'Profit &amp; Loss'!$A:$M,13,FALSE)</f>
        <v>0</v>
      </c>
      <c r="S130" s="142" t="str">
        <f t="shared" si="2"/>
        <v>202301 Monthly Movement</v>
      </c>
      <c r="T130" s="144">
        <f t="shared" ca="1" si="3"/>
        <v>45050</v>
      </c>
      <c r="U130" s="144">
        <f t="shared" ca="1" si="3"/>
        <v>45050</v>
      </c>
      <c r="V130" s="127" t="s">
        <v>200</v>
      </c>
    </row>
    <row r="131" spans="2:22" x14ac:dyDescent="0.25">
      <c r="B131" s="142" t="str">
        <f>'UBW DATA - Posting GL'!$B$5</f>
        <v>ICI00001</v>
      </c>
      <c r="C131" s="132" t="s">
        <v>516</v>
      </c>
      <c r="D131" s="309" t="s">
        <v>8007</v>
      </c>
      <c r="E131" s="132" t="s">
        <v>220</v>
      </c>
      <c r="F131" s="143">
        <f>'UBW DATA - Posting GL'!$D$5</f>
        <v>202301</v>
      </c>
      <c r="G131" s="143" t="str">
        <f>'Profit &amp; Loss'!A71</f>
        <v>54100</v>
      </c>
      <c r="H131" s="143" t="str">
        <f>VLOOKUP($G131,'Profit &amp; Loss'!$A:$M,3,FALSE)</f>
        <v>ICI-0101</v>
      </c>
      <c r="I131" s="143" t="str">
        <f>VLOOKUP($G131,'Profit &amp; Loss'!$A:$M,4,FALSE)</f>
        <v>B10447</v>
      </c>
      <c r="K131" s="143" t="str">
        <f>VLOOKUP($G131,'Profit &amp; Loss'!$A:$M,5,FALSE)</f>
        <v>B10447-100</v>
      </c>
      <c r="L131" s="143" t="str">
        <f>VLOOKUP($G131,'Profit &amp; Loss'!$A:$M,6,FALSE)</f>
        <v>OP</v>
      </c>
      <c r="M131" s="143" t="str">
        <f>VLOOKUP($G131,'Profit &amp; Loss'!$A:$M,7,FALSE)</f>
        <v>CIG</v>
      </c>
      <c r="N131" s="143" t="str">
        <f>VLOOKUP($G131,'Profit &amp; Loss'!$A:$M,8,FALSE)</f>
        <v>ICI</v>
      </c>
      <c r="O131" s="127" t="s">
        <v>198</v>
      </c>
      <c r="P131" s="143" t="s">
        <v>221</v>
      </c>
      <c r="Q131" s="143">
        <f>VLOOKUP($G131,'Profit &amp; Loss'!$A:$M,13,FALSE)</f>
        <v>0</v>
      </c>
      <c r="S131" s="142" t="str">
        <f t="shared" si="2"/>
        <v>202301 Monthly Movement</v>
      </c>
      <c r="T131" s="144">
        <f t="shared" ca="1" si="3"/>
        <v>45050</v>
      </c>
      <c r="U131" s="144">
        <f t="shared" ca="1" si="3"/>
        <v>45050</v>
      </c>
      <c r="V131" s="127" t="s">
        <v>200</v>
      </c>
    </row>
    <row r="132" spans="2:22" x14ac:dyDescent="0.25">
      <c r="B132" s="142" t="str">
        <f>'UBW DATA - Posting GL'!$B$5</f>
        <v>ICI00001</v>
      </c>
      <c r="C132" s="132" t="s">
        <v>517</v>
      </c>
      <c r="D132" s="309" t="s">
        <v>8007</v>
      </c>
      <c r="E132" s="132" t="s">
        <v>220</v>
      </c>
      <c r="F132" s="143">
        <f>'UBW DATA - Posting GL'!$D$5</f>
        <v>202301</v>
      </c>
      <c r="G132" s="143" t="str">
        <f>'Profit &amp; Loss'!A72</f>
        <v>54200</v>
      </c>
      <c r="H132" s="143" t="str">
        <f>VLOOKUP($G132,'Profit &amp; Loss'!$A:$M,3,FALSE)</f>
        <v>ICI-0101</v>
      </c>
      <c r="I132" s="143" t="str">
        <f>VLOOKUP($G132,'Profit &amp; Loss'!$A:$M,4,FALSE)</f>
        <v>B10447</v>
      </c>
      <c r="K132" s="143" t="str">
        <f>VLOOKUP($G132,'Profit &amp; Loss'!$A:$M,5,FALSE)</f>
        <v>B10447-100</v>
      </c>
      <c r="L132" s="143" t="str">
        <f>VLOOKUP($G132,'Profit &amp; Loss'!$A:$M,6,FALSE)</f>
        <v>OP</v>
      </c>
      <c r="M132" s="143" t="str">
        <f>VLOOKUP($G132,'Profit &amp; Loss'!$A:$M,7,FALSE)</f>
        <v>CIG</v>
      </c>
      <c r="N132" s="143" t="str">
        <f>VLOOKUP($G132,'Profit &amp; Loss'!$A:$M,8,FALSE)</f>
        <v>ICI</v>
      </c>
      <c r="O132" s="127" t="s">
        <v>198</v>
      </c>
      <c r="P132" s="143" t="s">
        <v>221</v>
      </c>
      <c r="Q132" s="143">
        <f>VLOOKUP($G132,'Profit &amp; Loss'!$A:$M,13,FALSE)</f>
        <v>0</v>
      </c>
      <c r="S132" s="142" t="str">
        <f t="shared" ref="S132:S166" si="4">$F132&amp;" Monthly Movement"</f>
        <v>202301 Monthly Movement</v>
      </c>
      <c r="T132" s="144">
        <f t="shared" ca="1" si="3"/>
        <v>45050</v>
      </c>
      <c r="U132" s="144">
        <f t="shared" ca="1" si="3"/>
        <v>45050</v>
      </c>
      <c r="V132" s="127" t="s">
        <v>200</v>
      </c>
    </row>
    <row r="133" spans="2:22" x14ac:dyDescent="0.25">
      <c r="B133" s="142" t="str">
        <f>'UBW DATA - Posting GL'!$B$5</f>
        <v>ICI00001</v>
      </c>
      <c r="C133" s="132" t="s">
        <v>518</v>
      </c>
      <c r="D133" s="309" t="s">
        <v>8007</v>
      </c>
      <c r="E133" s="132" t="s">
        <v>220</v>
      </c>
      <c r="F133" s="143">
        <f>'UBW DATA - Posting GL'!$D$5</f>
        <v>202301</v>
      </c>
      <c r="G133" s="143" t="str">
        <f>'Profit &amp; Loss'!A73</f>
        <v>54201</v>
      </c>
      <c r="H133" s="143" t="str">
        <f>VLOOKUP($G133,'Profit &amp; Loss'!$A:$M,3,FALSE)</f>
        <v>ICI-0101</v>
      </c>
      <c r="I133" s="143" t="str">
        <f>VLOOKUP($G133,'Profit &amp; Loss'!$A:$M,4,FALSE)</f>
        <v>B10447</v>
      </c>
      <c r="K133" s="143" t="str">
        <f>VLOOKUP($G133,'Profit &amp; Loss'!$A:$M,5,FALSE)</f>
        <v>B10447-100</v>
      </c>
      <c r="L133" s="143" t="str">
        <f>VLOOKUP($G133,'Profit &amp; Loss'!$A:$M,6,FALSE)</f>
        <v>OP</v>
      </c>
      <c r="M133" s="143" t="str">
        <f>VLOOKUP($G133,'Profit &amp; Loss'!$A:$M,7,FALSE)</f>
        <v>CIG</v>
      </c>
      <c r="N133" s="143" t="str">
        <f>VLOOKUP($G133,'Profit &amp; Loss'!$A:$M,8,FALSE)</f>
        <v>ICI</v>
      </c>
      <c r="O133" s="127" t="s">
        <v>198</v>
      </c>
      <c r="P133" s="143" t="s">
        <v>221</v>
      </c>
      <c r="Q133" s="143">
        <f>VLOOKUP($G133,'Profit &amp; Loss'!$A:$M,13,FALSE)</f>
        <v>0</v>
      </c>
      <c r="S133" s="142" t="str">
        <f t="shared" si="4"/>
        <v>202301 Monthly Movement</v>
      </c>
      <c r="T133" s="144">
        <f t="shared" ca="1" si="3"/>
        <v>45050</v>
      </c>
      <c r="U133" s="144">
        <f t="shared" ca="1" si="3"/>
        <v>45050</v>
      </c>
      <c r="V133" s="127" t="s">
        <v>200</v>
      </c>
    </row>
    <row r="134" spans="2:22" x14ac:dyDescent="0.25">
      <c r="B134" s="142" t="str">
        <f>'UBW DATA - Posting GL'!$B$5</f>
        <v>ICI00001</v>
      </c>
      <c r="C134" s="132" t="s">
        <v>519</v>
      </c>
      <c r="D134" s="309" t="s">
        <v>8007</v>
      </c>
      <c r="E134" s="132" t="s">
        <v>220</v>
      </c>
      <c r="F134" s="143">
        <f>'UBW DATA - Posting GL'!$D$5</f>
        <v>202301</v>
      </c>
      <c r="G134" s="143" t="str">
        <f>'Profit &amp; Loss'!A74</f>
        <v>54250</v>
      </c>
      <c r="H134" s="143" t="str">
        <f>VLOOKUP($G134,'Profit &amp; Loss'!$A:$M,3,FALSE)</f>
        <v>ICI-0101</v>
      </c>
      <c r="I134" s="143" t="str">
        <f>VLOOKUP($G134,'Profit &amp; Loss'!$A:$M,4,FALSE)</f>
        <v>B10447</v>
      </c>
      <c r="K134" s="143" t="str">
        <f>VLOOKUP($G134,'Profit &amp; Loss'!$A:$M,5,FALSE)</f>
        <v>B10447-100</v>
      </c>
      <c r="L134" s="143" t="str">
        <f>VLOOKUP($G134,'Profit &amp; Loss'!$A:$M,6,FALSE)</f>
        <v>OP</v>
      </c>
      <c r="M134" s="143" t="str">
        <f>VLOOKUP($G134,'Profit &amp; Loss'!$A:$M,7,FALSE)</f>
        <v>CIG</v>
      </c>
      <c r="N134" s="143" t="str">
        <f>VLOOKUP($G134,'Profit &amp; Loss'!$A:$M,8,FALSE)</f>
        <v>ICI</v>
      </c>
      <c r="O134" s="127" t="s">
        <v>198</v>
      </c>
      <c r="P134" s="143" t="s">
        <v>221</v>
      </c>
      <c r="Q134" s="143">
        <f>VLOOKUP($G134,'Profit &amp; Loss'!$A:$M,13,FALSE)</f>
        <v>0</v>
      </c>
      <c r="S134" s="142" t="str">
        <f t="shared" si="4"/>
        <v>202301 Monthly Movement</v>
      </c>
      <c r="T134" s="144">
        <f t="shared" ref="T134:U166" ca="1" si="5">TODAY()</f>
        <v>45050</v>
      </c>
      <c r="U134" s="144">
        <f t="shared" ca="1" si="5"/>
        <v>45050</v>
      </c>
      <c r="V134" s="127" t="s">
        <v>200</v>
      </c>
    </row>
    <row r="135" spans="2:22" x14ac:dyDescent="0.25">
      <c r="B135" s="142" t="str">
        <f>'UBW DATA - Posting GL'!$B$5</f>
        <v>ICI00001</v>
      </c>
      <c r="C135" s="132" t="s">
        <v>520</v>
      </c>
      <c r="D135" s="309" t="s">
        <v>8007</v>
      </c>
      <c r="E135" s="132" t="s">
        <v>220</v>
      </c>
      <c r="F135" s="143">
        <f>'UBW DATA - Posting GL'!$D$5</f>
        <v>202301</v>
      </c>
      <c r="G135" s="143" t="str">
        <f>'Profit &amp; Loss'!A75</f>
        <v>54260</v>
      </c>
      <c r="H135" s="143" t="str">
        <f>VLOOKUP($G135,'Profit &amp; Loss'!$A:$M,3,FALSE)</f>
        <v>ICI-0101</v>
      </c>
      <c r="I135" s="143" t="str">
        <f>VLOOKUP($G135,'Profit &amp; Loss'!$A:$M,4,FALSE)</f>
        <v>B10447</v>
      </c>
      <c r="K135" s="143" t="str">
        <f>VLOOKUP($G135,'Profit &amp; Loss'!$A:$M,5,FALSE)</f>
        <v>B10447-100</v>
      </c>
      <c r="L135" s="143" t="str">
        <f>VLOOKUP($G135,'Profit &amp; Loss'!$A:$M,6,FALSE)</f>
        <v>OP</v>
      </c>
      <c r="M135" s="143" t="str">
        <f>VLOOKUP($G135,'Profit &amp; Loss'!$A:$M,7,FALSE)</f>
        <v>CIG</v>
      </c>
      <c r="N135" s="143" t="str">
        <f>VLOOKUP($G135,'Profit &amp; Loss'!$A:$M,8,FALSE)</f>
        <v>ICI</v>
      </c>
      <c r="O135" s="127" t="s">
        <v>198</v>
      </c>
      <c r="P135" s="143" t="s">
        <v>221</v>
      </c>
      <c r="Q135" s="143">
        <f>VLOOKUP($G135,'Profit &amp; Loss'!$A:$M,13,FALSE)</f>
        <v>0</v>
      </c>
      <c r="S135" s="142" t="str">
        <f t="shared" si="4"/>
        <v>202301 Monthly Movement</v>
      </c>
      <c r="T135" s="144">
        <f t="shared" ca="1" si="5"/>
        <v>45050</v>
      </c>
      <c r="U135" s="144">
        <f t="shared" ca="1" si="5"/>
        <v>45050</v>
      </c>
      <c r="V135" s="127" t="s">
        <v>200</v>
      </c>
    </row>
    <row r="136" spans="2:22" x14ac:dyDescent="0.25">
      <c r="B136" s="142" t="str">
        <f>'UBW DATA - Posting GL'!$B$5</f>
        <v>ICI00001</v>
      </c>
      <c r="C136" s="132" t="s">
        <v>521</v>
      </c>
      <c r="D136" s="309" t="s">
        <v>8007</v>
      </c>
      <c r="E136" s="132" t="s">
        <v>220</v>
      </c>
      <c r="F136" s="143">
        <f>'UBW DATA - Posting GL'!$D$5</f>
        <v>202301</v>
      </c>
      <c r="G136" s="143" t="str">
        <f>'Profit &amp; Loss'!A76</f>
        <v>54300</v>
      </c>
      <c r="H136" s="143" t="str">
        <f>VLOOKUP($G136,'Profit &amp; Loss'!$A:$M,3,FALSE)</f>
        <v>ICI-0101</v>
      </c>
      <c r="I136" s="143" t="str">
        <f>VLOOKUP($G136,'Profit &amp; Loss'!$A:$M,4,FALSE)</f>
        <v>B10447</v>
      </c>
      <c r="K136" s="143" t="str">
        <f>VLOOKUP($G136,'Profit &amp; Loss'!$A:$M,5,FALSE)</f>
        <v>B10447-100</v>
      </c>
      <c r="L136" s="143" t="str">
        <f>VLOOKUP($G136,'Profit &amp; Loss'!$A:$M,6,FALSE)</f>
        <v>OP</v>
      </c>
      <c r="M136" s="143" t="str">
        <f>VLOOKUP($G136,'Profit &amp; Loss'!$A:$M,7,FALSE)</f>
        <v>CIG</v>
      </c>
      <c r="N136" s="143" t="str">
        <f>VLOOKUP($G136,'Profit &amp; Loss'!$A:$M,8,FALSE)</f>
        <v>ICI</v>
      </c>
      <c r="O136" s="127" t="s">
        <v>198</v>
      </c>
      <c r="P136" s="143" t="s">
        <v>221</v>
      </c>
      <c r="Q136" s="143">
        <f>VLOOKUP($G136,'Profit &amp; Loss'!$A:$M,13,FALSE)</f>
        <v>0</v>
      </c>
      <c r="S136" s="142" t="str">
        <f t="shared" si="4"/>
        <v>202301 Monthly Movement</v>
      </c>
      <c r="T136" s="144">
        <f t="shared" ca="1" si="5"/>
        <v>45050</v>
      </c>
      <c r="U136" s="144">
        <f t="shared" ca="1" si="5"/>
        <v>45050</v>
      </c>
      <c r="V136" s="127" t="s">
        <v>200</v>
      </c>
    </row>
    <row r="137" spans="2:22" x14ac:dyDescent="0.25">
      <c r="B137" s="142" t="str">
        <f>'UBW DATA - Posting GL'!$B$5</f>
        <v>ICI00001</v>
      </c>
      <c r="C137" s="132" t="s">
        <v>522</v>
      </c>
      <c r="D137" s="309" t="s">
        <v>8007</v>
      </c>
      <c r="E137" s="132" t="s">
        <v>220</v>
      </c>
      <c r="F137" s="143">
        <f>'UBW DATA - Posting GL'!$D$5</f>
        <v>202301</v>
      </c>
      <c r="G137" s="143" t="str">
        <f>'Profit &amp; Loss'!A77</f>
        <v>54350</v>
      </c>
      <c r="H137" s="143" t="str">
        <f>VLOOKUP($G137,'Profit &amp; Loss'!$A:$M,3,FALSE)</f>
        <v>ICI-0101</v>
      </c>
      <c r="I137" s="143" t="str">
        <f>VLOOKUP($G137,'Profit &amp; Loss'!$A:$M,4,FALSE)</f>
        <v>B10447</v>
      </c>
      <c r="K137" s="143" t="str">
        <f>VLOOKUP($G137,'Profit &amp; Loss'!$A:$M,5,FALSE)</f>
        <v>B10447-100</v>
      </c>
      <c r="L137" s="143" t="str">
        <f>VLOOKUP($G137,'Profit &amp; Loss'!$A:$M,6,FALSE)</f>
        <v>OP</v>
      </c>
      <c r="M137" s="143" t="str">
        <f>VLOOKUP($G137,'Profit &amp; Loss'!$A:$M,7,FALSE)</f>
        <v>CIG</v>
      </c>
      <c r="N137" s="143" t="str">
        <f>VLOOKUP($G137,'Profit &amp; Loss'!$A:$M,8,FALSE)</f>
        <v>ICI</v>
      </c>
      <c r="O137" s="127" t="s">
        <v>198</v>
      </c>
      <c r="P137" s="143" t="s">
        <v>221</v>
      </c>
      <c r="Q137" s="143">
        <f>VLOOKUP($G137,'Profit &amp; Loss'!$A:$M,13,FALSE)</f>
        <v>0</v>
      </c>
      <c r="S137" s="142" t="str">
        <f t="shared" si="4"/>
        <v>202301 Monthly Movement</v>
      </c>
      <c r="T137" s="144">
        <f t="shared" ca="1" si="5"/>
        <v>45050</v>
      </c>
      <c r="U137" s="144">
        <f t="shared" ca="1" si="5"/>
        <v>45050</v>
      </c>
      <c r="V137" s="127" t="s">
        <v>200</v>
      </c>
    </row>
    <row r="138" spans="2:22" x14ac:dyDescent="0.25">
      <c r="B138" s="142" t="str">
        <f>'UBW DATA - Posting GL'!$B$5</f>
        <v>ICI00001</v>
      </c>
      <c r="C138" s="132" t="s">
        <v>523</v>
      </c>
      <c r="D138" s="309" t="s">
        <v>8007</v>
      </c>
      <c r="E138" s="132" t="s">
        <v>220</v>
      </c>
      <c r="F138" s="143">
        <f>'UBW DATA - Posting GL'!$D$5</f>
        <v>202301</v>
      </c>
      <c r="G138" s="143" t="str">
        <f>'Profit &amp; Loss'!A78</f>
        <v>55000</v>
      </c>
      <c r="H138" s="143" t="str">
        <f>VLOOKUP($G138,'Profit &amp; Loss'!$A:$M,3,FALSE)</f>
        <v>ICI-0101</v>
      </c>
      <c r="I138" s="143" t="str">
        <f>VLOOKUP($G138,'Profit &amp; Loss'!$A:$M,4,FALSE)</f>
        <v>B10447</v>
      </c>
      <c r="K138" s="143" t="str">
        <f>VLOOKUP($G138,'Profit &amp; Loss'!$A:$M,5,FALSE)</f>
        <v>B10447-100</v>
      </c>
      <c r="L138" s="143" t="str">
        <f>VLOOKUP($G138,'Profit &amp; Loss'!$A:$M,6,FALSE)</f>
        <v>OP</v>
      </c>
      <c r="M138" s="143" t="str">
        <f>VLOOKUP($G138,'Profit &amp; Loss'!$A:$M,7,FALSE)</f>
        <v>CIG</v>
      </c>
      <c r="N138" s="143" t="str">
        <f>VLOOKUP($G138,'Profit &amp; Loss'!$A:$M,8,FALSE)</f>
        <v>ICI</v>
      </c>
      <c r="O138" s="127" t="s">
        <v>198</v>
      </c>
      <c r="P138" s="143" t="s">
        <v>221</v>
      </c>
      <c r="Q138" s="143">
        <f>VLOOKUP($G138,'Profit &amp; Loss'!$A:$M,13,FALSE)</f>
        <v>0</v>
      </c>
      <c r="S138" s="142" t="str">
        <f t="shared" si="4"/>
        <v>202301 Monthly Movement</v>
      </c>
      <c r="T138" s="144">
        <f t="shared" ca="1" si="5"/>
        <v>45050</v>
      </c>
      <c r="U138" s="144">
        <f t="shared" ca="1" si="5"/>
        <v>45050</v>
      </c>
      <c r="V138" s="127" t="s">
        <v>200</v>
      </c>
    </row>
    <row r="139" spans="2:22" x14ac:dyDescent="0.25">
      <c r="B139" s="142" t="str">
        <f>'UBW DATA - Posting GL'!$B$5</f>
        <v>ICI00001</v>
      </c>
      <c r="C139" s="132" t="s">
        <v>524</v>
      </c>
      <c r="D139" s="309" t="s">
        <v>8007</v>
      </c>
      <c r="E139" s="132" t="s">
        <v>220</v>
      </c>
      <c r="F139" s="143">
        <f>'UBW DATA - Posting GL'!$D$5</f>
        <v>202301</v>
      </c>
      <c r="G139" s="143" t="str">
        <f>'Profit &amp; Loss'!A79</f>
        <v>55010</v>
      </c>
      <c r="H139" s="143" t="str">
        <f>VLOOKUP($G139,'Profit &amp; Loss'!$A:$M,3,FALSE)</f>
        <v>ICI-0101</v>
      </c>
      <c r="I139" s="143" t="str">
        <f>VLOOKUP($G139,'Profit &amp; Loss'!$A:$M,4,FALSE)</f>
        <v>B10447</v>
      </c>
      <c r="K139" s="143" t="str">
        <f>VLOOKUP($G139,'Profit &amp; Loss'!$A:$M,5,FALSE)</f>
        <v>B10447-100</v>
      </c>
      <c r="L139" s="143" t="str">
        <f>VLOOKUP($G139,'Profit &amp; Loss'!$A:$M,6,FALSE)</f>
        <v>OP</v>
      </c>
      <c r="M139" s="143" t="str">
        <f>VLOOKUP($G139,'Profit &amp; Loss'!$A:$M,7,FALSE)</f>
        <v>CIG</v>
      </c>
      <c r="N139" s="143" t="str">
        <f>VLOOKUP($G139,'Profit &amp; Loss'!$A:$M,8,FALSE)</f>
        <v>ICI</v>
      </c>
      <c r="O139" s="127" t="s">
        <v>198</v>
      </c>
      <c r="P139" s="143" t="s">
        <v>221</v>
      </c>
      <c r="Q139" s="143">
        <f>VLOOKUP($G139,'Profit &amp; Loss'!$A:$M,13,FALSE)</f>
        <v>0</v>
      </c>
      <c r="S139" s="142" t="str">
        <f t="shared" si="4"/>
        <v>202301 Monthly Movement</v>
      </c>
      <c r="T139" s="144">
        <f t="shared" ca="1" si="5"/>
        <v>45050</v>
      </c>
      <c r="U139" s="144">
        <f t="shared" ca="1" si="5"/>
        <v>45050</v>
      </c>
      <c r="V139" s="127" t="s">
        <v>200</v>
      </c>
    </row>
    <row r="140" spans="2:22" x14ac:dyDescent="0.25">
      <c r="B140" s="142" t="str">
        <f>'UBW DATA - Posting GL'!$B$5</f>
        <v>ICI00001</v>
      </c>
      <c r="C140" s="132" t="s">
        <v>525</v>
      </c>
      <c r="D140" s="309" t="s">
        <v>8007</v>
      </c>
      <c r="E140" s="132" t="s">
        <v>220</v>
      </c>
      <c r="F140" s="143">
        <f>'UBW DATA - Posting GL'!$D$5</f>
        <v>202301</v>
      </c>
      <c r="G140" s="143" t="str">
        <f>'Profit &amp; Loss'!A85</f>
        <v>46000</v>
      </c>
      <c r="H140" s="143" t="str">
        <f>VLOOKUP($G140,'Profit &amp; Loss'!$A:$M,3,FALSE)</f>
        <v>ICI-0101</v>
      </c>
      <c r="I140" s="143" t="str">
        <f>VLOOKUP($G140,'Profit &amp; Loss'!$A:$M,4,FALSE)</f>
        <v>B10447</v>
      </c>
      <c r="K140" s="143" t="str">
        <f>VLOOKUP($G140,'Profit &amp; Loss'!$A:$M,5,FALSE)</f>
        <v>B10447-100</v>
      </c>
      <c r="L140" s="143">
        <f>VLOOKUP($G140,'Profit &amp; Loss'!$A:$M,6,FALSE)</f>
        <v>0</v>
      </c>
      <c r="M140" s="143">
        <f>VLOOKUP($G140,'Profit &amp; Loss'!$A:$M,7,FALSE)</f>
        <v>0</v>
      </c>
      <c r="N140" s="143" t="str">
        <f>VLOOKUP($G140,'Profit &amp; Loss'!$A:$M,8,FALSE)</f>
        <v>ICI</v>
      </c>
      <c r="O140" s="127" t="s">
        <v>198</v>
      </c>
      <c r="P140" s="143" t="s">
        <v>221</v>
      </c>
      <c r="Q140" s="143">
        <f>VLOOKUP($G140,'Profit &amp; Loss'!$A:$M,13,FALSE)</f>
        <v>0</v>
      </c>
      <c r="S140" s="142" t="str">
        <f t="shared" si="4"/>
        <v>202301 Monthly Movement</v>
      </c>
      <c r="T140" s="144">
        <f t="shared" ca="1" si="5"/>
        <v>45050</v>
      </c>
      <c r="U140" s="144">
        <f t="shared" ca="1" si="5"/>
        <v>45050</v>
      </c>
      <c r="V140" s="127" t="s">
        <v>200</v>
      </c>
    </row>
    <row r="141" spans="2:22" x14ac:dyDescent="0.25">
      <c r="B141" s="142" t="str">
        <f>'UBW DATA - Posting GL'!$B$5</f>
        <v>ICI00001</v>
      </c>
      <c r="C141" s="132" t="s">
        <v>526</v>
      </c>
      <c r="D141" s="309" t="s">
        <v>8007</v>
      </c>
      <c r="E141" s="132" t="s">
        <v>220</v>
      </c>
      <c r="F141" s="143">
        <f>'UBW DATA - Posting GL'!$D$5</f>
        <v>202301</v>
      </c>
      <c r="G141" s="143" t="str">
        <f>'Profit &amp; Loss'!A86</f>
        <v>46001</v>
      </c>
      <c r="H141" s="143" t="str">
        <f>VLOOKUP($G141,'Profit &amp; Loss'!$A:$M,3,FALSE)</f>
        <v>ICI-0101</v>
      </c>
      <c r="I141" s="143" t="str">
        <f>VLOOKUP($G141,'Profit &amp; Loss'!$A:$M,4,FALSE)</f>
        <v>B10447</v>
      </c>
      <c r="K141" s="143" t="str">
        <f>VLOOKUP($G141,'Profit &amp; Loss'!$A:$M,5,FALSE)</f>
        <v>B10447-100</v>
      </c>
      <c r="L141" s="143">
        <f>VLOOKUP($G141,'Profit &amp; Loss'!$A:$M,6,FALSE)</f>
        <v>0</v>
      </c>
      <c r="M141" s="143">
        <f>VLOOKUP($G141,'Profit &amp; Loss'!$A:$M,7,FALSE)</f>
        <v>0</v>
      </c>
      <c r="N141" s="143" t="str">
        <f>VLOOKUP($G141,'Profit &amp; Loss'!$A:$M,8,FALSE)</f>
        <v>ICI</v>
      </c>
      <c r="O141" s="127" t="s">
        <v>198</v>
      </c>
      <c r="P141" s="143" t="s">
        <v>221</v>
      </c>
      <c r="Q141" s="143">
        <f>VLOOKUP($G141,'Profit &amp; Loss'!$A:$M,13,FALSE)</f>
        <v>0</v>
      </c>
      <c r="S141" s="142" t="str">
        <f t="shared" si="4"/>
        <v>202301 Monthly Movement</v>
      </c>
      <c r="T141" s="144">
        <f t="shared" ca="1" si="5"/>
        <v>45050</v>
      </c>
      <c r="U141" s="144">
        <f t="shared" ca="1" si="5"/>
        <v>45050</v>
      </c>
      <c r="V141" s="127" t="s">
        <v>200</v>
      </c>
    </row>
    <row r="142" spans="2:22" x14ac:dyDescent="0.25">
      <c r="B142" s="142" t="str">
        <f>'UBW DATA - Posting GL'!$B$5</f>
        <v>ICI00001</v>
      </c>
      <c r="C142" s="132" t="s">
        <v>527</v>
      </c>
      <c r="D142" s="309" t="s">
        <v>8007</v>
      </c>
      <c r="E142" s="132" t="s">
        <v>220</v>
      </c>
      <c r="F142" s="143">
        <f>'UBW DATA - Posting GL'!$D$5</f>
        <v>202301</v>
      </c>
      <c r="G142" s="143" t="str">
        <f>'Profit &amp; Loss'!A87</f>
        <v>46002</v>
      </c>
      <c r="H142" s="143" t="str">
        <f>VLOOKUP($G142,'Profit &amp; Loss'!$A:$M,3,FALSE)</f>
        <v>ICI-0101</v>
      </c>
      <c r="I142" s="143" t="str">
        <f>VLOOKUP($G142,'Profit &amp; Loss'!$A:$M,4,FALSE)</f>
        <v>B10447</v>
      </c>
      <c r="K142" s="143" t="str">
        <f>VLOOKUP($G142,'Profit &amp; Loss'!$A:$M,5,FALSE)</f>
        <v>B10447-100</v>
      </c>
      <c r="L142" s="143">
        <f>VLOOKUP($G142,'Profit &amp; Loss'!$A:$M,6,FALSE)</f>
        <v>0</v>
      </c>
      <c r="M142" s="143">
        <f>VLOOKUP($G142,'Profit &amp; Loss'!$A:$M,7,FALSE)</f>
        <v>0</v>
      </c>
      <c r="N142" s="143" t="str">
        <f>VLOOKUP($G142,'Profit &amp; Loss'!$A:$M,8,FALSE)</f>
        <v>ICI</v>
      </c>
      <c r="O142" s="127" t="s">
        <v>198</v>
      </c>
      <c r="P142" s="143" t="s">
        <v>221</v>
      </c>
      <c r="Q142" s="143">
        <f>VLOOKUP($G142,'Profit &amp; Loss'!$A:$M,13,FALSE)</f>
        <v>0</v>
      </c>
      <c r="S142" s="142" t="str">
        <f t="shared" si="4"/>
        <v>202301 Monthly Movement</v>
      </c>
      <c r="T142" s="144">
        <f t="shared" ca="1" si="5"/>
        <v>45050</v>
      </c>
      <c r="U142" s="144">
        <f t="shared" ca="1" si="5"/>
        <v>45050</v>
      </c>
      <c r="V142" s="127" t="s">
        <v>200</v>
      </c>
    </row>
    <row r="143" spans="2:22" x14ac:dyDescent="0.25">
      <c r="B143" s="142" t="str">
        <f>'UBW DATA - Posting GL'!$B$5</f>
        <v>ICI00001</v>
      </c>
      <c r="C143" s="132" t="s">
        <v>528</v>
      </c>
      <c r="D143" s="309" t="s">
        <v>8007</v>
      </c>
      <c r="E143" s="132" t="s">
        <v>220</v>
      </c>
      <c r="F143" s="143">
        <f>'UBW DATA - Posting GL'!$D$5</f>
        <v>202301</v>
      </c>
      <c r="G143" s="143" t="str">
        <f>'Profit &amp; Loss'!A88</f>
        <v>46003</v>
      </c>
      <c r="H143" s="143" t="str">
        <f>VLOOKUP($G143,'Profit &amp; Loss'!$A:$M,3,FALSE)</f>
        <v>ICI-0101</v>
      </c>
      <c r="I143" s="143" t="str">
        <f>VLOOKUP($G143,'Profit &amp; Loss'!$A:$M,4,FALSE)</f>
        <v>B10447</v>
      </c>
      <c r="K143" s="143" t="str">
        <f>VLOOKUP($G143,'Profit &amp; Loss'!$A:$M,5,FALSE)</f>
        <v>B10447-100</v>
      </c>
      <c r="L143" s="143">
        <f>VLOOKUP($G143,'Profit &amp; Loss'!$A:$M,6,FALSE)</f>
        <v>0</v>
      </c>
      <c r="M143" s="143">
        <f>VLOOKUP($G143,'Profit &amp; Loss'!$A:$M,7,FALSE)</f>
        <v>0</v>
      </c>
      <c r="N143" s="143" t="str">
        <f>VLOOKUP($G143,'Profit &amp; Loss'!$A:$M,8,FALSE)</f>
        <v>ICI</v>
      </c>
      <c r="O143" s="127" t="s">
        <v>198</v>
      </c>
      <c r="P143" s="143" t="s">
        <v>221</v>
      </c>
      <c r="Q143" s="143">
        <f>VLOOKUP($G143,'Profit &amp; Loss'!$A:$M,13,FALSE)</f>
        <v>0</v>
      </c>
      <c r="S143" s="142" t="str">
        <f t="shared" si="4"/>
        <v>202301 Monthly Movement</v>
      </c>
      <c r="T143" s="144">
        <f t="shared" ca="1" si="5"/>
        <v>45050</v>
      </c>
      <c r="U143" s="144">
        <f t="shared" ca="1" si="5"/>
        <v>45050</v>
      </c>
      <c r="V143" s="127" t="s">
        <v>200</v>
      </c>
    </row>
    <row r="144" spans="2:22" x14ac:dyDescent="0.25">
      <c r="B144" s="142" t="str">
        <f>'UBW DATA - Posting GL'!$B$5</f>
        <v>ICI00001</v>
      </c>
      <c r="C144" s="132" t="s">
        <v>529</v>
      </c>
      <c r="D144" s="309" t="s">
        <v>8007</v>
      </c>
      <c r="E144" s="132" t="s">
        <v>220</v>
      </c>
      <c r="F144" s="143">
        <f>'UBW DATA - Posting GL'!$D$5</f>
        <v>202301</v>
      </c>
      <c r="G144" s="143" t="str">
        <f>'Profit &amp; Loss'!A89</f>
        <v>46004</v>
      </c>
      <c r="H144" s="143" t="str">
        <f>VLOOKUP($G144,'Profit &amp; Loss'!$A:$M,3,FALSE)</f>
        <v>ICI-0101</v>
      </c>
      <c r="I144" s="143" t="str">
        <f>VLOOKUP($G144,'Profit &amp; Loss'!$A:$M,4,FALSE)</f>
        <v>B10447</v>
      </c>
      <c r="K144" s="143" t="str">
        <f>VLOOKUP($G144,'Profit &amp; Loss'!$A:$M,5,FALSE)</f>
        <v>B10447-100</v>
      </c>
      <c r="L144" s="143">
        <f>VLOOKUP($G144,'Profit &amp; Loss'!$A:$M,6,FALSE)</f>
        <v>0</v>
      </c>
      <c r="M144" s="143">
        <f>VLOOKUP($G144,'Profit &amp; Loss'!$A:$M,7,FALSE)</f>
        <v>0</v>
      </c>
      <c r="N144" s="143" t="str">
        <f>VLOOKUP($G144,'Profit &amp; Loss'!$A:$M,8,FALSE)</f>
        <v>ICI</v>
      </c>
      <c r="O144" s="127" t="s">
        <v>198</v>
      </c>
      <c r="P144" s="143" t="s">
        <v>221</v>
      </c>
      <c r="Q144" s="143">
        <f>VLOOKUP($G144,'Profit &amp; Loss'!$A:$M,13,FALSE)</f>
        <v>0</v>
      </c>
      <c r="S144" s="142" t="str">
        <f t="shared" si="4"/>
        <v>202301 Monthly Movement</v>
      </c>
      <c r="T144" s="144">
        <f t="shared" ca="1" si="5"/>
        <v>45050</v>
      </c>
      <c r="U144" s="144">
        <f t="shared" ca="1" si="5"/>
        <v>45050</v>
      </c>
      <c r="V144" s="127" t="s">
        <v>200</v>
      </c>
    </row>
    <row r="145" spans="2:22" x14ac:dyDescent="0.25">
      <c r="B145" s="142" t="str">
        <f>'UBW DATA - Posting GL'!$B$5</f>
        <v>ICI00001</v>
      </c>
      <c r="C145" s="132" t="s">
        <v>530</v>
      </c>
      <c r="D145" s="309" t="s">
        <v>8007</v>
      </c>
      <c r="E145" s="132" t="s">
        <v>220</v>
      </c>
      <c r="F145" s="143">
        <f>'UBW DATA - Posting GL'!$D$5</f>
        <v>202301</v>
      </c>
      <c r="G145" s="143" t="str">
        <f>'Profit &amp; Loss'!A90</f>
        <v>46005</v>
      </c>
      <c r="H145" s="143" t="str">
        <f>VLOOKUP($G145,'Profit &amp; Loss'!$A:$M,3,FALSE)</f>
        <v>ICI-0101</v>
      </c>
      <c r="I145" s="143" t="str">
        <f>VLOOKUP($G145,'Profit &amp; Loss'!$A:$M,4,FALSE)</f>
        <v>B10447</v>
      </c>
      <c r="K145" s="143" t="str">
        <f>VLOOKUP($G145,'Profit &amp; Loss'!$A:$M,5,FALSE)</f>
        <v>B10447-100</v>
      </c>
      <c r="L145" s="143">
        <f>VLOOKUP($G145,'Profit &amp; Loss'!$A:$M,6,FALSE)</f>
        <v>0</v>
      </c>
      <c r="M145" s="143">
        <f>VLOOKUP($G145,'Profit &amp; Loss'!$A:$M,7,FALSE)</f>
        <v>0</v>
      </c>
      <c r="N145" s="143" t="str">
        <f>VLOOKUP($G145,'Profit &amp; Loss'!$A:$M,8,FALSE)</f>
        <v>ICI</v>
      </c>
      <c r="O145" s="127" t="s">
        <v>198</v>
      </c>
      <c r="P145" s="143" t="s">
        <v>221</v>
      </c>
      <c r="Q145" s="143">
        <f>VLOOKUP($G145,'Profit &amp; Loss'!$A:$M,13,FALSE)</f>
        <v>0</v>
      </c>
      <c r="S145" s="142" t="str">
        <f t="shared" si="4"/>
        <v>202301 Monthly Movement</v>
      </c>
      <c r="T145" s="144">
        <f t="shared" ca="1" si="5"/>
        <v>45050</v>
      </c>
      <c r="U145" s="144">
        <f t="shared" ca="1" si="5"/>
        <v>45050</v>
      </c>
      <c r="V145" s="127" t="s">
        <v>200</v>
      </c>
    </row>
    <row r="146" spans="2:22" x14ac:dyDescent="0.25">
      <c r="B146" s="142" t="str">
        <f>'UBW DATA - Posting GL'!$B$5</f>
        <v>ICI00001</v>
      </c>
      <c r="C146" s="132" t="s">
        <v>531</v>
      </c>
      <c r="D146" s="309" t="s">
        <v>8007</v>
      </c>
      <c r="E146" s="132" t="s">
        <v>220</v>
      </c>
      <c r="F146" s="143">
        <f>'UBW DATA - Posting GL'!$D$5</f>
        <v>202301</v>
      </c>
      <c r="G146" s="143" t="str">
        <f>'Profit &amp; Loss'!A91</f>
        <v>46006</v>
      </c>
      <c r="H146" s="143" t="str">
        <f>VLOOKUP($G146,'Profit &amp; Loss'!$A:$M,3,FALSE)</f>
        <v>ICI-0101</v>
      </c>
      <c r="I146" s="143" t="str">
        <f>VLOOKUP($G146,'Profit &amp; Loss'!$A:$M,4,FALSE)</f>
        <v>B10447</v>
      </c>
      <c r="K146" s="143" t="str">
        <f>VLOOKUP($G146,'Profit &amp; Loss'!$A:$M,5,FALSE)</f>
        <v>B10447-100</v>
      </c>
      <c r="L146" s="143">
        <f>VLOOKUP($G146,'Profit &amp; Loss'!$A:$M,6,FALSE)</f>
        <v>0</v>
      </c>
      <c r="M146" s="143">
        <f>VLOOKUP($G146,'Profit &amp; Loss'!$A:$M,7,FALSE)</f>
        <v>0</v>
      </c>
      <c r="N146" s="143" t="str">
        <f>VLOOKUP($G146,'Profit &amp; Loss'!$A:$M,8,FALSE)</f>
        <v>ICI</v>
      </c>
      <c r="O146" s="127" t="s">
        <v>198</v>
      </c>
      <c r="P146" s="143" t="s">
        <v>221</v>
      </c>
      <c r="Q146" s="143">
        <f>VLOOKUP($G146,'Profit &amp; Loss'!$A:$M,13,FALSE)</f>
        <v>0</v>
      </c>
      <c r="S146" s="142" t="str">
        <f t="shared" si="4"/>
        <v>202301 Monthly Movement</v>
      </c>
      <c r="T146" s="144">
        <f t="shared" ca="1" si="5"/>
        <v>45050</v>
      </c>
      <c r="U146" s="144">
        <f t="shared" ca="1" si="5"/>
        <v>45050</v>
      </c>
      <c r="V146" s="127" t="s">
        <v>200</v>
      </c>
    </row>
    <row r="147" spans="2:22" x14ac:dyDescent="0.25">
      <c r="B147" s="142" t="str">
        <f>'UBW DATA - Posting GL'!$B$5</f>
        <v>ICI00001</v>
      </c>
      <c r="C147" s="132" t="s">
        <v>532</v>
      </c>
      <c r="D147" s="309" t="s">
        <v>8007</v>
      </c>
      <c r="E147" s="132" t="s">
        <v>220</v>
      </c>
      <c r="F147" s="143">
        <f>'UBW DATA - Posting GL'!$D$5</f>
        <v>202301</v>
      </c>
      <c r="G147" s="143" t="str">
        <f>'Profit &amp; Loss'!A92</f>
        <v>46007</v>
      </c>
      <c r="H147" s="143" t="str">
        <f>VLOOKUP($G147,'Profit &amp; Loss'!$A:$M,3,FALSE)</f>
        <v>ICI-0101</v>
      </c>
      <c r="I147" s="143" t="str">
        <f>VLOOKUP($G147,'Profit &amp; Loss'!$A:$M,4,FALSE)</f>
        <v>B10447</v>
      </c>
      <c r="K147" s="143" t="str">
        <f>VLOOKUP($G147,'Profit &amp; Loss'!$A:$M,5,FALSE)</f>
        <v>B10447-100</v>
      </c>
      <c r="L147" s="143">
        <f>VLOOKUP($G147,'Profit &amp; Loss'!$A:$M,6,FALSE)</f>
        <v>0</v>
      </c>
      <c r="M147" s="143">
        <f>VLOOKUP($G147,'Profit &amp; Loss'!$A:$M,7,FALSE)</f>
        <v>0</v>
      </c>
      <c r="N147" s="143" t="str">
        <f>VLOOKUP($G147,'Profit &amp; Loss'!$A:$M,8,FALSE)</f>
        <v>ICI</v>
      </c>
      <c r="O147" s="127" t="s">
        <v>198</v>
      </c>
      <c r="P147" s="143" t="s">
        <v>221</v>
      </c>
      <c r="Q147" s="143">
        <f>VLOOKUP($G147,'Profit &amp; Loss'!$A:$M,13,FALSE)</f>
        <v>0</v>
      </c>
      <c r="S147" s="142" t="str">
        <f t="shared" si="4"/>
        <v>202301 Monthly Movement</v>
      </c>
      <c r="T147" s="144">
        <f t="shared" ca="1" si="5"/>
        <v>45050</v>
      </c>
      <c r="U147" s="144">
        <f t="shared" ca="1" si="5"/>
        <v>45050</v>
      </c>
      <c r="V147" s="127" t="s">
        <v>200</v>
      </c>
    </row>
    <row r="148" spans="2:22" x14ac:dyDescent="0.25">
      <c r="B148" s="142" t="str">
        <f>'UBW DATA - Posting GL'!$B$5</f>
        <v>ICI00001</v>
      </c>
      <c r="C148" s="132" t="s">
        <v>533</v>
      </c>
      <c r="D148" s="309" t="s">
        <v>8007</v>
      </c>
      <c r="E148" s="132" t="s">
        <v>220</v>
      </c>
      <c r="F148" s="143">
        <f>'UBW DATA - Posting GL'!$D$5</f>
        <v>202301</v>
      </c>
      <c r="G148" s="143" t="str">
        <f>'Profit &amp; Loss'!A93</f>
        <v>46008</v>
      </c>
      <c r="H148" s="143" t="str">
        <f>VLOOKUP($G148,'Profit &amp; Loss'!$A:$M,3,FALSE)</f>
        <v>ICI-0101</v>
      </c>
      <c r="I148" s="143" t="str">
        <f>VLOOKUP($G148,'Profit &amp; Loss'!$A:$M,4,FALSE)</f>
        <v>B10447</v>
      </c>
      <c r="K148" s="143" t="str">
        <f>VLOOKUP($G148,'Profit &amp; Loss'!$A:$M,5,FALSE)</f>
        <v>B10447-100</v>
      </c>
      <c r="L148" s="143">
        <f>VLOOKUP($G148,'Profit &amp; Loss'!$A:$M,6,FALSE)</f>
        <v>0</v>
      </c>
      <c r="M148" s="143">
        <f>VLOOKUP($G148,'Profit &amp; Loss'!$A:$M,7,FALSE)</f>
        <v>0</v>
      </c>
      <c r="N148" s="143" t="str">
        <f>VLOOKUP($G148,'Profit &amp; Loss'!$A:$M,8,FALSE)</f>
        <v>ICI</v>
      </c>
      <c r="O148" s="127" t="s">
        <v>198</v>
      </c>
      <c r="P148" s="143" t="s">
        <v>221</v>
      </c>
      <c r="Q148" s="143">
        <f>VLOOKUP($G148,'Profit &amp; Loss'!$A:$M,13,FALSE)</f>
        <v>0</v>
      </c>
      <c r="S148" s="142" t="str">
        <f t="shared" si="4"/>
        <v>202301 Monthly Movement</v>
      </c>
      <c r="T148" s="144">
        <f t="shared" ca="1" si="5"/>
        <v>45050</v>
      </c>
      <c r="U148" s="144">
        <f t="shared" ca="1" si="5"/>
        <v>45050</v>
      </c>
      <c r="V148" s="127" t="s">
        <v>200</v>
      </c>
    </row>
    <row r="149" spans="2:22" x14ac:dyDescent="0.25">
      <c r="B149" s="142" t="str">
        <f>'UBW DATA - Posting GL'!$B$5</f>
        <v>ICI00001</v>
      </c>
      <c r="C149" s="132" t="s">
        <v>534</v>
      </c>
      <c r="D149" s="309" t="s">
        <v>8007</v>
      </c>
      <c r="E149" s="132" t="s">
        <v>220</v>
      </c>
      <c r="F149" s="143">
        <f>'UBW DATA - Posting GL'!$D$5</f>
        <v>202301</v>
      </c>
      <c r="G149" s="143" t="str">
        <f>'Profit &amp; Loss'!A94</f>
        <v>46009</v>
      </c>
      <c r="H149" s="143" t="str">
        <f>VLOOKUP($G149,'Profit &amp; Loss'!$A:$M,3,FALSE)</f>
        <v>ICI-0101</v>
      </c>
      <c r="I149" s="143" t="str">
        <f>VLOOKUP($G149,'Profit &amp; Loss'!$A:$M,4,FALSE)</f>
        <v>B10447</v>
      </c>
      <c r="K149" s="143" t="str">
        <f>VLOOKUP($G149,'Profit &amp; Loss'!$A:$M,5,FALSE)</f>
        <v>B10447-100</v>
      </c>
      <c r="L149" s="143">
        <f>VLOOKUP($G149,'Profit &amp; Loss'!$A:$M,6,FALSE)</f>
        <v>0</v>
      </c>
      <c r="M149" s="143">
        <f>VLOOKUP($G149,'Profit &amp; Loss'!$A:$M,7,FALSE)</f>
        <v>0</v>
      </c>
      <c r="N149" s="143" t="str">
        <f>VLOOKUP($G149,'Profit &amp; Loss'!$A:$M,8,FALSE)</f>
        <v>ICI</v>
      </c>
      <c r="O149" s="127" t="s">
        <v>198</v>
      </c>
      <c r="P149" s="143" t="s">
        <v>221</v>
      </c>
      <c r="Q149" s="143">
        <f>VLOOKUP($G149,'Profit &amp; Loss'!$A:$M,13,FALSE)</f>
        <v>0</v>
      </c>
      <c r="S149" s="142" t="str">
        <f t="shared" si="4"/>
        <v>202301 Monthly Movement</v>
      </c>
      <c r="T149" s="144">
        <f t="shared" ca="1" si="5"/>
        <v>45050</v>
      </c>
      <c r="U149" s="144">
        <f t="shared" ca="1" si="5"/>
        <v>45050</v>
      </c>
      <c r="V149" s="127" t="s">
        <v>200</v>
      </c>
    </row>
    <row r="150" spans="2:22" x14ac:dyDescent="0.25">
      <c r="B150" s="142" t="str">
        <f>'UBW DATA - Posting GL'!$B$5</f>
        <v>ICI00001</v>
      </c>
      <c r="C150" s="132" t="s">
        <v>535</v>
      </c>
      <c r="D150" s="309" t="s">
        <v>8007</v>
      </c>
      <c r="E150" s="132" t="s">
        <v>220</v>
      </c>
      <c r="F150" s="143">
        <f>'UBW DATA - Posting GL'!$D$5</f>
        <v>202301</v>
      </c>
      <c r="G150" s="143" t="str">
        <f>'Profit &amp; Loss'!A95</f>
        <v>46010</v>
      </c>
      <c r="H150" s="143" t="str">
        <f>VLOOKUP($G150,'Profit &amp; Loss'!$A:$M,3,FALSE)</f>
        <v>ICI-0101</v>
      </c>
      <c r="I150" s="143" t="str">
        <f>VLOOKUP($G150,'Profit &amp; Loss'!$A:$M,4,FALSE)</f>
        <v>B10447</v>
      </c>
      <c r="K150" s="143" t="str">
        <f>VLOOKUP($G150,'Profit &amp; Loss'!$A:$M,5,FALSE)</f>
        <v>B10447-100</v>
      </c>
      <c r="L150" s="143">
        <f>VLOOKUP($G150,'Profit &amp; Loss'!$A:$M,6,FALSE)</f>
        <v>0</v>
      </c>
      <c r="M150" s="143">
        <f>VLOOKUP($G150,'Profit &amp; Loss'!$A:$M,7,FALSE)</f>
        <v>0</v>
      </c>
      <c r="N150" s="143" t="str">
        <f>VLOOKUP($G150,'Profit &amp; Loss'!$A:$M,8,FALSE)</f>
        <v>ICI</v>
      </c>
      <c r="O150" s="127" t="s">
        <v>198</v>
      </c>
      <c r="P150" s="143" t="s">
        <v>221</v>
      </c>
      <c r="Q150" s="143">
        <f>VLOOKUP($G150,'Profit &amp; Loss'!$A:$M,13,FALSE)</f>
        <v>0</v>
      </c>
      <c r="S150" s="142" t="str">
        <f t="shared" si="4"/>
        <v>202301 Monthly Movement</v>
      </c>
      <c r="T150" s="144">
        <f t="shared" ca="1" si="5"/>
        <v>45050</v>
      </c>
      <c r="U150" s="144">
        <f t="shared" ca="1" si="5"/>
        <v>45050</v>
      </c>
      <c r="V150" s="127" t="s">
        <v>200</v>
      </c>
    </row>
    <row r="151" spans="2:22" x14ac:dyDescent="0.25">
      <c r="B151" s="142" t="str">
        <f>'UBW DATA - Posting GL'!$B$5</f>
        <v>ICI00001</v>
      </c>
      <c r="C151" s="132" t="s">
        <v>536</v>
      </c>
      <c r="D151" s="309" t="s">
        <v>8007</v>
      </c>
      <c r="E151" s="132" t="s">
        <v>220</v>
      </c>
      <c r="F151" s="143">
        <f>'UBW DATA - Posting GL'!$D$5</f>
        <v>202301</v>
      </c>
      <c r="G151" s="143" t="str">
        <f>'Profit &amp; Loss'!A96</f>
        <v>46011</v>
      </c>
      <c r="H151" s="143" t="str">
        <f>VLOOKUP($G151,'Profit &amp; Loss'!$A:$M,3,FALSE)</f>
        <v>ICI-0101</v>
      </c>
      <c r="I151" s="143" t="str">
        <f>VLOOKUP($G151,'Profit &amp; Loss'!$A:$M,4,FALSE)</f>
        <v>B10447</v>
      </c>
      <c r="K151" s="143" t="str">
        <f>VLOOKUP($G151,'Profit &amp; Loss'!$A:$M,5,FALSE)</f>
        <v>B10447-100</v>
      </c>
      <c r="L151" s="143">
        <f>VLOOKUP($G151,'Profit &amp; Loss'!$A:$M,6,FALSE)</f>
        <v>0</v>
      </c>
      <c r="M151" s="143">
        <f>VLOOKUP($G151,'Profit &amp; Loss'!$A:$M,7,FALSE)</f>
        <v>0</v>
      </c>
      <c r="N151" s="143" t="str">
        <f>VLOOKUP($G151,'Profit &amp; Loss'!$A:$M,8,FALSE)</f>
        <v>ICI</v>
      </c>
      <c r="O151" s="127" t="s">
        <v>198</v>
      </c>
      <c r="P151" s="143" t="s">
        <v>221</v>
      </c>
      <c r="Q151" s="143">
        <f>VLOOKUP($G151,'Profit &amp; Loss'!$A:$M,13,FALSE)</f>
        <v>0</v>
      </c>
      <c r="S151" s="142" t="str">
        <f t="shared" si="4"/>
        <v>202301 Monthly Movement</v>
      </c>
      <c r="T151" s="144">
        <f t="shared" ca="1" si="5"/>
        <v>45050</v>
      </c>
      <c r="U151" s="144">
        <f t="shared" ca="1" si="5"/>
        <v>45050</v>
      </c>
      <c r="V151" s="127" t="s">
        <v>200</v>
      </c>
    </row>
    <row r="152" spans="2:22" x14ac:dyDescent="0.25">
      <c r="B152" s="142" t="str">
        <f>'UBW DATA - Posting GL'!$B$5</f>
        <v>ICI00001</v>
      </c>
      <c r="C152" s="132" t="s">
        <v>537</v>
      </c>
      <c r="D152" s="309" t="s">
        <v>8007</v>
      </c>
      <c r="E152" s="132" t="s">
        <v>220</v>
      </c>
      <c r="F152" s="143">
        <f>'UBW DATA - Posting GL'!$D$5</f>
        <v>202301</v>
      </c>
      <c r="G152" s="143" t="str">
        <f>'Profit &amp; Loss'!A97</f>
        <v>46100</v>
      </c>
      <c r="H152" s="143" t="str">
        <f>VLOOKUP($G152,'Profit &amp; Loss'!$A:$M,3,FALSE)</f>
        <v>ICI-0101</v>
      </c>
      <c r="I152" s="143" t="str">
        <f>VLOOKUP($G152,'Profit &amp; Loss'!$A:$M,4,FALSE)</f>
        <v>B10447</v>
      </c>
      <c r="K152" s="143" t="str">
        <f>VLOOKUP($G152,'Profit &amp; Loss'!$A:$M,5,FALSE)</f>
        <v>B10447-100</v>
      </c>
      <c r="L152" s="143">
        <f>VLOOKUP($G152,'Profit &amp; Loss'!$A:$M,6,FALSE)</f>
        <v>0</v>
      </c>
      <c r="M152" s="143">
        <f>VLOOKUP($G152,'Profit &amp; Loss'!$A:$M,7,FALSE)</f>
        <v>0</v>
      </c>
      <c r="N152" s="143" t="str">
        <f>VLOOKUP($G152,'Profit &amp; Loss'!$A:$M,8,FALSE)</f>
        <v>ICI</v>
      </c>
      <c r="O152" s="127" t="s">
        <v>198</v>
      </c>
      <c r="P152" s="143" t="s">
        <v>221</v>
      </c>
      <c r="Q152" s="143">
        <f>VLOOKUP($G152,'Profit &amp; Loss'!$A:$M,13,FALSE)</f>
        <v>0</v>
      </c>
      <c r="S152" s="142" t="str">
        <f t="shared" si="4"/>
        <v>202301 Monthly Movement</v>
      </c>
      <c r="T152" s="144">
        <f t="shared" ca="1" si="5"/>
        <v>45050</v>
      </c>
      <c r="U152" s="144">
        <f t="shared" ca="1" si="5"/>
        <v>45050</v>
      </c>
      <c r="V152" s="127" t="s">
        <v>200</v>
      </c>
    </row>
    <row r="153" spans="2:22" x14ac:dyDescent="0.25">
      <c r="B153" s="142" t="str">
        <f>'UBW DATA - Posting GL'!$B$5</f>
        <v>ICI00001</v>
      </c>
      <c r="C153" s="132" t="s">
        <v>538</v>
      </c>
      <c r="D153" s="309" t="s">
        <v>8007</v>
      </c>
      <c r="E153" s="132" t="s">
        <v>220</v>
      </c>
      <c r="F153" s="143">
        <f>'UBW DATA - Posting GL'!$D$5</f>
        <v>202301</v>
      </c>
      <c r="G153" s="143" t="str">
        <f>'Profit &amp; Loss'!A100</f>
        <v>46000</v>
      </c>
      <c r="H153" s="143" t="str">
        <f>VLOOKUP($G153,'Profit &amp; Loss'!$A:$M,3,FALSE)</f>
        <v>ICI-0101</v>
      </c>
      <c r="I153" s="143" t="str">
        <f>VLOOKUP($G153,'Profit &amp; Loss'!$A:$M,4,FALSE)</f>
        <v>B10447</v>
      </c>
      <c r="K153" s="143" t="str">
        <f>VLOOKUP($G153,'Profit &amp; Loss'!$A:$M,5,FALSE)</f>
        <v>B10447-100</v>
      </c>
      <c r="L153" s="143">
        <f>VLOOKUP($G153,'Profit &amp; Loss'!$A:$M,6,FALSE)</f>
        <v>0</v>
      </c>
      <c r="M153" s="143">
        <f>VLOOKUP($G153,'Profit &amp; Loss'!$A:$M,7,FALSE)</f>
        <v>0</v>
      </c>
      <c r="N153" s="143" t="str">
        <f>VLOOKUP($G153,'Profit &amp; Loss'!$A:$M,8,FALSE)</f>
        <v>ICI</v>
      </c>
      <c r="O153" s="127" t="s">
        <v>198</v>
      </c>
      <c r="P153" s="143" t="s">
        <v>221</v>
      </c>
      <c r="Q153" s="143">
        <f>VLOOKUP($G153,'Profit &amp; Loss'!$A:$M,13,FALSE)</f>
        <v>0</v>
      </c>
      <c r="S153" s="142" t="str">
        <f t="shared" si="4"/>
        <v>202301 Monthly Movement</v>
      </c>
      <c r="T153" s="144">
        <f t="shared" ca="1" si="5"/>
        <v>45050</v>
      </c>
      <c r="U153" s="144">
        <f t="shared" ca="1" si="5"/>
        <v>45050</v>
      </c>
      <c r="V153" s="127" t="s">
        <v>200</v>
      </c>
    </row>
    <row r="154" spans="2:22" x14ac:dyDescent="0.25">
      <c r="B154" s="142" t="str">
        <f>'UBW DATA - Posting GL'!$B$5</f>
        <v>ICI00001</v>
      </c>
      <c r="C154" s="132" t="s">
        <v>539</v>
      </c>
      <c r="D154" s="309" t="s">
        <v>8007</v>
      </c>
      <c r="E154" s="132" t="s">
        <v>220</v>
      </c>
      <c r="F154" s="143">
        <f>'UBW DATA - Posting GL'!$D$5</f>
        <v>202301</v>
      </c>
      <c r="G154" s="143" t="str">
        <f>'Profit &amp; Loss'!A101</f>
        <v>46001</v>
      </c>
      <c r="H154" s="143" t="str">
        <f>VLOOKUP($G154,'Profit &amp; Loss'!$A:$M,3,FALSE)</f>
        <v>ICI-0101</v>
      </c>
      <c r="I154" s="143" t="str">
        <f>VLOOKUP($G154,'Profit &amp; Loss'!$A:$M,4,FALSE)</f>
        <v>B10447</v>
      </c>
      <c r="K154" s="143" t="str">
        <f>VLOOKUP($G154,'Profit &amp; Loss'!$A:$M,5,FALSE)</f>
        <v>B10447-100</v>
      </c>
      <c r="L154" s="143">
        <f>VLOOKUP($G154,'Profit &amp; Loss'!$A:$M,6,FALSE)</f>
        <v>0</v>
      </c>
      <c r="M154" s="143">
        <f>VLOOKUP($G154,'Profit &amp; Loss'!$A:$M,7,FALSE)</f>
        <v>0</v>
      </c>
      <c r="N154" s="143" t="str">
        <f>VLOOKUP($G154,'Profit &amp; Loss'!$A:$M,8,FALSE)</f>
        <v>ICI</v>
      </c>
      <c r="O154" s="127" t="s">
        <v>198</v>
      </c>
      <c r="P154" s="143" t="s">
        <v>221</v>
      </c>
      <c r="Q154" s="143">
        <f>VLOOKUP($G154,'Profit &amp; Loss'!$A:$M,13,FALSE)</f>
        <v>0</v>
      </c>
      <c r="S154" s="142" t="str">
        <f t="shared" si="4"/>
        <v>202301 Monthly Movement</v>
      </c>
      <c r="T154" s="144">
        <f t="shared" ca="1" si="5"/>
        <v>45050</v>
      </c>
      <c r="U154" s="144">
        <f t="shared" ca="1" si="5"/>
        <v>45050</v>
      </c>
      <c r="V154" s="127" t="s">
        <v>200</v>
      </c>
    </row>
    <row r="155" spans="2:22" x14ac:dyDescent="0.25">
      <c r="B155" s="142" t="str">
        <f>'UBW DATA - Posting GL'!$B$5</f>
        <v>ICI00001</v>
      </c>
      <c r="C155" s="132" t="s">
        <v>540</v>
      </c>
      <c r="D155" s="309" t="s">
        <v>8007</v>
      </c>
      <c r="E155" s="132" t="s">
        <v>220</v>
      </c>
      <c r="F155" s="143">
        <f>'UBW DATA - Posting GL'!$D$5</f>
        <v>202301</v>
      </c>
      <c r="G155" s="143" t="str">
        <f>'Profit &amp; Loss'!A102</f>
        <v>46002</v>
      </c>
      <c r="H155" s="143" t="str">
        <f>VLOOKUP($G155,'Profit &amp; Loss'!$A:$M,3,FALSE)</f>
        <v>ICI-0101</v>
      </c>
      <c r="I155" s="143" t="str">
        <f>VLOOKUP($G155,'Profit &amp; Loss'!$A:$M,4,FALSE)</f>
        <v>B10447</v>
      </c>
      <c r="K155" s="143" t="str">
        <f>VLOOKUP($G155,'Profit &amp; Loss'!$A:$M,5,FALSE)</f>
        <v>B10447-100</v>
      </c>
      <c r="L155" s="143">
        <f>VLOOKUP($G155,'Profit &amp; Loss'!$A:$M,6,FALSE)</f>
        <v>0</v>
      </c>
      <c r="M155" s="143">
        <f>VLOOKUP($G155,'Profit &amp; Loss'!$A:$M,7,FALSE)</f>
        <v>0</v>
      </c>
      <c r="N155" s="143" t="str">
        <f>VLOOKUP($G155,'Profit &amp; Loss'!$A:$M,8,FALSE)</f>
        <v>ICI</v>
      </c>
      <c r="O155" s="127" t="s">
        <v>198</v>
      </c>
      <c r="P155" s="143" t="s">
        <v>221</v>
      </c>
      <c r="Q155" s="143">
        <f>VLOOKUP($G155,'Profit &amp; Loss'!$A:$M,13,FALSE)</f>
        <v>0</v>
      </c>
      <c r="S155" s="142" t="str">
        <f t="shared" si="4"/>
        <v>202301 Monthly Movement</v>
      </c>
      <c r="T155" s="144">
        <f t="shared" ca="1" si="5"/>
        <v>45050</v>
      </c>
      <c r="U155" s="144">
        <f t="shared" ca="1" si="5"/>
        <v>45050</v>
      </c>
      <c r="V155" s="127" t="s">
        <v>200</v>
      </c>
    </row>
    <row r="156" spans="2:22" x14ac:dyDescent="0.25">
      <c r="B156" s="142" t="str">
        <f>'UBW DATA - Posting GL'!$B$5</f>
        <v>ICI00001</v>
      </c>
      <c r="C156" s="132" t="s">
        <v>541</v>
      </c>
      <c r="D156" s="309" t="s">
        <v>8007</v>
      </c>
      <c r="E156" s="132" t="s">
        <v>220</v>
      </c>
      <c r="F156" s="143">
        <f>'UBW DATA - Posting GL'!$D$5</f>
        <v>202301</v>
      </c>
      <c r="G156" s="143" t="str">
        <f>'Profit &amp; Loss'!A103</f>
        <v>46003</v>
      </c>
      <c r="H156" s="143" t="str">
        <f>VLOOKUP($G156,'Profit &amp; Loss'!$A:$M,3,FALSE)</f>
        <v>ICI-0101</v>
      </c>
      <c r="I156" s="143" t="str">
        <f>VLOOKUP($G156,'Profit &amp; Loss'!$A:$M,4,FALSE)</f>
        <v>B10447</v>
      </c>
      <c r="K156" s="143" t="str">
        <f>VLOOKUP($G156,'Profit &amp; Loss'!$A:$M,5,FALSE)</f>
        <v>B10447-100</v>
      </c>
      <c r="L156" s="143">
        <f>VLOOKUP($G156,'Profit &amp; Loss'!$A:$M,6,FALSE)</f>
        <v>0</v>
      </c>
      <c r="M156" s="143">
        <f>VLOOKUP($G156,'Profit &amp; Loss'!$A:$M,7,FALSE)</f>
        <v>0</v>
      </c>
      <c r="N156" s="143" t="str">
        <f>VLOOKUP($G156,'Profit &amp; Loss'!$A:$M,8,FALSE)</f>
        <v>ICI</v>
      </c>
      <c r="O156" s="127" t="s">
        <v>198</v>
      </c>
      <c r="P156" s="143" t="s">
        <v>221</v>
      </c>
      <c r="Q156" s="143">
        <f>VLOOKUP($G156,'Profit &amp; Loss'!$A:$M,13,FALSE)</f>
        <v>0</v>
      </c>
      <c r="S156" s="142" t="str">
        <f t="shared" si="4"/>
        <v>202301 Monthly Movement</v>
      </c>
      <c r="T156" s="144">
        <f t="shared" ca="1" si="5"/>
        <v>45050</v>
      </c>
      <c r="U156" s="144">
        <f t="shared" ca="1" si="5"/>
        <v>45050</v>
      </c>
      <c r="V156" s="127" t="s">
        <v>200</v>
      </c>
    </row>
    <row r="157" spans="2:22" x14ac:dyDescent="0.25">
      <c r="B157" s="142" t="str">
        <f>'UBW DATA - Posting GL'!$B$5</f>
        <v>ICI00001</v>
      </c>
      <c r="C157" s="132" t="s">
        <v>542</v>
      </c>
      <c r="D157" s="309" t="s">
        <v>8007</v>
      </c>
      <c r="E157" s="132" t="s">
        <v>220</v>
      </c>
      <c r="F157" s="143">
        <f>'UBW DATA - Posting GL'!$D$5</f>
        <v>202301</v>
      </c>
      <c r="G157" s="143" t="str">
        <f>'Profit &amp; Loss'!A104</f>
        <v>46004</v>
      </c>
      <c r="H157" s="143" t="str">
        <f>VLOOKUP($G157,'Profit &amp; Loss'!$A:$M,3,FALSE)</f>
        <v>ICI-0101</v>
      </c>
      <c r="I157" s="143" t="str">
        <f>VLOOKUP($G157,'Profit &amp; Loss'!$A:$M,4,FALSE)</f>
        <v>B10447</v>
      </c>
      <c r="K157" s="143" t="str">
        <f>VLOOKUP($G157,'Profit &amp; Loss'!$A:$M,5,FALSE)</f>
        <v>B10447-100</v>
      </c>
      <c r="L157" s="143">
        <f>VLOOKUP($G157,'Profit &amp; Loss'!$A:$M,6,FALSE)</f>
        <v>0</v>
      </c>
      <c r="M157" s="143">
        <f>VLOOKUP($G157,'Profit &amp; Loss'!$A:$M,7,FALSE)</f>
        <v>0</v>
      </c>
      <c r="N157" s="143" t="str">
        <f>VLOOKUP($G157,'Profit &amp; Loss'!$A:$M,8,FALSE)</f>
        <v>ICI</v>
      </c>
      <c r="O157" s="127" t="s">
        <v>198</v>
      </c>
      <c r="P157" s="143" t="s">
        <v>221</v>
      </c>
      <c r="Q157" s="143">
        <f>VLOOKUP($G157,'Profit &amp; Loss'!$A:$M,13,FALSE)</f>
        <v>0</v>
      </c>
      <c r="S157" s="142" t="str">
        <f t="shared" si="4"/>
        <v>202301 Monthly Movement</v>
      </c>
      <c r="T157" s="144">
        <f t="shared" ca="1" si="5"/>
        <v>45050</v>
      </c>
      <c r="U157" s="144">
        <f t="shared" ca="1" si="5"/>
        <v>45050</v>
      </c>
      <c r="V157" s="127" t="s">
        <v>200</v>
      </c>
    </row>
    <row r="158" spans="2:22" x14ac:dyDescent="0.25">
      <c r="B158" s="142" t="str">
        <f>'UBW DATA - Posting GL'!$B$5</f>
        <v>ICI00001</v>
      </c>
      <c r="C158" s="132" t="s">
        <v>543</v>
      </c>
      <c r="D158" s="309" t="s">
        <v>8007</v>
      </c>
      <c r="E158" s="132" t="s">
        <v>220</v>
      </c>
      <c r="F158" s="143">
        <f>'UBW DATA - Posting GL'!$D$5</f>
        <v>202301</v>
      </c>
      <c r="G158" s="143" t="str">
        <f>'Profit &amp; Loss'!A105</f>
        <v>46005</v>
      </c>
      <c r="H158" s="143" t="str">
        <f>VLOOKUP($G158,'Profit &amp; Loss'!$A:$M,3,FALSE)</f>
        <v>ICI-0101</v>
      </c>
      <c r="I158" s="143" t="str">
        <f>VLOOKUP($G158,'Profit &amp; Loss'!$A:$M,4,FALSE)</f>
        <v>B10447</v>
      </c>
      <c r="K158" s="143" t="str">
        <f>VLOOKUP($G158,'Profit &amp; Loss'!$A:$M,5,FALSE)</f>
        <v>B10447-100</v>
      </c>
      <c r="L158" s="143">
        <f>VLOOKUP($G158,'Profit &amp; Loss'!$A:$M,6,FALSE)</f>
        <v>0</v>
      </c>
      <c r="M158" s="143">
        <f>VLOOKUP($G158,'Profit &amp; Loss'!$A:$M,7,FALSE)</f>
        <v>0</v>
      </c>
      <c r="N158" s="143" t="str">
        <f>VLOOKUP($G158,'Profit &amp; Loss'!$A:$M,8,FALSE)</f>
        <v>ICI</v>
      </c>
      <c r="O158" s="127" t="s">
        <v>198</v>
      </c>
      <c r="P158" s="143" t="s">
        <v>221</v>
      </c>
      <c r="Q158" s="143">
        <f>VLOOKUP($G158,'Profit &amp; Loss'!$A:$M,13,FALSE)</f>
        <v>0</v>
      </c>
      <c r="S158" s="142" t="str">
        <f t="shared" si="4"/>
        <v>202301 Monthly Movement</v>
      </c>
      <c r="T158" s="144">
        <f t="shared" ca="1" si="5"/>
        <v>45050</v>
      </c>
      <c r="U158" s="144">
        <f t="shared" ca="1" si="5"/>
        <v>45050</v>
      </c>
      <c r="V158" s="127" t="s">
        <v>200</v>
      </c>
    </row>
    <row r="159" spans="2:22" x14ac:dyDescent="0.25">
      <c r="B159" s="142" t="str">
        <f>'UBW DATA - Posting GL'!$B$5</f>
        <v>ICI00001</v>
      </c>
      <c r="C159" s="132" t="s">
        <v>544</v>
      </c>
      <c r="D159" s="309" t="s">
        <v>8007</v>
      </c>
      <c r="E159" s="132" t="s">
        <v>220</v>
      </c>
      <c r="F159" s="143">
        <f>'UBW DATA - Posting GL'!$D$5</f>
        <v>202301</v>
      </c>
      <c r="G159" s="143" t="str">
        <f>'Profit &amp; Loss'!A106</f>
        <v>46006</v>
      </c>
      <c r="H159" s="143" t="str">
        <f>VLOOKUP($G159,'Profit &amp; Loss'!$A:$M,3,FALSE)</f>
        <v>ICI-0101</v>
      </c>
      <c r="I159" s="143" t="str">
        <f>VLOOKUP($G159,'Profit &amp; Loss'!$A:$M,4,FALSE)</f>
        <v>B10447</v>
      </c>
      <c r="K159" s="143" t="str">
        <f>VLOOKUP($G159,'Profit &amp; Loss'!$A:$M,5,FALSE)</f>
        <v>B10447-100</v>
      </c>
      <c r="L159" s="143">
        <f>VLOOKUP($G159,'Profit &amp; Loss'!$A:$M,6,FALSE)</f>
        <v>0</v>
      </c>
      <c r="M159" s="143">
        <f>VLOOKUP($G159,'Profit &amp; Loss'!$A:$M,7,FALSE)</f>
        <v>0</v>
      </c>
      <c r="N159" s="143" t="str">
        <f>VLOOKUP($G159,'Profit &amp; Loss'!$A:$M,8,FALSE)</f>
        <v>ICI</v>
      </c>
      <c r="O159" s="127" t="s">
        <v>198</v>
      </c>
      <c r="P159" s="143" t="s">
        <v>221</v>
      </c>
      <c r="Q159" s="143">
        <f>VLOOKUP($G159,'Profit &amp; Loss'!$A:$M,13,FALSE)</f>
        <v>0</v>
      </c>
      <c r="S159" s="142" t="str">
        <f t="shared" si="4"/>
        <v>202301 Monthly Movement</v>
      </c>
      <c r="T159" s="144">
        <f t="shared" ca="1" si="5"/>
        <v>45050</v>
      </c>
      <c r="U159" s="144">
        <f t="shared" ca="1" si="5"/>
        <v>45050</v>
      </c>
      <c r="V159" s="127" t="s">
        <v>200</v>
      </c>
    </row>
    <row r="160" spans="2:22" x14ac:dyDescent="0.25">
      <c r="B160" s="142" t="str">
        <f>'UBW DATA - Posting GL'!$B$5</f>
        <v>ICI00001</v>
      </c>
      <c r="C160" s="132" t="s">
        <v>545</v>
      </c>
      <c r="D160" s="309" t="s">
        <v>8007</v>
      </c>
      <c r="E160" s="132" t="s">
        <v>220</v>
      </c>
      <c r="F160" s="143">
        <f>'UBW DATA - Posting GL'!$D$5</f>
        <v>202301</v>
      </c>
      <c r="G160" s="143" t="str">
        <f>'Profit &amp; Loss'!A107</f>
        <v>46007</v>
      </c>
      <c r="H160" s="143" t="str">
        <f>VLOOKUP($G160,'Profit &amp; Loss'!$A:$M,3,FALSE)</f>
        <v>ICI-0101</v>
      </c>
      <c r="I160" s="143" t="str">
        <f>VLOOKUP($G160,'Profit &amp; Loss'!$A:$M,4,FALSE)</f>
        <v>B10447</v>
      </c>
      <c r="K160" s="143" t="str">
        <f>VLOOKUP($G160,'Profit &amp; Loss'!$A:$M,5,FALSE)</f>
        <v>B10447-100</v>
      </c>
      <c r="L160" s="143">
        <f>VLOOKUP($G160,'Profit &amp; Loss'!$A:$M,6,FALSE)</f>
        <v>0</v>
      </c>
      <c r="M160" s="143">
        <f>VLOOKUP($G160,'Profit &amp; Loss'!$A:$M,7,FALSE)</f>
        <v>0</v>
      </c>
      <c r="N160" s="143" t="str">
        <f>VLOOKUP($G160,'Profit &amp; Loss'!$A:$M,8,FALSE)</f>
        <v>ICI</v>
      </c>
      <c r="O160" s="127" t="s">
        <v>198</v>
      </c>
      <c r="P160" s="143" t="s">
        <v>221</v>
      </c>
      <c r="Q160" s="143">
        <f>VLOOKUP($G160,'Profit &amp; Loss'!$A:$M,13,FALSE)</f>
        <v>0</v>
      </c>
      <c r="S160" s="142" t="str">
        <f t="shared" si="4"/>
        <v>202301 Monthly Movement</v>
      </c>
      <c r="T160" s="144">
        <f t="shared" ca="1" si="5"/>
        <v>45050</v>
      </c>
      <c r="U160" s="144">
        <f t="shared" ca="1" si="5"/>
        <v>45050</v>
      </c>
      <c r="V160" s="127" t="s">
        <v>200</v>
      </c>
    </row>
    <row r="161" spans="2:22" x14ac:dyDescent="0.25">
      <c r="B161" s="142" t="str">
        <f>'UBW DATA - Posting GL'!$B$5</f>
        <v>ICI00001</v>
      </c>
      <c r="C161" s="132" t="s">
        <v>546</v>
      </c>
      <c r="D161" s="309" t="s">
        <v>8007</v>
      </c>
      <c r="E161" s="132" t="s">
        <v>220</v>
      </c>
      <c r="F161" s="143">
        <f>'UBW DATA - Posting GL'!$D$5</f>
        <v>202301</v>
      </c>
      <c r="G161" s="143" t="str">
        <f>'Profit &amp; Loss'!A108</f>
        <v>46008</v>
      </c>
      <c r="H161" s="143" t="str">
        <f>VLOOKUP($G161,'Profit &amp; Loss'!$A:$M,3,FALSE)</f>
        <v>ICI-0101</v>
      </c>
      <c r="I161" s="143" t="str">
        <f>VLOOKUP($G161,'Profit &amp; Loss'!$A:$M,4,FALSE)</f>
        <v>B10447</v>
      </c>
      <c r="K161" s="143" t="str">
        <f>VLOOKUP($G161,'Profit &amp; Loss'!$A:$M,5,FALSE)</f>
        <v>B10447-100</v>
      </c>
      <c r="L161" s="143">
        <f>VLOOKUP($G161,'Profit &amp; Loss'!$A:$M,6,FALSE)</f>
        <v>0</v>
      </c>
      <c r="M161" s="143">
        <f>VLOOKUP($G161,'Profit &amp; Loss'!$A:$M,7,FALSE)</f>
        <v>0</v>
      </c>
      <c r="N161" s="143" t="str">
        <f>VLOOKUP($G161,'Profit &amp; Loss'!$A:$M,8,FALSE)</f>
        <v>ICI</v>
      </c>
      <c r="O161" s="127" t="s">
        <v>198</v>
      </c>
      <c r="P161" s="143" t="s">
        <v>221</v>
      </c>
      <c r="Q161" s="143">
        <f>VLOOKUP($G161,'Profit &amp; Loss'!$A:$M,13,FALSE)</f>
        <v>0</v>
      </c>
      <c r="S161" s="142" t="str">
        <f t="shared" si="4"/>
        <v>202301 Monthly Movement</v>
      </c>
      <c r="T161" s="144">
        <f t="shared" ca="1" si="5"/>
        <v>45050</v>
      </c>
      <c r="U161" s="144">
        <f t="shared" ca="1" si="5"/>
        <v>45050</v>
      </c>
      <c r="V161" s="127" t="s">
        <v>200</v>
      </c>
    </row>
    <row r="162" spans="2:22" x14ac:dyDescent="0.25">
      <c r="B162" s="142" t="str">
        <f>'UBW DATA - Posting GL'!$B$5</f>
        <v>ICI00001</v>
      </c>
      <c r="C162" s="132" t="s">
        <v>547</v>
      </c>
      <c r="D162" s="309" t="s">
        <v>8007</v>
      </c>
      <c r="E162" s="132" t="s">
        <v>220</v>
      </c>
      <c r="F162" s="143">
        <f>'UBW DATA - Posting GL'!$D$5</f>
        <v>202301</v>
      </c>
      <c r="G162" s="143" t="str">
        <f>'Profit &amp; Loss'!A109</f>
        <v>46009</v>
      </c>
      <c r="H162" s="143" t="str">
        <f>VLOOKUP($G162,'Profit &amp; Loss'!$A:$M,3,FALSE)</f>
        <v>ICI-0101</v>
      </c>
      <c r="I162" s="143" t="str">
        <f>VLOOKUP($G162,'Profit &amp; Loss'!$A:$M,4,FALSE)</f>
        <v>B10447</v>
      </c>
      <c r="K162" s="143" t="str">
        <f>VLOOKUP($G162,'Profit &amp; Loss'!$A:$M,5,FALSE)</f>
        <v>B10447-100</v>
      </c>
      <c r="L162" s="143">
        <f>VLOOKUP($G162,'Profit &amp; Loss'!$A:$M,6,FALSE)</f>
        <v>0</v>
      </c>
      <c r="M162" s="143">
        <f>VLOOKUP($G162,'Profit &amp; Loss'!$A:$M,7,FALSE)</f>
        <v>0</v>
      </c>
      <c r="N162" s="143" t="str">
        <f>VLOOKUP($G162,'Profit &amp; Loss'!$A:$M,8,FALSE)</f>
        <v>ICI</v>
      </c>
      <c r="O162" s="127" t="s">
        <v>198</v>
      </c>
      <c r="P162" s="143" t="s">
        <v>221</v>
      </c>
      <c r="Q162" s="143">
        <f>VLOOKUP($G162,'Profit &amp; Loss'!$A:$M,13,FALSE)</f>
        <v>0</v>
      </c>
      <c r="S162" s="142" t="str">
        <f t="shared" si="4"/>
        <v>202301 Monthly Movement</v>
      </c>
      <c r="T162" s="144">
        <f t="shared" ca="1" si="5"/>
        <v>45050</v>
      </c>
      <c r="U162" s="144">
        <f t="shared" ca="1" si="5"/>
        <v>45050</v>
      </c>
      <c r="V162" s="127" t="s">
        <v>200</v>
      </c>
    </row>
    <row r="163" spans="2:22" x14ac:dyDescent="0.25">
      <c r="B163" s="142" t="str">
        <f>'UBW DATA - Posting GL'!$B$5</f>
        <v>ICI00001</v>
      </c>
      <c r="C163" s="132" t="s">
        <v>548</v>
      </c>
      <c r="D163" s="309" t="s">
        <v>8007</v>
      </c>
      <c r="E163" s="132" t="s">
        <v>220</v>
      </c>
      <c r="F163" s="143">
        <f>'UBW DATA - Posting GL'!$D$5</f>
        <v>202301</v>
      </c>
      <c r="G163" s="143" t="str">
        <f>'Profit &amp; Loss'!A110</f>
        <v>46010</v>
      </c>
      <c r="H163" s="143" t="str">
        <f>VLOOKUP($G163,'Profit &amp; Loss'!$A:$M,3,FALSE)</f>
        <v>ICI-0101</v>
      </c>
      <c r="I163" s="143" t="str">
        <f>VLOOKUP($G163,'Profit &amp; Loss'!$A:$M,4,FALSE)</f>
        <v>B10447</v>
      </c>
      <c r="K163" s="143" t="str">
        <f>VLOOKUP($G163,'Profit &amp; Loss'!$A:$M,5,FALSE)</f>
        <v>B10447-100</v>
      </c>
      <c r="L163" s="143">
        <f>VLOOKUP($G163,'Profit &amp; Loss'!$A:$M,6,FALSE)</f>
        <v>0</v>
      </c>
      <c r="M163" s="143">
        <f>VLOOKUP($G163,'Profit &amp; Loss'!$A:$M,7,FALSE)</f>
        <v>0</v>
      </c>
      <c r="N163" s="143" t="str">
        <f>VLOOKUP($G163,'Profit &amp; Loss'!$A:$M,8,FALSE)</f>
        <v>ICI</v>
      </c>
      <c r="O163" s="127" t="s">
        <v>198</v>
      </c>
      <c r="P163" s="143" t="s">
        <v>221</v>
      </c>
      <c r="Q163" s="143">
        <f>VLOOKUP($G163,'Profit &amp; Loss'!$A:$M,13,FALSE)</f>
        <v>0</v>
      </c>
      <c r="S163" s="142" t="str">
        <f t="shared" si="4"/>
        <v>202301 Monthly Movement</v>
      </c>
      <c r="T163" s="144">
        <f t="shared" ca="1" si="5"/>
        <v>45050</v>
      </c>
      <c r="U163" s="144">
        <f t="shared" ca="1" si="5"/>
        <v>45050</v>
      </c>
      <c r="V163" s="127" t="s">
        <v>200</v>
      </c>
    </row>
    <row r="164" spans="2:22" x14ac:dyDescent="0.25">
      <c r="B164" s="142" t="str">
        <f>'UBW DATA - Posting GL'!$B$5</f>
        <v>ICI00001</v>
      </c>
      <c r="C164" s="132" t="s">
        <v>549</v>
      </c>
      <c r="D164" s="309" t="s">
        <v>8007</v>
      </c>
      <c r="E164" s="132" t="s">
        <v>220</v>
      </c>
      <c r="F164" s="143">
        <f>'UBW DATA - Posting GL'!$D$5</f>
        <v>202301</v>
      </c>
      <c r="G164" s="143" t="str">
        <f>'Profit &amp; Loss'!A111</f>
        <v>46011</v>
      </c>
      <c r="H164" s="143" t="str">
        <f>VLOOKUP($G164,'Profit &amp; Loss'!$A:$M,3,FALSE)</f>
        <v>ICI-0101</v>
      </c>
      <c r="I164" s="143" t="str">
        <f>VLOOKUP($G164,'Profit &amp; Loss'!$A:$M,4,FALSE)</f>
        <v>B10447</v>
      </c>
      <c r="K164" s="143" t="str">
        <f>VLOOKUP($G164,'Profit &amp; Loss'!$A:$M,5,FALSE)</f>
        <v>B10447-100</v>
      </c>
      <c r="L164" s="143">
        <f>VLOOKUP($G164,'Profit &amp; Loss'!$A:$M,6,FALSE)</f>
        <v>0</v>
      </c>
      <c r="M164" s="143">
        <f>VLOOKUP($G164,'Profit &amp; Loss'!$A:$M,7,FALSE)</f>
        <v>0</v>
      </c>
      <c r="N164" s="143" t="str">
        <f>VLOOKUP($G164,'Profit &amp; Loss'!$A:$M,8,FALSE)</f>
        <v>ICI</v>
      </c>
      <c r="O164" s="127" t="s">
        <v>198</v>
      </c>
      <c r="P164" s="143" t="s">
        <v>221</v>
      </c>
      <c r="Q164" s="143">
        <f>VLOOKUP($G164,'Profit &amp; Loss'!$A:$M,13,FALSE)</f>
        <v>0</v>
      </c>
      <c r="S164" s="142" t="str">
        <f t="shared" si="4"/>
        <v>202301 Monthly Movement</v>
      </c>
      <c r="T164" s="144">
        <f t="shared" ca="1" si="5"/>
        <v>45050</v>
      </c>
      <c r="U164" s="144">
        <f t="shared" ca="1" si="5"/>
        <v>45050</v>
      </c>
      <c r="V164" s="127" t="s">
        <v>200</v>
      </c>
    </row>
    <row r="165" spans="2:22" x14ac:dyDescent="0.25">
      <c r="B165" s="142" t="str">
        <f>'UBW DATA - Posting GL'!$B$5</f>
        <v>ICI00001</v>
      </c>
      <c r="C165" s="132" t="s">
        <v>550</v>
      </c>
      <c r="D165" s="309" t="s">
        <v>8007</v>
      </c>
      <c r="E165" s="132" t="s">
        <v>220</v>
      </c>
      <c r="F165" s="143">
        <f>'UBW DATA - Posting GL'!$D$5</f>
        <v>202301</v>
      </c>
      <c r="G165" s="143" t="str">
        <f>'Profit &amp; Loss'!A112</f>
        <v>46100</v>
      </c>
      <c r="H165" s="143" t="str">
        <f>VLOOKUP($G165,'Profit &amp; Loss'!$A:$M,3,FALSE)</f>
        <v>ICI-0101</v>
      </c>
      <c r="I165" s="143" t="str">
        <f>VLOOKUP($G165,'Profit &amp; Loss'!$A:$M,4,FALSE)</f>
        <v>B10447</v>
      </c>
      <c r="K165" s="143" t="str">
        <f>VLOOKUP($G165,'Profit &amp; Loss'!$A:$M,5,FALSE)</f>
        <v>B10447-100</v>
      </c>
      <c r="L165" s="143">
        <f>VLOOKUP($G165,'Profit &amp; Loss'!$A:$M,6,FALSE)</f>
        <v>0</v>
      </c>
      <c r="M165" s="143">
        <f>VLOOKUP($G165,'Profit &amp; Loss'!$A:$M,7,FALSE)</f>
        <v>0</v>
      </c>
      <c r="N165" s="143" t="str">
        <f>VLOOKUP($G165,'Profit &amp; Loss'!$A:$M,8,FALSE)</f>
        <v>ICI</v>
      </c>
      <c r="O165" s="127" t="s">
        <v>198</v>
      </c>
      <c r="P165" s="143" t="s">
        <v>221</v>
      </c>
      <c r="Q165" s="143">
        <f>VLOOKUP($G165,'Profit &amp; Loss'!$A:$M,13,FALSE)</f>
        <v>0</v>
      </c>
      <c r="S165" s="142" t="str">
        <f t="shared" si="4"/>
        <v>202301 Monthly Movement</v>
      </c>
      <c r="T165" s="144">
        <f t="shared" ca="1" si="5"/>
        <v>45050</v>
      </c>
      <c r="U165" s="144">
        <f t="shared" ca="1" si="5"/>
        <v>45050</v>
      </c>
      <c r="V165" s="127" t="s">
        <v>200</v>
      </c>
    </row>
    <row r="166" spans="2:22" x14ac:dyDescent="0.25">
      <c r="B166" s="142" t="str">
        <f>'UBW DATA - Posting GL'!$B$5</f>
        <v>ICI00001</v>
      </c>
      <c r="C166" s="132" t="s">
        <v>551</v>
      </c>
      <c r="D166" s="309" t="s">
        <v>8007</v>
      </c>
      <c r="E166" s="132" t="s">
        <v>220</v>
      </c>
      <c r="F166" s="143">
        <f>'UBW DATA - Posting GL'!$D$5</f>
        <v>202301</v>
      </c>
      <c r="G166" s="143">
        <f>'Profit &amp; Loss'!A117</f>
        <v>54470</v>
      </c>
      <c r="H166" s="143" t="str">
        <f>VLOOKUP($G166,'Profit &amp; Loss'!$A:$M,3,FALSE)</f>
        <v>ICI-0101</v>
      </c>
      <c r="I166" s="143" t="str">
        <f>VLOOKUP($G166,'Profit &amp; Loss'!$A:$M,4,FALSE)</f>
        <v>B10447</v>
      </c>
      <c r="K166" s="143" t="str">
        <f>VLOOKUP($G166,'Profit &amp; Loss'!$A:$M,5,FALSE)</f>
        <v>B10447-100</v>
      </c>
      <c r="L166" s="143">
        <f>VLOOKUP($G166,'Profit &amp; Loss'!$A:$M,6,FALSE)</f>
        <v>0</v>
      </c>
      <c r="M166" s="143">
        <f>VLOOKUP($G166,'Profit &amp; Loss'!$A:$M,7,FALSE)</f>
        <v>0</v>
      </c>
      <c r="N166" s="143" t="str">
        <f>VLOOKUP($G166,'Profit &amp; Loss'!$A:$M,8,FALSE)</f>
        <v>ICI</v>
      </c>
      <c r="O166" s="127" t="s">
        <v>198</v>
      </c>
      <c r="P166" s="143" t="s">
        <v>221</v>
      </c>
      <c r="Q166" s="143">
        <f>VLOOKUP($G166,'Profit &amp; Loss'!$A:$M,13,FALSE)</f>
        <v>0</v>
      </c>
      <c r="S166" s="142" t="str">
        <f t="shared" si="4"/>
        <v>202301 Monthly Movement</v>
      </c>
      <c r="T166" s="144">
        <f t="shared" ca="1" si="5"/>
        <v>45050</v>
      </c>
      <c r="U166" s="144">
        <f t="shared" ca="1" si="5"/>
        <v>45050</v>
      </c>
      <c r="V166" s="127" t="s">
        <v>200</v>
      </c>
    </row>
  </sheetData>
  <sheetProtection algorithmName="SHA-512" hashValue="2GlihpxrkOdAgGt/4Pemq8e1nobEfx8AmPNcOySn5RZYu1tzCKLMuxsKW6vzqxjD59Fy3RJS8CbC6ZXY1V9krQ==" saltValue="JXK+lzKn88i2bUENM8hvtQ==" spinCount="100000" sheet="1" objects="1" scenarios="1"/>
  <conditionalFormatting sqref="D167:D1048576 L5:L78 O5:O1048576 V5:W1048576 L167:L1048576 J5:J1048576 D5:E166">
    <cfRule type="expression" priority="4" stopIfTrue="1">
      <formula>ISBLANK(D5)</formula>
    </cfRule>
  </conditionalFormatting>
  <conditionalFormatting sqref="E167:E1048576">
    <cfRule type="expression" priority="7" stopIfTrue="1">
      <formula>ISBLANK(E167)</formula>
    </cfRule>
  </conditionalFormatting>
  <conditionalFormatting sqref="F167:F1048576">
    <cfRule type="expression" priority="10" stopIfTrue="1">
      <formula>ISBLANK(F167)</formula>
    </cfRule>
  </conditionalFormatting>
  <conditionalFormatting sqref="G167:G1048576">
    <cfRule type="expression" priority="13" stopIfTrue="1">
      <formula>ISBLANK(G167)</formula>
    </cfRule>
  </conditionalFormatting>
  <conditionalFormatting sqref="H167:H1048576">
    <cfRule type="expression" priority="16" stopIfTrue="1">
      <formula>ISBLANK(H167)</formula>
    </cfRule>
  </conditionalFormatting>
  <conditionalFormatting sqref="I167:I1048576">
    <cfRule type="expression" priority="18" stopIfTrue="1">
      <formula>ISBLANK(I167)</formula>
    </cfRule>
  </conditionalFormatting>
  <conditionalFormatting sqref="K167:K1048576">
    <cfRule type="expression" priority="22" stopIfTrue="1">
      <formula>ISBLANK(K167)</formula>
    </cfRule>
  </conditionalFormatting>
  <conditionalFormatting sqref="M167:M1048576">
    <cfRule type="expression" priority="26" stopIfTrue="1">
      <formula>ISBLANK(M167)</formula>
    </cfRule>
  </conditionalFormatting>
  <conditionalFormatting sqref="N167:N1048576">
    <cfRule type="expression" priority="28" stopIfTrue="1">
      <formula>ISBLANK(N167)</formula>
    </cfRule>
  </conditionalFormatting>
  <conditionalFormatting sqref="P167:P1048576">
    <cfRule type="expression" priority="33" stopIfTrue="1">
      <formula>ISBLANK(P167)</formula>
    </cfRule>
  </conditionalFormatting>
  <dataValidations count="1">
    <dataValidation type="custom" allowBlank="1" showInputMessage="1" showErrorMessage="1" sqref="B1:C1" xr:uid="{00000000-0002-0000-0600-000000000000}">
      <formula1>""""""</formula1>
    </dataValidation>
  </dataValidations>
  <hyperlinks>
    <hyperlink ref="D4" location="'Accepted Values'!A79" display="'Accepted Values'!A79" xr:uid="{00000000-0004-0000-0600-000000000000}"/>
    <hyperlink ref="E4" location="'Accepted Values'!A132" display="'Accepted Values'!A132" xr:uid="{00000000-0004-0000-0600-000001000000}"/>
    <hyperlink ref="F4" location="'Accepted Values'!A139" display="'Accepted Values'!A139" xr:uid="{00000000-0004-0000-0600-000002000000}"/>
    <hyperlink ref="G4" location="'Accepted Values'!A185" display="'Accepted Values'!A185" xr:uid="{00000000-0004-0000-0600-000003000000}"/>
    <hyperlink ref="H4" location="'Accepted Values'!A535" display="'Accepted Values'!A535" xr:uid="{00000000-0004-0000-0600-000004000000}"/>
    <hyperlink ref="I4" location="'Accepted Values'!A1008" display="'Accepted Values'!A1008" xr:uid="{00000000-0004-0000-0600-000005000000}"/>
    <hyperlink ref="J4" location="'Accepted Values'!A1710" display="'Accepted Values'!A1710" xr:uid="{00000000-0004-0000-0600-000006000000}"/>
    <hyperlink ref="K4" location="'Accepted Values'!A1766" display="'Accepted Values'!A1766" xr:uid="{00000000-0004-0000-0600-000007000000}"/>
    <hyperlink ref="L4" location="'Accepted Values'!A3251" display="'Accepted Values'!A3251" xr:uid="{00000000-0004-0000-0600-000008000000}"/>
    <hyperlink ref="M4" location="'Accepted Values'!A3256" display="'Accepted Values'!A3256" xr:uid="{00000000-0004-0000-0600-000009000000}"/>
    <hyperlink ref="N4" location="'Accepted Values'!A3674" display="'Accepted Values'!A3674" xr:uid="{00000000-0004-0000-0600-00000A000000}"/>
    <hyperlink ref="O4" location="'Accepted Values'!A3731" display="'Accepted Values'!A3731" xr:uid="{00000000-0004-0000-0600-00000B000000}"/>
    <hyperlink ref="P4" location="'Accepted Values'!A3743" display="'Accepted Values'!A3743" xr:uid="{00000000-0004-0000-0600-00000C000000}"/>
    <hyperlink ref="V4" location="'Accepted Values'!A3928" display="'Accepted Values'!A3928" xr:uid="{00000000-0004-0000-0600-00000D000000}"/>
    <hyperlink ref="W4" location="'Accepted Values'!A3934" display="'Accepted Values'!A3934" xr:uid="{00000000-0004-0000-0600-00000E000000}"/>
  </hyperlink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84A5E75D-2D3A-4338-B2F7-CD478B29F8AD}">
            <xm:f>NOT(ISERROR(MATCH(TRUE,EXACT(D167,'Accepted Values'!$A$80:$A$129),0)))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6" stopIfTrue="1" id="{BC3AC3C2-60A3-4732-8BBB-D31613955135}">
            <xm:f>ISERROR(MATCH(TRUE,EXACT(D167,'Accepted Values'!$A$80:$A$129),0))</xm:f>
            <x14:dxf>
              <fill>
                <patternFill>
                  <bgColor rgb="FFF08080"/>
                </patternFill>
              </fill>
            </x14:dxf>
          </x14:cfRule>
          <xm:sqref>D167:D1048576</xm:sqref>
        </x14:conditionalFormatting>
        <x14:conditionalFormatting xmlns:xm="http://schemas.microsoft.com/office/excel/2006/main">
          <x14:cfRule type="expression" priority="8" stopIfTrue="1" id="{C341054C-8725-4487-92EC-BCB78FE5DC17}">
            <xm:f>NOT(ISERROR(MATCH(TRUE,EXACT(E167,'Accepted Values'!$A$133:$A$136),0)))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9" stopIfTrue="1" id="{A10AEBBC-6DC8-4CC7-9064-687D7C27048A}">
            <xm:f>ISERROR(MATCH(TRUE,EXACT(E167,'Accepted Values'!$A$133:$A$136),0))</xm:f>
            <x14:dxf>
              <fill>
                <patternFill>
                  <bgColor rgb="FFF08080"/>
                </patternFill>
              </fill>
            </x14:dxf>
          </x14:cfRule>
          <xm:sqref>E167:E1048576</xm:sqref>
        </x14:conditionalFormatting>
        <x14:conditionalFormatting xmlns:xm="http://schemas.microsoft.com/office/excel/2006/main">
          <x14:cfRule type="expression" priority="11" stopIfTrue="1" id="{AAFE0ADB-7D29-4242-9925-C10C45B8781A}">
            <xm:f>NOT(ISERROR(MATCH(TRUE,EXACT(F167,'Accepted Values'!$A$140:$A$182),0)))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12" stopIfTrue="1" id="{72CA3624-3FF7-441C-B0E0-9B35CE6F1862}">
            <xm:f>ISERROR(MATCH(TRUE,EXACT(F167,'Accepted Values'!$A$140:$A$182),0))</xm:f>
            <x14:dxf>
              <fill>
                <patternFill>
                  <bgColor rgb="FFF08080"/>
                </patternFill>
              </fill>
            </x14:dxf>
          </x14:cfRule>
          <xm:sqref>F167:F1048576</xm:sqref>
        </x14:conditionalFormatting>
        <x14:conditionalFormatting xmlns:xm="http://schemas.microsoft.com/office/excel/2006/main">
          <x14:cfRule type="expression" priority="14" stopIfTrue="1" id="{DAA9E0C8-9679-4F32-BE20-031FBF4F5043}">
            <xm:f>NOT(ISERROR(MATCH(TRUE,EXACT(G167,'Accepted Values'!$A$186:$A$532),0)))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15" stopIfTrue="1" id="{3AEE6685-4370-4527-831D-455316FFF704}">
            <xm:f>ISERROR(MATCH(TRUE,EXACT(G167,'Accepted Values'!$A$186:$A$532),0))</xm:f>
            <x14:dxf>
              <fill>
                <patternFill>
                  <bgColor rgb="FFF08080"/>
                </patternFill>
              </fill>
            </x14:dxf>
          </x14:cfRule>
          <xm:sqref>G167:G1048576</xm:sqref>
        </x14:conditionalFormatting>
        <x14:conditionalFormatting xmlns:xm="http://schemas.microsoft.com/office/excel/2006/main">
          <x14:cfRule type="expression" priority="17" stopIfTrue="1" id="{D16DA646-A667-414F-9BA2-277AF3B9D7B5}">
            <xm:f>NOT(ISERROR(MATCH(TRUE,EXACT(H167,'Accepted Values'!$A$536:$A$1005),0)))</xm:f>
            <x14:dxf>
              <fill>
                <patternFill>
                  <bgColor rgb="FF90EE90"/>
                </patternFill>
              </fill>
            </x14:dxf>
          </x14:cfRule>
          <xm:sqref>H167:H1048576</xm:sqref>
        </x14:conditionalFormatting>
        <x14:conditionalFormatting xmlns:xm="http://schemas.microsoft.com/office/excel/2006/main">
          <x14:cfRule type="expression" priority="19" stopIfTrue="1" id="{55FC24A5-4158-4907-87EB-91911C96C783}">
            <xm:f>NOT(ISERROR(MATCH(TRUE,EXACT(I167,'Accepted Values'!$A$1009:$A$1707),0)))</xm:f>
            <x14:dxf>
              <fill>
                <patternFill>
                  <bgColor rgb="FF90EE90"/>
                </patternFill>
              </fill>
            </x14:dxf>
          </x14:cfRule>
          <xm:sqref>I167:I1048576</xm:sqref>
        </x14:conditionalFormatting>
        <x14:conditionalFormatting xmlns:xm="http://schemas.microsoft.com/office/excel/2006/main">
          <x14:cfRule type="expression" priority="21" stopIfTrue="1" id="{4B4E423D-EA14-494D-A747-CBCBD1A3F41C}">
            <xm:f>NOT(ISERROR(MATCH(TRUE,EXACT(J5,'Accepted Values'!$A$1711:$A$1763),0)))</xm:f>
            <x14:dxf>
              <fill>
                <patternFill>
                  <bgColor rgb="FF90EE90"/>
                </patternFill>
              </fill>
            </x14:dxf>
          </x14:cfRule>
          <xm:sqref>J5:J1048576</xm:sqref>
        </x14:conditionalFormatting>
        <x14:conditionalFormatting xmlns:xm="http://schemas.microsoft.com/office/excel/2006/main">
          <x14:cfRule type="expression" priority="23" stopIfTrue="1" id="{93F9F729-FC3D-4B0F-88A3-41D1C7E8FB53}">
            <xm:f>NOT(ISERROR(MATCH(TRUE,EXACT(K167,'Accepted Values'!$A$1767:$A$3248),0)))</xm:f>
            <x14:dxf>
              <fill>
                <patternFill>
                  <bgColor rgb="FF90EE90"/>
                </patternFill>
              </fill>
            </x14:dxf>
          </x14:cfRule>
          <xm:sqref>K167:K1048576</xm:sqref>
        </x14:conditionalFormatting>
        <x14:conditionalFormatting xmlns:xm="http://schemas.microsoft.com/office/excel/2006/main">
          <x14:cfRule type="expression" priority="25" stopIfTrue="1" id="{3C57E438-5674-4D7E-970F-44006B87027F}">
            <xm:f>NOT(ISERROR(MATCH(TRUE,EXACT(L5,'Accepted Values'!$A$3252:$A$3253),0)))</xm:f>
            <x14:dxf>
              <fill>
                <patternFill>
                  <bgColor rgb="FF90EE90"/>
                </patternFill>
              </fill>
            </x14:dxf>
          </x14:cfRule>
          <xm:sqref>L5:L78 L167:L1048576</xm:sqref>
        </x14:conditionalFormatting>
        <x14:conditionalFormatting xmlns:xm="http://schemas.microsoft.com/office/excel/2006/main">
          <x14:cfRule type="expression" priority="27" stopIfTrue="1" id="{A1BDB49B-88B1-4A3E-A58E-8473E2F50134}">
            <xm:f>NOT(ISERROR(MATCH(TRUE,EXACT(M167,'Accepted Values'!$A$3257:$A$3671),0)))</xm:f>
            <x14:dxf>
              <fill>
                <patternFill>
                  <bgColor rgb="FF90EE90"/>
                </patternFill>
              </fill>
            </x14:dxf>
          </x14:cfRule>
          <xm:sqref>M167:M1048576</xm:sqref>
        </x14:conditionalFormatting>
        <x14:conditionalFormatting xmlns:xm="http://schemas.microsoft.com/office/excel/2006/main">
          <x14:cfRule type="expression" priority="29" stopIfTrue="1" id="{5CC5B9B9-E964-42D3-A539-CF6CFC27196C}">
            <xm:f>NOT(ISERROR(MATCH(TRUE,EXACT(N167,'Accepted Values'!$A$3675:$A$3728),0)))</xm:f>
            <x14:dxf>
              <fill>
                <patternFill>
                  <bgColor rgb="FF90EE90"/>
                </patternFill>
              </fill>
            </x14:dxf>
          </x14:cfRule>
          <xm:sqref>N167:N1048576</xm:sqref>
        </x14:conditionalFormatting>
        <x14:conditionalFormatting xmlns:xm="http://schemas.microsoft.com/office/excel/2006/main">
          <x14:cfRule type="expression" priority="31" stopIfTrue="1" id="{94B427F2-4709-43BC-84D0-96D4331AD01A}">
            <xm:f>NOT(ISERROR(MATCH(TRUE,EXACT(O5,'Accepted Values'!$A$3732:$A$3740),0)))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32" stopIfTrue="1" id="{FF755962-9188-41C8-B7EB-5D17128B855A}">
            <xm:f>ISERROR(MATCH(TRUE,EXACT(O5,'Accepted Values'!$A$3732:$A$3740),0))</xm:f>
            <x14:dxf>
              <fill>
                <patternFill>
                  <bgColor rgb="FFF08080"/>
                </patternFill>
              </fill>
            </x14:dxf>
          </x14:cfRule>
          <xm:sqref>O5:O1048576</xm:sqref>
        </x14:conditionalFormatting>
        <x14:conditionalFormatting xmlns:xm="http://schemas.microsoft.com/office/excel/2006/main">
          <x14:cfRule type="expression" priority="34" stopIfTrue="1" id="{89959881-3B31-4AD9-8B3F-5EB8098FD8A2}">
            <xm:f>NOT(ISERROR(MATCH(TRUE,EXACT(P167,'Accepted Values'!$A$3744:$A$3925),0)))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35" stopIfTrue="1" id="{C77DC87A-ED9C-4374-8A4E-6700CD654B90}">
            <xm:f>ISERROR(MATCH(TRUE,EXACT(P167,'Accepted Values'!$A$3744:$A$3925),0))</xm:f>
            <x14:dxf>
              <fill>
                <patternFill>
                  <bgColor rgb="FFF08080"/>
                </patternFill>
              </fill>
            </x14:dxf>
          </x14:cfRule>
          <xm:sqref>P167:P1048576</xm:sqref>
        </x14:conditionalFormatting>
        <x14:conditionalFormatting xmlns:xm="http://schemas.microsoft.com/office/excel/2006/main">
          <x14:cfRule type="expression" priority="37" stopIfTrue="1" id="{1191C1D8-5D9C-4D06-9A1F-EA04353F5FBB}">
            <xm:f>NOT(ISERROR(MATCH(TRUE,EXACT(V5,'Accepted Values'!$A$3929:$A$3931),0)))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38" stopIfTrue="1" id="{A14D244D-BF32-4386-BBA4-974FDE29A3F1}">
            <xm:f>ISERROR(MATCH(TRUE,EXACT(V5,'Accepted Values'!$A$3929:$A$3931),0))</xm:f>
            <x14:dxf>
              <fill>
                <patternFill>
                  <bgColor rgb="FFF08080"/>
                </patternFill>
              </fill>
            </x14:dxf>
          </x14:cfRule>
          <xm:sqref>V5:V1048576</xm:sqref>
        </x14:conditionalFormatting>
        <x14:conditionalFormatting xmlns:xm="http://schemas.microsoft.com/office/excel/2006/main">
          <x14:cfRule type="expression" priority="40" stopIfTrue="1" id="{5E5B9BC4-A45B-4F42-9120-57E1E7896D8A}">
            <xm:f>NOT(ISERROR(MATCH(TRUE,EXACT(W5,'Accepted Values'!$A$3935:$A$3986),0)))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41" stopIfTrue="1" id="{0D9149BB-310E-4027-AEFE-A320363F11D8}">
            <xm:f>ISERROR(MATCH(TRUE,EXACT(W5,'Accepted Values'!$A$3935:$A$3986),0))</xm:f>
            <x14:dxf>
              <fill>
                <patternFill>
                  <bgColor rgb="FFF08080"/>
                </patternFill>
              </fill>
            </x14:dxf>
          </x14:cfRule>
          <xm:sqref>W5:W1048576</xm:sqref>
        </x14:conditionalFormatting>
        <x14:conditionalFormatting xmlns:xm="http://schemas.microsoft.com/office/excel/2006/main">
          <x14:cfRule type="expression" priority="2" stopIfTrue="1" id="{33D9333A-3941-47F5-8F79-2EC295A2F462}">
            <xm:f>NOT(ISERROR(MATCH(TRUE,EXACT(D5,'C:\Users\itinga.nicholas\AppData\Local\Microsoft\Windows\INetCache\Content.Outlook\79UM3LY2\[GLTrans OMB 201801 v2.xlsx]Accepted Values'!#REF!),0)))</xm:f>
            <x14:dxf>
              <fill>
                <patternFill>
                  <bgColor rgb="FF90EE90"/>
                </patternFill>
              </fill>
            </x14:dxf>
          </x14:cfRule>
          <x14:cfRule type="expression" priority="3" stopIfTrue="1" id="{FFEA195D-0089-4639-9E0A-3FDAAD16957D}">
            <xm:f>ISERROR(MATCH(TRUE,EXACT(D5,'C:\Users\itinga.nicholas\AppData\Local\Microsoft\Windows\INetCache\Content.Outlook\79UM3LY2\[GLTrans OMB 201801 v2.xlsx]Accepted Values'!#REF!),0))</xm:f>
            <x14:dxf>
              <fill>
                <patternFill>
                  <bgColor rgb="FFF08080"/>
                </patternFill>
              </fill>
            </x14:dxf>
          </x14:cfRule>
          <xm:sqref>D5:E166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workbookViewId="0">
      <selection activeCell="P16" sqref="P16"/>
    </sheetView>
  </sheetViews>
  <sheetFormatPr defaultColWidth="9.33203125" defaultRowHeight="15" x14ac:dyDescent="0.25"/>
  <cols>
    <col min="1" max="1" width="11.83203125" style="245" bestFit="1" customWidth="1"/>
    <col min="2" max="2" width="25.83203125" style="245" customWidth="1"/>
    <col min="3" max="3" width="23.83203125" style="245" bestFit="1" customWidth="1"/>
    <col min="4" max="4" width="26.83203125" style="245" bestFit="1" customWidth="1"/>
    <col min="5" max="16384" width="9.33203125" style="245"/>
  </cols>
  <sheetData>
    <row r="1" spans="1:3" x14ac:dyDescent="0.25">
      <c r="A1" s="245" t="s">
        <v>7835</v>
      </c>
      <c r="B1" s="245" t="s">
        <v>7836</v>
      </c>
    </row>
    <row r="4" spans="1:3" x14ac:dyDescent="0.25">
      <c r="A4" s="245" t="s">
        <v>7835</v>
      </c>
      <c r="B4" s="245" t="s">
        <v>7837</v>
      </c>
    </row>
    <row r="5" spans="1:3" x14ac:dyDescent="0.25">
      <c r="A5" s="245" t="s">
        <v>7835</v>
      </c>
      <c r="B5" s="245" t="s">
        <v>7838</v>
      </c>
      <c r="C5" s="245" t="s">
        <v>571</v>
      </c>
    </row>
    <row r="6" spans="1:3" x14ac:dyDescent="0.25">
      <c r="A6" s="245" t="s">
        <v>7839</v>
      </c>
      <c r="B6" s="245" t="s">
        <v>7840</v>
      </c>
      <c r="C6" s="245" t="s">
        <v>7841</v>
      </c>
    </row>
    <row r="7" spans="1:3" x14ac:dyDescent="0.25">
      <c r="A7" s="245" t="s">
        <v>7839</v>
      </c>
      <c r="B7" s="245" t="s">
        <v>7842</v>
      </c>
      <c r="C7" s="245">
        <v>201901</v>
      </c>
    </row>
    <row r="8" spans="1:3" x14ac:dyDescent="0.25">
      <c r="A8" s="245" t="s">
        <v>7839</v>
      </c>
      <c r="B8" s="245" t="s">
        <v>7843</v>
      </c>
      <c r="C8" s="246">
        <v>201912</v>
      </c>
    </row>
    <row r="9" spans="1:3" x14ac:dyDescent="0.25">
      <c r="A9" s="245" t="s">
        <v>7839</v>
      </c>
      <c r="B9" s="245" t="s">
        <v>7844</v>
      </c>
      <c r="C9" s="245">
        <v>201901</v>
      </c>
    </row>
    <row r="10" spans="1:3" x14ac:dyDescent="0.25">
      <c r="A10" s="245" t="s">
        <v>7835</v>
      </c>
      <c r="B10" s="245" t="s">
        <v>7845</v>
      </c>
      <c r="C10" s="247">
        <v>201901</v>
      </c>
    </row>
    <row r="11" spans="1:3" x14ac:dyDescent="0.25">
      <c r="A11" s="245" t="s">
        <v>7846</v>
      </c>
      <c r="B11" s="245" t="s">
        <v>7847</v>
      </c>
      <c r="C11" s="245" t="s">
        <v>7848</v>
      </c>
    </row>
    <row r="12" spans="1:3" x14ac:dyDescent="0.25">
      <c r="A12" s="245" t="s">
        <v>7846</v>
      </c>
      <c r="B12" s="245" t="s">
        <v>7849</v>
      </c>
      <c r="C12" s="245" t="s">
        <v>7850</v>
      </c>
    </row>
    <row r="13" spans="1:3" x14ac:dyDescent="0.25">
      <c r="A13" s="245" t="s">
        <v>7846</v>
      </c>
      <c r="B13" s="245" t="s">
        <v>7851</v>
      </c>
      <c r="C13" s="245" t="s">
        <v>7852</v>
      </c>
    </row>
    <row r="14" spans="1:3" x14ac:dyDescent="0.25">
      <c r="A14" s="245" t="s">
        <v>7846</v>
      </c>
      <c r="B14" s="245" t="s">
        <v>7853</v>
      </c>
      <c r="C14" s="245" t="s">
        <v>7854</v>
      </c>
    </row>
    <row r="15" spans="1:3" x14ac:dyDescent="0.25">
      <c r="A15" s="245" t="s">
        <v>7846</v>
      </c>
      <c r="B15" s="245" t="s">
        <v>7855</v>
      </c>
      <c r="C15" s="245" t="s">
        <v>7856</v>
      </c>
    </row>
    <row r="16" spans="1:3" x14ac:dyDescent="0.25">
      <c r="A16" s="245" t="s">
        <v>7846</v>
      </c>
      <c r="B16" s="245" t="s">
        <v>7857</v>
      </c>
      <c r="C16" s="245" t="s">
        <v>7858</v>
      </c>
    </row>
    <row r="17" spans="1:4" x14ac:dyDescent="0.25">
      <c r="A17" s="245" t="s">
        <v>7859</v>
      </c>
      <c r="B17" s="245" t="s">
        <v>7860</v>
      </c>
      <c r="C17" s="245" t="s">
        <v>7861</v>
      </c>
      <c r="D17" s="245" t="str">
        <f t="shared" ref="D17:D28" si="0">"&lt;"&amp;B17&amp;"&gt;"</f>
        <v>&lt;period01&gt;</v>
      </c>
    </row>
    <row r="18" spans="1:4" x14ac:dyDescent="0.25">
      <c r="A18" s="245" t="s">
        <v>7859</v>
      </c>
      <c r="B18" s="245" t="s">
        <v>7862</v>
      </c>
      <c r="C18" s="245" t="s">
        <v>7863</v>
      </c>
      <c r="D18" s="245" t="str">
        <f t="shared" si="0"/>
        <v>&lt;period02&gt;</v>
      </c>
    </row>
    <row r="19" spans="1:4" x14ac:dyDescent="0.25">
      <c r="A19" s="245" t="s">
        <v>7859</v>
      </c>
      <c r="B19" s="245" t="s">
        <v>7864</v>
      </c>
      <c r="C19" s="245" t="s">
        <v>7865</v>
      </c>
      <c r="D19" s="245" t="str">
        <f t="shared" si="0"/>
        <v>&lt;period03&gt;</v>
      </c>
    </row>
    <row r="20" spans="1:4" x14ac:dyDescent="0.25">
      <c r="A20" s="245" t="s">
        <v>7859</v>
      </c>
      <c r="B20" s="245" t="s">
        <v>7866</v>
      </c>
      <c r="C20" s="245" t="s">
        <v>7867</v>
      </c>
      <c r="D20" s="245" t="str">
        <f t="shared" si="0"/>
        <v>&lt;period04&gt;</v>
      </c>
    </row>
    <row r="21" spans="1:4" x14ac:dyDescent="0.25">
      <c r="A21" s="245" t="s">
        <v>7859</v>
      </c>
      <c r="B21" s="245" t="s">
        <v>7868</v>
      </c>
      <c r="C21" s="245" t="s">
        <v>7869</v>
      </c>
      <c r="D21" s="245" t="str">
        <f t="shared" si="0"/>
        <v>&lt;period05&gt;</v>
      </c>
    </row>
    <row r="22" spans="1:4" x14ac:dyDescent="0.25">
      <c r="A22" s="245" t="s">
        <v>7859</v>
      </c>
      <c r="B22" s="245" t="s">
        <v>7870</v>
      </c>
      <c r="C22" s="245" t="s">
        <v>7871</v>
      </c>
      <c r="D22" s="245" t="str">
        <f t="shared" si="0"/>
        <v>&lt;period06&gt;</v>
      </c>
    </row>
    <row r="23" spans="1:4" x14ac:dyDescent="0.25">
      <c r="A23" s="245" t="s">
        <v>7859</v>
      </c>
      <c r="B23" s="245" t="s">
        <v>7872</v>
      </c>
      <c r="C23" s="245" t="s">
        <v>7873</v>
      </c>
      <c r="D23" s="245" t="str">
        <f t="shared" si="0"/>
        <v>&lt;period07&gt;</v>
      </c>
    </row>
    <row r="24" spans="1:4" x14ac:dyDescent="0.25">
      <c r="A24" s="245" t="s">
        <v>7859</v>
      </c>
      <c r="B24" s="245" t="s">
        <v>7874</v>
      </c>
      <c r="C24" s="245" t="s">
        <v>7875</v>
      </c>
      <c r="D24" s="245" t="str">
        <f t="shared" si="0"/>
        <v>&lt;period08&gt;</v>
      </c>
    </row>
    <row r="25" spans="1:4" x14ac:dyDescent="0.25">
      <c r="A25" s="245" t="s">
        <v>7859</v>
      </c>
      <c r="B25" s="245" t="s">
        <v>7876</v>
      </c>
      <c r="C25" s="245" t="s">
        <v>7877</v>
      </c>
      <c r="D25" s="245" t="str">
        <f t="shared" si="0"/>
        <v>&lt;period09&gt;</v>
      </c>
    </row>
    <row r="26" spans="1:4" x14ac:dyDescent="0.25">
      <c r="A26" s="245" t="s">
        <v>7859</v>
      </c>
      <c r="B26" s="245" t="s">
        <v>7878</v>
      </c>
      <c r="C26" s="245" t="s">
        <v>7879</v>
      </c>
      <c r="D26" s="245" t="str">
        <f t="shared" si="0"/>
        <v>&lt;period10&gt;</v>
      </c>
    </row>
    <row r="27" spans="1:4" x14ac:dyDescent="0.25">
      <c r="A27" s="245" t="s">
        <v>7859</v>
      </c>
      <c r="B27" s="245" t="s">
        <v>7880</v>
      </c>
      <c r="C27" s="245" t="s">
        <v>7881</v>
      </c>
      <c r="D27" s="245" t="str">
        <f t="shared" si="0"/>
        <v>&lt;period11&gt;</v>
      </c>
    </row>
    <row r="28" spans="1:4" x14ac:dyDescent="0.25">
      <c r="A28" s="245" t="s">
        <v>7859</v>
      </c>
      <c r="B28" s="245" t="s">
        <v>7882</v>
      </c>
      <c r="C28" s="245" t="s">
        <v>7883</v>
      </c>
      <c r="D28" s="245" t="str">
        <f t="shared" si="0"/>
        <v>&lt;period12&gt;</v>
      </c>
    </row>
    <row r="29" spans="1:4" x14ac:dyDescent="0.25">
      <c r="A29" s="245" t="s">
        <v>7835</v>
      </c>
      <c r="B29" s="245" t="s">
        <v>7884</v>
      </c>
    </row>
    <row r="30" spans="1:4" x14ac:dyDescent="0.25">
      <c r="A30" s="245" t="s">
        <v>7835</v>
      </c>
      <c r="B30" s="245" t="s">
        <v>7885</v>
      </c>
      <c r="C30" s="245" t="s">
        <v>7886</v>
      </c>
      <c r="D30" s="245" t="s">
        <v>7887</v>
      </c>
    </row>
    <row r="31" spans="1:4" x14ac:dyDescent="0.25">
      <c r="A31" s="245" t="s">
        <v>7888</v>
      </c>
      <c r="B31" s="245" t="s">
        <v>7889</v>
      </c>
    </row>
    <row r="32" spans="1:4" x14ac:dyDescent="0.25">
      <c r="A32" s="245" t="s">
        <v>7888</v>
      </c>
      <c r="B32" s="245" t="s">
        <v>7890</v>
      </c>
    </row>
    <row r="33" spans="1:2" x14ac:dyDescent="0.25">
      <c r="A33" s="245" t="s">
        <v>7888</v>
      </c>
      <c r="B33" s="245" t="s">
        <v>7891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563"/>
  <sheetViews>
    <sheetView topLeftCell="A5" zoomScale="70" zoomScaleNormal="70" workbookViewId="0">
      <selection activeCell="P16" sqref="P16"/>
    </sheetView>
  </sheetViews>
  <sheetFormatPr defaultColWidth="9.33203125" defaultRowHeight="12.75" x14ac:dyDescent="0.2"/>
  <cols>
    <col min="1" max="1" width="27.83203125" style="248" customWidth="1"/>
    <col min="2" max="2" width="58" style="249" bestFit="1" customWidth="1"/>
    <col min="3" max="3" width="13.1640625" style="249" bestFit="1" customWidth="1"/>
    <col min="4" max="4" width="11.33203125" style="249" bestFit="1" customWidth="1"/>
    <col min="5" max="5" width="8.6640625" style="249" bestFit="1" customWidth="1"/>
    <col min="6" max="6" width="6.83203125" style="249" customWidth="1"/>
    <col min="7" max="7" width="11.33203125" style="249" bestFit="1" customWidth="1"/>
    <col min="8" max="8" width="8.6640625" style="249" bestFit="1" customWidth="1"/>
    <col min="9" max="9" width="8.1640625" style="249" bestFit="1" customWidth="1"/>
    <col min="10" max="10" width="11.33203125" style="249" bestFit="1" customWidth="1"/>
    <col min="11" max="11" width="8.6640625" style="249" bestFit="1" customWidth="1"/>
    <col min="12" max="12" width="6.83203125" style="249" customWidth="1"/>
    <col min="13" max="13" width="11.33203125" style="249" bestFit="1" customWidth="1"/>
    <col min="14" max="14" width="8.6640625" style="249" bestFit="1" customWidth="1"/>
    <col min="15" max="15" width="6.83203125" style="249" customWidth="1"/>
    <col min="16" max="16" width="11.33203125" style="249" bestFit="1" customWidth="1"/>
    <col min="17" max="17" width="8.6640625" style="249" bestFit="1" customWidth="1"/>
    <col min="18" max="18" width="6.83203125" style="249" customWidth="1"/>
    <col min="19" max="19" width="11.33203125" style="249" bestFit="1" customWidth="1"/>
    <col min="20" max="20" width="8.6640625" style="249" bestFit="1" customWidth="1"/>
    <col min="21" max="21" width="6.83203125" style="249" customWidth="1"/>
    <col min="22" max="22" width="11.33203125" style="249" bestFit="1" customWidth="1"/>
    <col min="23" max="23" width="8.6640625" style="249" bestFit="1" customWidth="1"/>
    <col min="24" max="24" width="6.83203125" style="249" customWidth="1"/>
    <col min="25" max="25" width="11.33203125" style="249" bestFit="1" customWidth="1"/>
    <col min="26" max="28" width="9.33203125" style="249"/>
    <col min="29" max="29" width="3.5" style="249" bestFit="1" customWidth="1"/>
    <col min="30" max="16384" width="9.33203125" style="249"/>
  </cols>
  <sheetData>
    <row r="1" spans="1:24" x14ac:dyDescent="0.2">
      <c r="E1" s="249">
        <f>2+(3*(COLUMN(E1)-5))</f>
        <v>2</v>
      </c>
      <c r="H1" s="249">
        <f>2+(3*H2)</f>
        <v>-13</v>
      </c>
      <c r="K1" s="249">
        <f>2+(3*K2)</f>
        <v>-13</v>
      </c>
      <c r="N1" s="249">
        <f>2+(3*N2)</f>
        <v>-13</v>
      </c>
      <c r="Q1" s="249">
        <f>2+(3*Q2)</f>
        <v>-13</v>
      </c>
      <c r="T1" s="249">
        <f>2+(3*T2)</f>
        <v>-13</v>
      </c>
      <c r="W1" s="249">
        <f>2+(3*W2)</f>
        <v>-13</v>
      </c>
    </row>
    <row r="2" spans="1:24" ht="15" x14ac:dyDescent="0.25">
      <c r="A2" s="250" t="s">
        <v>7892</v>
      </c>
      <c r="B2" s="226"/>
      <c r="E2" s="249">
        <f>E3-5</f>
        <v>-5</v>
      </c>
      <c r="H2" s="249">
        <f>H3-5</f>
        <v>-5</v>
      </c>
      <c r="K2" s="249">
        <f>K3-5</f>
        <v>-5</v>
      </c>
      <c r="N2" s="249">
        <f>N3-5</f>
        <v>-5</v>
      </c>
      <c r="Q2" s="249">
        <f>Q3-5</f>
        <v>-5</v>
      </c>
      <c r="T2" s="249">
        <f>T3-5</f>
        <v>-5</v>
      </c>
      <c r="W2" s="249">
        <f>W3-5</f>
        <v>-5</v>
      </c>
    </row>
    <row r="3" spans="1:24" ht="15" x14ac:dyDescent="0.25">
      <c r="A3" s="250" t="s">
        <v>7893</v>
      </c>
      <c r="B3" s="226" t="s">
        <v>7894</v>
      </c>
    </row>
    <row r="4" spans="1:24" x14ac:dyDescent="0.2">
      <c r="E4" s="249">
        <f t="shared" ref="E4:X4" si="0">COLUMN()-1</f>
        <v>4</v>
      </c>
      <c r="F4" s="249">
        <f t="shared" si="0"/>
        <v>5</v>
      </c>
      <c r="G4" s="249">
        <f t="shared" si="0"/>
        <v>6</v>
      </c>
      <c r="H4" s="249">
        <f t="shared" si="0"/>
        <v>7</v>
      </c>
      <c r="I4" s="249">
        <f t="shared" si="0"/>
        <v>8</v>
      </c>
      <c r="J4" s="249">
        <f t="shared" si="0"/>
        <v>9</v>
      </c>
      <c r="K4" s="249">
        <f t="shared" si="0"/>
        <v>10</v>
      </c>
      <c r="L4" s="249">
        <f t="shared" si="0"/>
        <v>11</v>
      </c>
      <c r="M4" s="249">
        <f t="shared" si="0"/>
        <v>12</v>
      </c>
      <c r="N4" s="249">
        <f t="shared" si="0"/>
        <v>13</v>
      </c>
      <c r="O4" s="249">
        <f t="shared" si="0"/>
        <v>14</v>
      </c>
      <c r="P4" s="249">
        <f t="shared" si="0"/>
        <v>15</v>
      </c>
      <c r="Q4" s="249">
        <f t="shared" si="0"/>
        <v>16</v>
      </c>
      <c r="R4" s="249">
        <f t="shared" si="0"/>
        <v>17</v>
      </c>
      <c r="S4" s="249">
        <f t="shared" si="0"/>
        <v>18</v>
      </c>
      <c r="T4" s="249">
        <f t="shared" si="0"/>
        <v>19</v>
      </c>
      <c r="U4" s="249">
        <f t="shared" si="0"/>
        <v>20</v>
      </c>
      <c r="V4" s="249">
        <f t="shared" si="0"/>
        <v>21</v>
      </c>
      <c r="W4" s="249">
        <f t="shared" si="0"/>
        <v>22</v>
      </c>
      <c r="X4" s="249">
        <f t="shared" si="0"/>
        <v>23</v>
      </c>
    </row>
    <row r="5" spans="1:24" x14ac:dyDescent="0.2">
      <c r="A5" s="251" t="s">
        <v>49</v>
      </c>
      <c r="B5" s="252" t="s">
        <v>212</v>
      </c>
      <c r="C5" s="252" t="s">
        <v>7895</v>
      </c>
      <c r="D5" s="252" t="s">
        <v>7896</v>
      </c>
      <c r="E5" s="252" t="s">
        <v>7897</v>
      </c>
      <c r="F5" s="252" t="s">
        <v>205</v>
      </c>
      <c r="G5" s="252" t="s">
        <v>7896</v>
      </c>
      <c r="H5" s="252" t="s">
        <v>7898</v>
      </c>
      <c r="I5" s="252" t="s">
        <v>206</v>
      </c>
      <c r="J5" s="252" t="s">
        <v>7896</v>
      </c>
      <c r="K5" s="252" t="s">
        <v>7899</v>
      </c>
      <c r="L5" s="252" t="s">
        <v>557</v>
      </c>
      <c r="M5" s="252" t="s">
        <v>7896</v>
      </c>
      <c r="N5" s="252" t="s">
        <v>7900</v>
      </c>
      <c r="O5" s="252" t="s">
        <v>207</v>
      </c>
      <c r="P5" s="252" t="s">
        <v>7896</v>
      </c>
      <c r="Q5" s="252" t="s">
        <v>7901</v>
      </c>
      <c r="R5" s="252" t="s">
        <v>558</v>
      </c>
      <c r="S5" s="252" t="s">
        <v>7896</v>
      </c>
      <c r="T5" s="252" t="s">
        <v>7902</v>
      </c>
      <c r="U5" s="252" t="s">
        <v>208</v>
      </c>
      <c r="V5" s="252" t="s">
        <v>7896</v>
      </c>
      <c r="W5" s="252" t="s">
        <v>7903</v>
      </c>
      <c r="X5" s="252" t="s">
        <v>209</v>
      </c>
    </row>
    <row r="6" spans="1:24" x14ac:dyDescent="0.2">
      <c r="A6" s="251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</row>
    <row r="7" spans="1:24" x14ac:dyDescent="0.2">
      <c r="A7" s="248">
        <v>11000</v>
      </c>
      <c r="B7" s="253" t="s">
        <v>965</v>
      </c>
      <c r="C7" s="253">
        <v>6</v>
      </c>
      <c r="D7" s="253" t="s">
        <v>7904</v>
      </c>
      <c r="E7" s="253" t="s">
        <v>7841</v>
      </c>
      <c r="F7" s="253" t="s">
        <v>183</v>
      </c>
      <c r="G7" s="253" t="s">
        <v>7904</v>
      </c>
      <c r="H7" s="253" t="s">
        <v>7905</v>
      </c>
      <c r="I7" s="253" t="s">
        <v>183</v>
      </c>
      <c r="J7" s="253" t="s">
        <v>7904</v>
      </c>
      <c r="K7" s="253" t="s">
        <v>183</v>
      </c>
      <c r="L7" s="253" t="s">
        <v>183</v>
      </c>
      <c r="M7" s="253" t="s">
        <v>7904</v>
      </c>
      <c r="N7" s="253" t="s">
        <v>7906</v>
      </c>
      <c r="O7" s="253" t="s">
        <v>5523</v>
      </c>
      <c r="P7" s="253" t="s">
        <v>7904</v>
      </c>
      <c r="Q7" s="253" t="s">
        <v>183</v>
      </c>
      <c r="R7" s="253" t="s">
        <v>183</v>
      </c>
      <c r="S7" s="253" t="s">
        <v>7904</v>
      </c>
      <c r="T7" s="253" t="s">
        <v>183</v>
      </c>
      <c r="U7" s="253" t="s">
        <v>183</v>
      </c>
      <c r="V7" s="253" t="s">
        <v>7904</v>
      </c>
      <c r="W7" s="253" t="s">
        <v>7907</v>
      </c>
      <c r="X7" s="253" t="s">
        <v>183</v>
      </c>
    </row>
    <row r="8" spans="1:24" x14ac:dyDescent="0.2">
      <c r="A8" s="248">
        <v>11001</v>
      </c>
      <c r="B8" s="253" t="s">
        <v>967</v>
      </c>
      <c r="C8" s="253">
        <v>6</v>
      </c>
      <c r="D8" s="253" t="s">
        <v>7904</v>
      </c>
      <c r="E8" s="253" t="s">
        <v>7841</v>
      </c>
      <c r="F8" s="253" t="s">
        <v>183</v>
      </c>
      <c r="G8" s="253" t="s">
        <v>7904</v>
      </c>
      <c r="H8" s="253" t="s">
        <v>7905</v>
      </c>
      <c r="I8" s="253" t="s">
        <v>183</v>
      </c>
      <c r="J8" s="253" t="s">
        <v>7904</v>
      </c>
      <c r="K8" s="253" t="s">
        <v>183</v>
      </c>
      <c r="L8" s="253" t="s">
        <v>183</v>
      </c>
      <c r="M8" s="253" t="s">
        <v>7904</v>
      </c>
      <c r="N8" s="253" t="s">
        <v>7906</v>
      </c>
      <c r="O8" s="253" t="s">
        <v>5523</v>
      </c>
      <c r="P8" s="253" t="s">
        <v>7904</v>
      </c>
      <c r="Q8" s="253" t="s">
        <v>183</v>
      </c>
      <c r="R8" s="253" t="s">
        <v>183</v>
      </c>
      <c r="S8" s="253" t="s">
        <v>7904</v>
      </c>
      <c r="T8" s="253" t="s">
        <v>183</v>
      </c>
      <c r="U8" s="253" t="s">
        <v>183</v>
      </c>
      <c r="V8" s="253" t="s">
        <v>7904</v>
      </c>
      <c r="W8" s="253" t="s">
        <v>7907</v>
      </c>
      <c r="X8" s="253" t="s">
        <v>183</v>
      </c>
    </row>
    <row r="9" spans="1:24" x14ac:dyDescent="0.2">
      <c r="A9" s="248">
        <v>11002</v>
      </c>
      <c r="B9" s="253" t="s">
        <v>969</v>
      </c>
      <c r="C9" s="253">
        <v>6</v>
      </c>
      <c r="D9" s="253" t="s">
        <v>7904</v>
      </c>
      <c r="E9" s="253" t="s">
        <v>7841</v>
      </c>
      <c r="F9" s="253" t="s">
        <v>183</v>
      </c>
      <c r="G9" s="253" t="s">
        <v>7904</v>
      </c>
      <c r="H9" s="253" t="s">
        <v>7905</v>
      </c>
      <c r="I9" s="253" t="s">
        <v>183</v>
      </c>
      <c r="J9" s="253" t="s">
        <v>7904</v>
      </c>
      <c r="K9" s="253" t="s">
        <v>183</v>
      </c>
      <c r="L9" s="253" t="s">
        <v>183</v>
      </c>
      <c r="M9" s="253" t="s">
        <v>7904</v>
      </c>
      <c r="N9" s="253" t="s">
        <v>7906</v>
      </c>
      <c r="O9" s="253" t="s">
        <v>5523</v>
      </c>
      <c r="P9" s="253" t="s">
        <v>7904</v>
      </c>
      <c r="Q9" s="253" t="s">
        <v>183</v>
      </c>
      <c r="R9" s="253" t="s">
        <v>183</v>
      </c>
      <c r="S9" s="253" t="s">
        <v>7904</v>
      </c>
      <c r="T9" s="253" t="s">
        <v>183</v>
      </c>
      <c r="U9" s="253" t="s">
        <v>183</v>
      </c>
      <c r="V9" s="253" t="s">
        <v>7904</v>
      </c>
      <c r="W9" s="253" t="s">
        <v>7907</v>
      </c>
      <c r="X9" s="253" t="s">
        <v>183</v>
      </c>
    </row>
    <row r="10" spans="1:24" x14ac:dyDescent="0.2">
      <c r="A10" s="248">
        <v>11003</v>
      </c>
      <c r="B10" s="253" t="s">
        <v>971</v>
      </c>
      <c r="C10" s="253">
        <v>6</v>
      </c>
      <c r="D10" s="253" t="s">
        <v>7904</v>
      </c>
      <c r="E10" s="253" t="s">
        <v>7841</v>
      </c>
      <c r="F10" s="253" t="s">
        <v>183</v>
      </c>
      <c r="G10" s="253" t="s">
        <v>7904</v>
      </c>
      <c r="H10" s="253" t="s">
        <v>7905</v>
      </c>
      <c r="I10" s="253" t="s">
        <v>183</v>
      </c>
      <c r="J10" s="253" t="s">
        <v>7904</v>
      </c>
      <c r="K10" s="253" t="s">
        <v>183</v>
      </c>
      <c r="L10" s="253" t="s">
        <v>183</v>
      </c>
      <c r="M10" s="253" t="s">
        <v>7904</v>
      </c>
      <c r="N10" s="253" t="s">
        <v>7906</v>
      </c>
      <c r="O10" s="253" t="s">
        <v>5523</v>
      </c>
      <c r="P10" s="253" t="s">
        <v>7904</v>
      </c>
      <c r="Q10" s="253" t="s">
        <v>183</v>
      </c>
      <c r="R10" s="253" t="s">
        <v>183</v>
      </c>
      <c r="S10" s="253" t="s">
        <v>7904</v>
      </c>
      <c r="T10" s="253" t="s">
        <v>183</v>
      </c>
      <c r="U10" s="253" t="s">
        <v>183</v>
      </c>
      <c r="V10" s="253" t="s">
        <v>7904</v>
      </c>
      <c r="W10" s="253" t="s">
        <v>7907</v>
      </c>
      <c r="X10" s="253" t="s">
        <v>183</v>
      </c>
    </row>
    <row r="11" spans="1:24" x14ac:dyDescent="0.2">
      <c r="A11" s="248">
        <v>11010</v>
      </c>
      <c r="B11" s="253" t="s">
        <v>973</v>
      </c>
      <c r="C11" s="253">
        <v>6</v>
      </c>
      <c r="D11" s="253" t="s">
        <v>7904</v>
      </c>
      <c r="E11" s="253" t="s">
        <v>7841</v>
      </c>
      <c r="F11" s="253" t="s">
        <v>183</v>
      </c>
      <c r="G11" s="253" t="s">
        <v>7904</v>
      </c>
      <c r="H11" s="253" t="s">
        <v>7905</v>
      </c>
      <c r="I11" s="253" t="s">
        <v>183</v>
      </c>
      <c r="J11" s="253" t="s">
        <v>7904</v>
      </c>
      <c r="K11" s="253" t="s">
        <v>183</v>
      </c>
      <c r="L11" s="253" t="s">
        <v>183</v>
      </c>
      <c r="M11" s="253" t="s">
        <v>7904</v>
      </c>
      <c r="N11" s="253" t="s">
        <v>7906</v>
      </c>
      <c r="O11" s="253" t="s">
        <v>5523</v>
      </c>
      <c r="P11" s="253" t="s">
        <v>7904</v>
      </c>
      <c r="Q11" s="253" t="s">
        <v>183</v>
      </c>
      <c r="R11" s="253" t="s">
        <v>183</v>
      </c>
      <c r="S11" s="253" t="s">
        <v>7904</v>
      </c>
      <c r="T11" s="253" t="s">
        <v>183</v>
      </c>
      <c r="U11" s="253" t="s">
        <v>183</v>
      </c>
      <c r="V11" s="253" t="s">
        <v>7904</v>
      </c>
      <c r="W11" s="253" t="s">
        <v>7907</v>
      </c>
      <c r="X11" s="253" t="s">
        <v>183</v>
      </c>
    </row>
    <row r="12" spans="1:24" x14ac:dyDescent="0.2">
      <c r="A12" s="248">
        <v>11011</v>
      </c>
      <c r="B12" s="253" t="s">
        <v>975</v>
      </c>
      <c r="C12" s="253">
        <v>6</v>
      </c>
      <c r="D12" s="253" t="s">
        <v>7904</v>
      </c>
      <c r="E12" s="253" t="s">
        <v>7841</v>
      </c>
      <c r="F12" s="253" t="s">
        <v>183</v>
      </c>
      <c r="G12" s="253" t="s">
        <v>7904</v>
      </c>
      <c r="H12" s="253" t="s">
        <v>7905</v>
      </c>
      <c r="I12" s="253" t="s">
        <v>183</v>
      </c>
      <c r="J12" s="253" t="s">
        <v>7904</v>
      </c>
      <c r="K12" s="253" t="s">
        <v>183</v>
      </c>
      <c r="L12" s="253" t="s">
        <v>183</v>
      </c>
      <c r="M12" s="253" t="s">
        <v>7904</v>
      </c>
      <c r="N12" s="253" t="s">
        <v>7906</v>
      </c>
      <c r="O12" s="253" t="s">
        <v>5523</v>
      </c>
      <c r="P12" s="253" t="s">
        <v>7904</v>
      </c>
      <c r="Q12" s="253" t="s">
        <v>183</v>
      </c>
      <c r="R12" s="253" t="s">
        <v>183</v>
      </c>
      <c r="S12" s="253" t="s">
        <v>7904</v>
      </c>
      <c r="T12" s="253" t="s">
        <v>183</v>
      </c>
      <c r="U12" s="253" t="s">
        <v>183</v>
      </c>
      <c r="V12" s="253" t="s">
        <v>7904</v>
      </c>
      <c r="W12" s="253" t="s">
        <v>7907</v>
      </c>
      <c r="X12" s="253" t="s">
        <v>183</v>
      </c>
    </row>
    <row r="13" spans="1:24" x14ac:dyDescent="0.2">
      <c r="A13" s="248">
        <v>11020</v>
      </c>
      <c r="B13" s="253" t="s">
        <v>977</v>
      </c>
      <c r="C13" s="253">
        <v>7</v>
      </c>
      <c r="D13" s="253" t="s">
        <v>7904</v>
      </c>
      <c r="E13" s="253" t="s">
        <v>7841</v>
      </c>
      <c r="F13" s="253" t="s">
        <v>183</v>
      </c>
      <c r="G13" s="253" t="s">
        <v>7904</v>
      </c>
      <c r="H13" s="253" t="s">
        <v>7905</v>
      </c>
      <c r="I13" s="253" t="s">
        <v>183</v>
      </c>
      <c r="J13" s="253" t="s">
        <v>7904</v>
      </c>
      <c r="K13" s="253" t="s">
        <v>183</v>
      </c>
      <c r="L13" s="253" t="s">
        <v>183</v>
      </c>
      <c r="M13" s="253" t="s">
        <v>7904</v>
      </c>
      <c r="N13" s="253" t="s">
        <v>7906</v>
      </c>
      <c r="O13" s="253" t="s">
        <v>4020</v>
      </c>
      <c r="P13" s="253" t="s">
        <v>7904</v>
      </c>
      <c r="Q13" s="253" t="s">
        <v>183</v>
      </c>
      <c r="R13" s="253" t="s">
        <v>183</v>
      </c>
      <c r="S13" s="253" t="s">
        <v>7904</v>
      </c>
      <c r="T13" s="253" t="s">
        <v>183</v>
      </c>
      <c r="U13" s="253" t="s">
        <v>183</v>
      </c>
      <c r="V13" s="253" t="s">
        <v>7904</v>
      </c>
      <c r="W13" s="253" t="s">
        <v>7907</v>
      </c>
      <c r="X13" s="253" t="s">
        <v>183</v>
      </c>
    </row>
    <row r="14" spans="1:24" x14ac:dyDescent="0.2">
      <c r="A14" s="248">
        <v>11021</v>
      </c>
      <c r="B14" s="253" t="s">
        <v>979</v>
      </c>
      <c r="C14" s="253">
        <v>7</v>
      </c>
      <c r="D14" s="253" t="s">
        <v>7904</v>
      </c>
      <c r="E14" s="253" t="s">
        <v>7841</v>
      </c>
      <c r="F14" s="253" t="s">
        <v>183</v>
      </c>
      <c r="G14" s="253" t="s">
        <v>7904</v>
      </c>
      <c r="H14" s="253" t="s">
        <v>7905</v>
      </c>
      <c r="I14" s="253" t="s">
        <v>183</v>
      </c>
      <c r="J14" s="253" t="s">
        <v>7904</v>
      </c>
      <c r="K14" s="253" t="s">
        <v>183</v>
      </c>
      <c r="L14" s="253" t="s">
        <v>183</v>
      </c>
      <c r="M14" s="253" t="s">
        <v>7904</v>
      </c>
      <c r="N14" s="253" t="s">
        <v>7906</v>
      </c>
      <c r="O14" s="253" t="s">
        <v>4020</v>
      </c>
      <c r="P14" s="253" t="s">
        <v>7904</v>
      </c>
      <c r="Q14" s="253" t="s">
        <v>183</v>
      </c>
      <c r="R14" s="253" t="s">
        <v>183</v>
      </c>
      <c r="S14" s="253" t="s">
        <v>7904</v>
      </c>
      <c r="T14" s="253" t="s">
        <v>183</v>
      </c>
      <c r="U14" s="253" t="s">
        <v>183</v>
      </c>
      <c r="V14" s="253" t="s">
        <v>7904</v>
      </c>
      <c r="W14" s="253" t="s">
        <v>7907</v>
      </c>
      <c r="X14" s="253" t="s">
        <v>183</v>
      </c>
    </row>
    <row r="15" spans="1:24" x14ac:dyDescent="0.2">
      <c r="A15" s="248">
        <v>11022</v>
      </c>
      <c r="B15" s="253" t="s">
        <v>981</v>
      </c>
      <c r="C15" s="253">
        <v>7</v>
      </c>
      <c r="D15" s="253" t="s">
        <v>7904</v>
      </c>
      <c r="E15" s="253" t="s">
        <v>7841</v>
      </c>
      <c r="F15" s="253" t="s">
        <v>183</v>
      </c>
      <c r="G15" s="253" t="s">
        <v>7904</v>
      </c>
      <c r="H15" s="253" t="s">
        <v>7905</v>
      </c>
      <c r="I15" s="253" t="s">
        <v>183</v>
      </c>
      <c r="J15" s="253" t="s">
        <v>7904</v>
      </c>
      <c r="K15" s="253" t="s">
        <v>183</v>
      </c>
      <c r="L15" s="253" t="s">
        <v>183</v>
      </c>
      <c r="M15" s="253" t="s">
        <v>7904</v>
      </c>
      <c r="N15" s="253" t="s">
        <v>7906</v>
      </c>
      <c r="O15" s="253" t="s">
        <v>4020</v>
      </c>
      <c r="P15" s="253" t="s">
        <v>7904</v>
      </c>
      <c r="Q15" s="253" t="s">
        <v>183</v>
      </c>
      <c r="R15" s="253" t="s">
        <v>183</v>
      </c>
      <c r="S15" s="253" t="s">
        <v>7904</v>
      </c>
      <c r="T15" s="253" t="s">
        <v>183</v>
      </c>
      <c r="U15" s="253" t="s">
        <v>183</v>
      </c>
      <c r="V15" s="253" t="s">
        <v>7904</v>
      </c>
      <c r="W15" s="253" t="s">
        <v>7907</v>
      </c>
      <c r="X15" s="253" t="s">
        <v>183</v>
      </c>
    </row>
    <row r="16" spans="1:24" x14ac:dyDescent="0.2">
      <c r="A16" s="248">
        <v>11030</v>
      </c>
      <c r="B16" s="253" t="s">
        <v>983</v>
      </c>
      <c r="C16" s="253">
        <v>6</v>
      </c>
      <c r="D16" s="253" t="s">
        <v>7904</v>
      </c>
      <c r="E16" s="253" t="s">
        <v>7841</v>
      </c>
      <c r="F16" s="253" t="s">
        <v>183</v>
      </c>
      <c r="G16" s="253" t="s">
        <v>7904</v>
      </c>
      <c r="H16" s="253" t="s">
        <v>7905</v>
      </c>
      <c r="I16" s="253" t="s">
        <v>183</v>
      </c>
      <c r="J16" s="253" t="s">
        <v>7904</v>
      </c>
      <c r="K16" s="253" t="s">
        <v>183</v>
      </c>
      <c r="L16" s="253" t="s">
        <v>183</v>
      </c>
      <c r="M16" s="253" t="s">
        <v>7904</v>
      </c>
      <c r="N16" s="253" t="s">
        <v>7906</v>
      </c>
      <c r="O16" s="253" t="s">
        <v>5523</v>
      </c>
      <c r="P16" s="253" t="s">
        <v>7904</v>
      </c>
      <c r="Q16" s="253" t="s">
        <v>183</v>
      </c>
      <c r="R16" s="253" t="s">
        <v>183</v>
      </c>
      <c r="S16" s="253" t="s">
        <v>7904</v>
      </c>
      <c r="T16" s="253" t="s">
        <v>183</v>
      </c>
      <c r="U16" s="253" t="s">
        <v>183</v>
      </c>
      <c r="V16" s="253" t="s">
        <v>7904</v>
      </c>
      <c r="W16" s="253" t="s">
        <v>7907</v>
      </c>
      <c r="X16" s="253" t="s">
        <v>183</v>
      </c>
    </row>
    <row r="17" spans="1:24" x14ac:dyDescent="0.2">
      <c r="A17" s="248">
        <v>11031</v>
      </c>
      <c r="B17" s="253" t="s">
        <v>985</v>
      </c>
      <c r="C17" s="253">
        <v>6</v>
      </c>
      <c r="D17" s="253" t="s">
        <v>7904</v>
      </c>
      <c r="E17" s="253" t="s">
        <v>7841</v>
      </c>
      <c r="F17" s="253" t="s">
        <v>183</v>
      </c>
      <c r="G17" s="253" t="s">
        <v>7904</v>
      </c>
      <c r="H17" s="253" t="s">
        <v>7905</v>
      </c>
      <c r="I17" s="253" t="s">
        <v>183</v>
      </c>
      <c r="J17" s="253" t="s">
        <v>7904</v>
      </c>
      <c r="K17" s="253" t="s">
        <v>183</v>
      </c>
      <c r="L17" s="253" t="s">
        <v>183</v>
      </c>
      <c r="M17" s="253" t="s">
        <v>7904</v>
      </c>
      <c r="N17" s="253" t="s">
        <v>7906</v>
      </c>
      <c r="O17" s="253" t="s">
        <v>5523</v>
      </c>
      <c r="P17" s="253" t="s">
        <v>7904</v>
      </c>
      <c r="Q17" s="253" t="s">
        <v>183</v>
      </c>
      <c r="R17" s="253" t="s">
        <v>183</v>
      </c>
      <c r="S17" s="253" t="s">
        <v>7904</v>
      </c>
      <c r="T17" s="253" t="s">
        <v>183</v>
      </c>
      <c r="U17" s="253" t="s">
        <v>183</v>
      </c>
      <c r="V17" s="253" t="s">
        <v>7904</v>
      </c>
      <c r="W17" s="253" t="s">
        <v>7907</v>
      </c>
      <c r="X17" s="253" t="s">
        <v>183</v>
      </c>
    </row>
    <row r="18" spans="1:24" x14ac:dyDescent="0.2">
      <c r="A18" s="248">
        <v>11040</v>
      </c>
      <c r="B18" s="253" t="s">
        <v>987</v>
      </c>
      <c r="C18" s="253">
        <v>6</v>
      </c>
      <c r="D18" s="253" t="s">
        <v>7904</v>
      </c>
      <c r="E18" s="253" t="s">
        <v>7841</v>
      </c>
      <c r="F18" s="253" t="s">
        <v>183</v>
      </c>
      <c r="G18" s="253" t="s">
        <v>7904</v>
      </c>
      <c r="H18" s="253" t="s">
        <v>7905</v>
      </c>
      <c r="I18" s="253" t="s">
        <v>183</v>
      </c>
      <c r="J18" s="253" t="s">
        <v>7904</v>
      </c>
      <c r="K18" s="253" t="s">
        <v>183</v>
      </c>
      <c r="L18" s="253" t="s">
        <v>183</v>
      </c>
      <c r="M18" s="253" t="s">
        <v>7904</v>
      </c>
      <c r="N18" s="253" t="s">
        <v>7906</v>
      </c>
      <c r="O18" s="253" t="s">
        <v>5523</v>
      </c>
      <c r="P18" s="253" t="s">
        <v>7904</v>
      </c>
      <c r="Q18" s="253" t="s">
        <v>183</v>
      </c>
      <c r="R18" s="253" t="s">
        <v>183</v>
      </c>
      <c r="S18" s="253" t="s">
        <v>7904</v>
      </c>
      <c r="T18" s="253" t="s">
        <v>183</v>
      </c>
      <c r="U18" s="253" t="s">
        <v>183</v>
      </c>
      <c r="V18" s="253" t="s">
        <v>7904</v>
      </c>
      <c r="W18" s="253" t="s">
        <v>7907</v>
      </c>
      <c r="X18" s="253" t="s">
        <v>183</v>
      </c>
    </row>
    <row r="19" spans="1:24" x14ac:dyDescent="0.2">
      <c r="A19" s="248">
        <v>11041</v>
      </c>
      <c r="B19" s="253" t="s">
        <v>989</v>
      </c>
      <c r="C19" s="253">
        <v>6</v>
      </c>
      <c r="D19" s="253" t="s">
        <v>7904</v>
      </c>
      <c r="E19" s="253" t="s">
        <v>7841</v>
      </c>
      <c r="F19" s="253" t="s">
        <v>183</v>
      </c>
      <c r="G19" s="253" t="s">
        <v>7904</v>
      </c>
      <c r="H19" s="253" t="s">
        <v>7905</v>
      </c>
      <c r="I19" s="253" t="s">
        <v>183</v>
      </c>
      <c r="J19" s="253" t="s">
        <v>7904</v>
      </c>
      <c r="K19" s="253" t="s">
        <v>183</v>
      </c>
      <c r="L19" s="253" t="s">
        <v>183</v>
      </c>
      <c r="M19" s="253" t="s">
        <v>7904</v>
      </c>
      <c r="N19" s="253" t="s">
        <v>7906</v>
      </c>
      <c r="O19" s="253" t="s">
        <v>5523</v>
      </c>
      <c r="P19" s="253" t="s">
        <v>7904</v>
      </c>
      <c r="Q19" s="253" t="s">
        <v>183</v>
      </c>
      <c r="R19" s="253" t="s">
        <v>183</v>
      </c>
      <c r="S19" s="253" t="s">
        <v>7904</v>
      </c>
      <c r="T19" s="253" t="s">
        <v>183</v>
      </c>
      <c r="U19" s="253" t="s">
        <v>183</v>
      </c>
      <c r="V19" s="253" t="s">
        <v>7904</v>
      </c>
      <c r="W19" s="253" t="s">
        <v>7907</v>
      </c>
      <c r="X19" s="253" t="s">
        <v>183</v>
      </c>
    </row>
    <row r="20" spans="1:24" x14ac:dyDescent="0.2">
      <c r="A20" s="248">
        <v>11042</v>
      </c>
      <c r="B20" s="253" t="s">
        <v>991</v>
      </c>
      <c r="C20" s="253">
        <v>8</v>
      </c>
      <c r="D20" s="253" t="s">
        <v>7904</v>
      </c>
      <c r="E20" s="253" t="s">
        <v>7841</v>
      </c>
      <c r="F20" s="253" t="s">
        <v>183</v>
      </c>
      <c r="G20" s="253" t="s">
        <v>7904</v>
      </c>
      <c r="H20" s="253" t="s">
        <v>7905</v>
      </c>
      <c r="I20" s="253" t="s">
        <v>183</v>
      </c>
      <c r="J20" s="253" t="s">
        <v>7904</v>
      </c>
      <c r="K20" s="253" t="s">
        <v>183</v>
      </c>
      <c r="L20" s="253" t="s">
        <v>183</v>
      </c>
      <c r="M20" s="253" t="s">
        <v>7904</v>
      </c>
      <c r="N20" s="253" t="s">
        <v>7906</v>
      </c>
      <c r="O20" s="253" t="s">
        <v>5619</v>
      </c>
      <c r="P20" s="253" t="s">
        <v>7904</v>
      </c>
      <c r="Q20" s="253" t="s">
        <v>183</v>
      </c>
      <c r="R20" s="253" t="s">
        <v>183</v>
      </c>
      <c r="S20" s="253" t="s">
        <v>7904</v>
      </c>
      <c r="T20" s="253" t="s">
        <v>183</v>
      </c>
      <c r="U20" s="253" t="s">
        <v>183</v>
      </c>
      <c r="V20" s="253" t="s">
        <v>7904</v>
      </c>
      <c r="W20" s="253" t="s">
        <v>7907</v>
      </c>
      <c r="X20" s="253" t="s">
        <v>183</v>
      </c>
    </row>
    <row r="21" spans="1:24" x14ac:dyDescent="0.2">
      <c r="A21" s="248">
        <v>11043</v>
      </c>
      <c r="B21" s="253" t="s">
        <v>993</v>
      </c>
      <c r="C21" s="253">
        <v>8</v>
      </c>
      <c r="D21" s="253" t="s">
        <v>7904</v>
      </c>
      <c r="E21" s="253" t="s">
        <v>7841</v>
      </c>
      <c r="F21" s="253" t="s">
        <v>183</v>
      </c>
      <c r="G21" s="253" t="s">
        <v>7904</v>
      </c>
      <c r="H21" s="253" t="s">
        <v>7905</v>
      </c>
      <c r="I21" s="253" t="s">
        <v>183</v>
      </c>
      <c r="J21" s="253" t="s">
        <v>7904</v>
      </c>
      <c r="K21" s="253" t="s">
        <v>183</v>
      </c>
      <c r="L21" s="253" t="s">
        <v>183</v>
      </c>
      <c r="M21" s="253" t="s">
        <v>7904</v>
      </c>
      <c r="N21" s="253" t="s">
        <v>7906</v>
      </c>
      <c r="O21" s="253" t="s">
        <v>5619</v>
      </c>
      <c r="P21" s="253" t="s">
        <v>7904</v>
      </c>
      <c r="Q21" s="253" t="s">
        <v>183</v>
      </c>
      <c r="R21" s="253" t="s">
        <v>183</v>
      </c>
      <c r="S21" s="253" t="s">
        <v>7904</v>
      </c>
      <c r="T21" s="253" t="s">
        <v>183</v>
      </c>
      <c r="U21" s="253" t="s">
        <v>183</v>
      </c>
      <c r="V21" s="253" t="s">
        <v>7904</v>
      </c>
      <c r="W21" s="253" t="s">
        <v>7907</v>
      </c>
      <c r="X21" s="253" t="s">
        <v>183</v>
      </c>
    </row>
    <row r="22" spans="1:24" x14ac:dyDescent="0.2">
      <c r="A22" s="248">
        <v>11044</v>
      </c>
      <c r="B22" s="253" t="s">
        <v>995</v>
      </c>
      <c r="C22" s="253">
        <v>8</v>
      </c>
      <c r="D22" s="253" t="s">
        <v>7904</v>
      </c>
      <c r="E22" s="253" t="s">
        <v>7841</v>
      </c>
      <c r="F22" s="253" t="s">
        <v>183</v>
      </c>
      <c r="G22" s="253" t="s">
        <v>7904</v>
      </c>
      <c r="H22" s="253" t="s">
        <v>7905</v>
      </c>
      <c r="I22" s="253" t="s">
        <v>183</v>
      </c>
      <c r="J22" s="253" t="s">
        <v>7904</v>
      </c>
      <c r="K22" s="253" t="s">
        <v>183</v>
      </c>
      <c r="L22" s="253" t="s">
        <v>183</v>
      </c>
      <c r="M22" s="253" t="s">
        <v>7904</v>
      </c>
      <c r="N22" s="253" t="s">
        <v>7906</v>
      </c>
      <c r="O22" s="253" t="s">
        <v>5619</v>
      </c>
      <c r="P22" s="253" t="s">
        <v>7904</v>
      </c>
      <c r="Q22" s="253" t="s">
        <v>183</v>
      </c>
      <c r="R22" s="253" t="s">
        <v>183</v>
      </c>
      <c r="S22" s="253" t="s">
        <v>7904</v>
      </c>
      <c r="T22" s="253" t="s">
        <v>183</v>
      </c>
      <c r="U22" s="253" t="s">
        <v>183</v>
      </c>
      <c r="V22" s="253" t="s">
        <v>7904</v>
      </c>
      <c r="W22" s="253" t="s">
        <v>7907</v>
      </c>
      <c r="X22" s="253" t="s">
        <v>183</v>
      </c>
    </row>
    <row r="23" spans="1:24" x14ac:dyDescent="0.2">
      <c r="A23" s="248">
        <v>11045</v>
      </c>
      <c r="B23" s="253" t="s">
        <v>997</v>
      </c>
      <c r="C23" s="253">
        <v>8</v>
      </c>
      <c r="D23" s="253" t="s">
        <v>7904</v>
      </c>
      <c r="E23" s="253" t="s">
        <v>7841</v>
      </c>
      <c r="F23" s="253" t="s">
        <v>183</v>
      </c>
      <c r="G23" s="253" t="s">
        <v>7904</v>
      </c>
      <c r="H23" s="253" t="s">
        <v>7905</v>
      </c>
      <c r="I23" s="253" t="s">
        <v>183</v>
      </c>
      <c r="J23" s="253" t="s">
        <v>7904</v>
      </c>
      <c r="K23" s="253" t="s">
        <v>183</v>
      </c>
      <c r="L23" s="253" t="s">
        <v>183</v>
      </c>
      <c r="M23" s="253" t="s">
        <v>7904</v>
      </c>
      <c r="N23" s="253" t="s">
        <v>7906</v>
      </c>
      <c r="O23" s="253" t="s">
        <v>5619</v>
      </c>
      <c r="P23" s="253" t="s">
        <v>7904</v>
      </c>
      <c r="Q23" s="253" t="s">
        <v>183</v>
      </c>
      <c r="R23" s="253" t="s">
        <v>183</v>
      </c>
      <c r="S23" s="253" t="s">
        <v>7904</v>
      </c>
      <c r="T23" s="253" t="s">
        <v>183</v>
      </c>
      <c r="U23" s="253" t="s">
        <v>183</v>
      </c>
      <c r="V23" s="253" t="s">
        <v>7904</v>
      </c>
      <c r="W23" s="253" t="s">
        <v>7907</v>
      </c>
      <c r="X23" s="253" t="s">
        <v>183</v>
      </c>
    </row>
    <row r="24" spans="1:24" x14ac:dyDescent="0.2">
      <c r="A24" s="248">
        <v>11046</v>
      </c>
      <c r="B24" s="253" t="s">
        <v>999</v>
      </c>
      <c r="C24" s="253">
        <v>6</v>
      </c>
      <c r="D24" s="253" t="s">
        <v>7904</v>
      </c>
      <c r="E24" s="253" t="s">
        <v>7841</v>
      </c>
      <c r="F24" s="253" t="s">
        <v>183</v>
      </c>
      <c r="G24" s="253" t="s">
        <v>7904</v>
      </c>
      <c r="H24" s="253" t="s">
        <v>7905</v>
      </c>
      <c r="I24" s="253" t="s">
        <v>183</v>
      </c>
      <c r="J24" s="253" t="s">
        <v>7904</v>
      </c>
      <c r="K24" s="253" t="s">
        <v>183</v>
      </c>
      <c r="L24" s="253" t="s">
        <v>183</v>
      </c>
      <c r="M24" s="253" t="s">
        <v>7904</v>
      </c>
      <c r="N24" s="253" t="s">
        <v>7906</v>
      </c>
      <c r="O24" s="253" t="s">
        <v>5523</v>
      </c>
      <c r="P24" s="253" t="s">
        <v>7904</v>
      </c>
      <c r="Q24" s="253" t="s">
        <v>183</v>
      </c>
      <c r="R24" s="253" t="s">
        <v>183</v>
      </c>
      <c r="S24" s="253" t="s">
        <v>7904</v>
      </c>
      <c r="T24" s="253" t="s">
        <v>183</v>
      </c>
      <c r="U24" s="253" t="s">
        <v>183</v>
      </c>
      <c r="V24" s="253" t="s">
        <v>7904</v>
      </c>
      <c r="W24" s="253" t="s">
        <v>7907</v>
      </c>
      <c r="X24" s="253" t="s">
        <v>183</v>
      </c>
    </row>
    <row r="25" spans="1:24" x14ac:dyDescent="0.2">
      <c r="A25" s="248">
        <v>11050</v>
      </c>
      <c r="B25" s="253" t="s">
        <v>1001</v>
      </c>
      <c r="C25" s="253">
        <v>6</v>
      </c>
      <c r="D25" s="253" t="s">
        <v>7904</v>
      </c>
      <c r="E25" s="253" t="s">
        <v>7841</v>
      </c>
      <c r="F25" s="253" t="s">
        <v>183</v>
      </c>
      <c r="G25" s="253" t="s">
        <v>7904</v>
      </c>
      <c r="H25" s="253" t="s">
        <v>7905</v>
      </c>
      <c r="I25" s="253" t="s">
        <v>183</v>
      </c>
      <c r="J25" s="253" t="s">
        <v>7904</v>
      </c>
      <c r="K25" s="253" t="s">
        <v>183</v>
      </c>
      <c r="L25" s="253" t="s">
        <v>183</v>
      </c>
      <c r="M25" s="253" t="s">
        <v>7904</v>
      </c>
      <c r="N25" s="253" t="s">
        <v>7906</v>
      </c>
      <c r="O25" s="253" t="s">
        <v>5523</v>
      </c>
      <c r="P25" s="253" t="s">
        <v>7904</v>
      </c>
      <c r="Q25" s="253" t="s">
        <v>183</v>
      </c>
      <c r="R25" s="253" t="s">
        <v>183</v>
      </c>
      <c r="S25" s="253" t="s">
        <v>7904</v>
      </c>
      <c r="T25" s="253" t="s">
        <v>183</v>
      </c>
      <c r="U25" s="253" t="s">
        <v>183</v>
      </c>
      <c r="V25" s="253" t="s">
        <v>7904</v>
      </c>
      <c r="W25" s="253" t="s">
        <v>7907</v>
      </c>
      <c r="X25" s="253" t="s">
        <v>183</v>
      </c>
    </row>
    <row r="26" spans="1:24" x14ac:dyDescent="0.2">
      <c r="A26" s="248">
        <v>11051</v>
      </c>
      <c r="B26" s="253" t="s">
        <v>1003</v>
      </c>
      <c r="C26" s="253">
        <v>6</v>
      </c>
      <c r="D26" s="253" t="s">
        <v>7904</v>
      </c>
      <c r="E26" s="253" t="s">
        <v>7841</v>
      </c>
      <c r="F26" s="253" t="s">
        <v>183</v>
      </c>
      <c r="G26" s="253" t="s">
        <v>7904</v>
      </c>
      <c r="H26" s="253" t="s">
        <v>7905</v>
      </c>
      <c r="I26" s="253" t="s">
        <v>183</v>
      </c>
      <c r="J26" s="253" t="s">
        <v>7904</v>
      </c>
      <c r="K26" s="253" t="s">
        <v>183</v>
      </c>
      <c r="L26" s="253" t="s">
        <v>183</v>
      </c>
      <c r="M26" s="253" t="s">
        <v>7904</v>
      </c>
      <c r="N26" s="253" t="s">
        <v>7906</v>
      </c>
      <c r="O26" s="253" t="s">
        <v>5523</v>
      </c>
      <c r="P26" s="253" t="s">
        <v>7904</v>
      </c>
      <c r="Q26" s="253" t="s">
        <v>183</v>
      </c>
      <c r="R26" s="253" t="s">
        <v>183</v>
      </c>
      <c r="S26" s="253" t="s">
        <v>7904</v>
      </c>
      <c r="T26" s="253" t="s">
        <v>183</v>
      </c>
      <c r="U26" s="253" t="s">
        <v>183</v>
      </c>
      <c r="V26" s="253" t="s">
        <v>7904</v>
      </c>
      <c r="W26" s="253" t="s">
        <v>7907</v>
      </c>
      <c r="X26" s="253" t="s">
        <v>183</v>
      </c>
    </row>
    <row r="27" spans="1:24" x14ac:dyDescent="0.2">
      <c r="A27" s="248">
        <v>11060</v>
      </c>
      <c r="B27" s="253" t="s">
        <v>1005</v>
      </c>
      <c r="C27" s="253">
        <v>6</v>
      </c>
      <c r="D27" s="253" t="s">
        <v>7904</v>
      </c>
      <c r="E27" s="253" t="s">
        <v>7841</v>
      </c>
      <c r="F27" s="253" t="s">
        <v>183</v>
      </c>
      <c r="G27" s="253" t="s">
        <v>7904</v>
      </c>
      <c r="H27" s="253" t="s">
        <v>7905</v>
      </c>
      <c r="I27" s="253" t="s">
        <v>183</v>
      </c>
      <c r="J27" s="253" t="s">
        <v>7904</v>
      </c>
      <c r="K27" s="253" t="s">
        <v>183</v>
      </c>
      <c r="L27" s="253" t="s">
        <v>183</v>
      </c>
      <c r="M27" s="253" t="s">
        <v>7904</v>
      </c>
      <c r="N27" s="253" t="s">
        <v>7906</v>
      </c>
      <c r="O27" s="253" t="s">
        <v>5523</v>
      </c>
      <c r="P27" s="253" t="s">
        <v>7904</v>
      </c>
      <c r="Q27" s="253" t="s">
        <v>183</v>
      </c>
      <c r="R27" s="253" t="s">
        <v>183</v>
      </c>
      <c r="S27" s="253" t="s">
        <v>7904</v>
      </c>
      <c r="T27" s="253" t="s">
        <v>183</v>
      </c>
      <c r="U27" s="253" t="s">
        <v>183</v>
      </c>
      <c r="V27" s="253" t="s">
        <v>7904</v>
      </c>
      <c r="W27" s="253" t="s">
        <v>7907</v>
      </c>
      <c r="X27" s="253" t="s">
        <v>183</v>
      </c>
    </row>
    <row r="28" spans="1:24" x14ac:dyDescent="0.2">
      <c r="A28" s="248">
        <v>11061</v>
      </c>
      <c r="B28" s="253" t="s">
        <v>1007</v>
      </c>
      <c r="C28" s="253">
        <v>6</v>
      </c>
      <c r="D28" s="253" t="s">
        <v>7904</v>
      </c>
      <c r="E28" s="253" t="s">
        <v>7841</v>
      </c>
      <c r="F28" s="253" t="s">
        <v>183</v>
      </c>
      <c r="G28" s="253" t="s">
        <v>7904</v>
      </c>
      <c r="H28" s="253" t="s">
        <v>7905</v>
      </c>
      <c r="I28" s="253" t="s">
        <v>183</v>
      </c>
      <c r="J28" s="253" t="s">
        <v>7904</v>
      </c>
      <c r="K28" s="253" t="s">
        <v>183</v>
      </c>
      <c r="L28" s="253" t="s">
        <v>183</v>
      </c>
      <c r="M28" s="253" t="s">
        <v>7904</v>
      </c>
      <c r="N28" s="253" t="s">
        <v>7906</v>
      </c>
      <c r="O28" s="253" t="s">
        <v>5523</v>
      </c>
      <c r="P28" s="253" t="s">
        <v>7904</v>
      </c>
      <c r="Q28" s="253" t="s">
        <v>183</v>
      </c>
      <c r="R28" s="253" t="s">
        <v>183</v>
      </c>
      <c r="S28" s="253" t="s">
        <v>7904</v>
      </c>
      <c r="T28" s="253" t="s">
        <v>183</v>
      </c>
      <c r="U28" s="253" t="s">
        <v>183</v>
      </c>
      <c r="V28" s="253" t="s">
        <v>7904</v>
      </c>
      <c r="W28" s="253" t="s">
        <v>7907</v>
      </c>
      <c r="X28" s="253" t="s">
        <v>183</v>
      </c>
    </row>
    <row r="29" spans="1:24" x14ac:dyDescent="0.2">
      <c r="A29" s="248">
        <v>11062</v>
      </c>
      <c r="B29" s="253" t="s">
        <v>1009</v>
      </c>
      <c r="C29" s="253">
        <v>6</v>
      </c>
      <c r="D29" s="253" t="s">
        <v>7904</v>
      </c>
      <c r="E29" s="253" t="s">
        <v>7841</v>
      </c>
      <c r="F29" s="253" t="s">
        <v>183</v>
      </c>
      <c r="G29" s="253" t="s">
        <v>7904</v>
      </c>
      <c r="H29" s="253" t="s">
        <v>7905</v>
      </c>
      <c r="I29" s="253" t="s">
        <v>183</v>
      </c>
      <c r="J29" s="253" t="s">
        <v>7904</v>
      </c>
      <c r="K29" s="253" t="s">
        <v>183</v>
      </c>
      <c r="L29" s="253" t="s">
        <v>183</v>
      </c>
      <c r="M29" s="253" t="s">
        <v>7904</v>
      </c>
      <c r="N29" s="253" t="s">
        <v>7906</v>
      </c>
      <c r="O29" s="253" t="s">
        <v>5523</v>
      </c>
      <c r="P29" s="253" t="s">
        <v>7904</v>
      </c>
      <c r="Q29" s="253" t="s">
        <v>183</v>
      </c>
      <c r="R29" s="253" t="s">
        <v>183</v>
      </c>
      <c r="S29" s="253" t="s">
        <v>7904</v>
      </c>
      <c r="T29" s="253" t="s">
        <v>183</v>
      </c>
      <c r="U29" s="253" t="s">
        <v>183</v>
      </c>
      <c r="V29" s="253" t="s">
        <v>7904</v>
      </c>
      <c r="W29" s="253" t="s">
        <v>7907</v>
      </c>
      <c r="X29" s="253" t="s">
        <v>183</v>
      </c>
    </row>
    <row r="30" spans="1:24" x14ac:dyDescent="0.2">
      <c r="A30" s="248">
        <v>11070</v>
      </c>
      <c r="B30" s="253" t="s">
        <v>1011</v>
      </c>
      <c r="C30" s="253">
        <v>6</v>
      </c>
      <c r="D30" s="253" t="s">
        <v>7904</v>
      </c>
      <c r="E30" s="253" t="s">
        <v>7841</v>
      </c>
      <c r="F30" s="253" t="s">
        <v>183</v>
      </c>
      <c r="G30" s="253" t="s">
        <v>7904</v>
      </c>
      <c r="H30" s="253" t="s">
        <v>7905</v>
      </c>
      <c r="I30" s="253" t="s">
        <v>183</v>
      </c>
      <c r="J30" s="253" t="s">
        <v>7904</v>
      </c>
      <c r="K30" s="253" t="s">
        <v>183</v>
      </c>
      <c r="L30" s="253" t="s">
        <v>183</v>
      </c>
      <c r="M30" s="253" t="s">
        <v>7904</v>
      </c>
      <c r="N30" s="253" t="s">
        <v>7906</v>
      </c>
      <c r="O30" s="253" t="s">
        <v>5523</v>
      </c>
      <c r="P30" s="253" t="s">
        <v>7904</v>
      </c>
      <c r="Q30" s="253" t="s">
        <v>183</v>
      </c>
      <c r="R30" s="253" t="s">
        <v>183</v>
      </c>
      <c r="S30" s="253" t="s">
        <v>7904</v>
      </c>
      <c r="T30" s="253" t="s">
        <v>183</v>
      </c>
      <c r="U30" s="253" t="s">
        <v>183</v>
      </c>
      <c r="V30" s="253" t="s">
        <v>7904</v>
      </c>
      <c r="W30" s="253" t="s">
        <v>7907</v>
      </c>
      <c r="X30" s="253" t="s">
        <v>183</v>
      </c>
    </row>
    <row r="31" spans="1:24" x14ac:dyDescent="0.2">
      <c r="A31" s="248">
        <v>11071</v>
      </c>
      <c r="B31" s="253" t="s">
        <v>1013</v>
      </c>
      <c r="C31" s="253">
        <v>6</v>
      </c>
      <c r="D31" s="253" t="s">
        <v>7904</v>
      </c>
      <c r="E31" s="253" t="s">
        <v>7841</v>
      </c>
      <c r="F31" s="253" t="s">
        <v>183</v>
      </c>
      <c r="G31" s="253" t="s">
        <v>7904</v>
      </c>
      <c r="H31" s="253" t="s">
        <v>7905</v>
      </c>
      <c r="I31" s="253" t="s">
        <v>183</v>
      </c>
      <c r="J31" s="253" t="s">
        <v>7904</v>
      </c>
      <c r="K31" s="253" t="s">
        <v>183</v>
      </c>
      <c r="L31" s="253" t="s">
        <v>183</v>
      </c>
      <c r="M31" s="253" t="s">
        <v>7904</v>
      </c>
      <c r="N31" s="253" t="s">
        <v>7906</v>
      </c>
      <c r="O31" s="253" t="s">
        <v>5523</v>
      </c>
      <c r="P31" s="253" t="s">
        <v>7904</v>
      </c>
      <c r="Q31" s="253" t="s">
        <v>183</v>
      </c>
      <c r="R31" s="253" t="s">
        <v>183</v>
      </c>
      <c r="S31" s="253" t="s">
        <v>7904</v>
      </c>
      <c r="T31" s="253" t="s">
        <v>183</v>
      </c>
      <c r="U31" s="253" t="s">
        <v>183</v>
      </c>
      <c r="V31" s="253" t="s">
        <v>7904</v>
      </c>
      <c r="W31" s="253" t="s">
        <v>7907</v>
      </c>
      <c r="X31" s="253" t="s">
        <v>183</v>
      </c>
    </row>
    <row r="32" spans="1:24" x14ac:dyDescent="0.2">
      <c r="A32" s="248">
        <v>11072</v>
      </c>
      <c r="B32" s="253" t="s">
        <v>1015</v>
      </c>
      <c r="C32" s="253">
        <v>6</v>
      </c>
      <c r="D32" s="253" t="s">
        <v>7904</v>
      </c>
      <c r="E32" s="253" t="s">
        <v>7841</v>
      </c>
      <c r="F32" s="253" t="s">
        <v>183</v>
      </c>
      <c r="G32" s="253" t="s">
        <v>7904</v>
      </c>
      <c r="H32" s="253" t="s">
        <v>7905</v>
      </c>
      <c r="I32" s="253" t="s">
        <v>183</v>
      </c>
      <c r="J32" s="253" t="s">
        <v>7904</v>
      </c>
      <c r="K32" s="253" t="s">
        <v>183</v>
      </c>
      <c r="L32" s="253" t="s">
        <v>183</v>
      </c>
      <c r="M32" s="253" t="s">
        <v>7904</v>
      </c>
      <c r="N32" s="253" t="s">
        <v>7906</v>
      </c>
      <c r="O32" s="253" t="s">
        <v>5523</v>
      </c>
      <c r="P32" s="253" t="s">
        <v>7904</v>
      </c>
      <c r="Q32" s="253" t="s">
        <v>183</v>
      </c>
      <c r="R32" s="253" t="s">
        <v>183</v>
      </c>
      <c r="S32" s="253" t="s">
        <v>7904</v>
      </c>
      <c r="T32" s="253" t="s">
        <v>183</v>
      </c>
      <c r="U32" s="253" t="s">
        <v>183</v>
      </c>
      <c r="V32" s="253" t="s">
        <v>7904</v>
      </c>
      <c r="W32" s="253" t="s">
        <v>7907</v>
      </c>
      <c r="X32" s="253" t="s">
        <v>183</v>
      </c>
    </row>
    <row r="33" spans="1:24" x14ac:dyDescent="0.2">
      <c r="A33" s="248">
        <v>11073</v>
      </c>
      <c r="B33" s="253" t="s">
        <v>1017</v>
      </c>
      <c r="C33" s="253">
        <v>6</v>
      </c>
      <c r="D33" s="253" t="s">
        <v>7904</v>
      </c>
      <c r="E33" s="253" t="s">
        <v>7841</v>
      </c>
      <c r="F33" s="253" t="s">
        <v>183</v>
      </c>
      <c r="G33" s="253" t="s">
        <v>7904</v>
      </c>
      <c r="H33" s="253" t="s">
        <v>7905</v>
      </c>
      <c r="I33" s="253" t="s">
        <v>183</v>
      </c>
      <c r="J33" s="253" t="s">
        <v>7904</v>
      </c>
      <c r="K33" s="253" t="s">
        <v>183</v>
      </c>
      <c r="L33" s="253" t="s">
        <v>183</v>
      </c>
      <c r="M33" s="253" t="s">
        <v>7904</v>
      </c>
      <c r="N33" s="253" t="s">
        <v>7906</v>
      </c>
      <c r="O33" s="253" t="s">
        <v>5523</v>
      </c>
      <c r="P33" s="253" t="s">
        <v>7904</v>
      </c>
      <c r="Q33" s="253" t="s">
        <v>183</v>
      </c>
      <c r="R33" s="253" t="s">
        <v>183</v>
      </c>
      <c r="S33" s="253" t="s">
        <v>7904</v>
      </c>
      <c r="T33" s="253" t="s">
        <v>183</v>
      </c>
      <c r="U33" s="253" t="s">
        <v>183</v>
      </c>
      <c r="V33" s="253" t="s">
        <v>7904</v>
      </c>
      <c r="W33" s="253" t="s">
        <v>7907</v>
      </c>
      <c r="X33" s="253" t="s">
        <v>183</v>
      </c>
    </row>
    <row r="34" spans="1:24" x14ac:dyDescent="0.2">
      <c r="A34" s="248">
        <v>11081</v>
      </c>
      <c r="B34" s="253" t="s">
        <v>1019</v>
      </c>
      <c r="C34" s="253">
        <v>6</v>
      </c>
      <c r="D34" s="253" t="s">
        <v>7904</v>
      </c>
      <c r="E34" s="253" t="s">
        <v>7841</v>
      </c>
      <c r="F34" s="253" t="s">
        <v>183</v>
      </c>
      <c r="G34" s="253" t="s">
        <v>7904</v>
      </c>
      <c r="H34" s="253" t="s">
        <v>7905</v>
      </c>
      <c r="I34" s="253" t="s">
        <v>183</v>
      </c>
      <c r="J34" s="253" t="s">
        <v>7904</v>
      </c>
      <c r="K34" s="253" t="s">
        <v>183</v>
      </c>
      <c r="L34" s="253" t="s">
        <v>183</v>
      </c>
      <c r="M34" s="253" t="s">
        <v>7904</v>
      </c>
      <c r="N34" s="253" t="s">
        <v>7906</v>
      </c>
      <c r="O34" s="253" t="s">
        <v>5523</v>
      </c>
      <c r="P34" s="253" t="s">
        <v>7904</v>
      </c>
      <c r="Q34" s="253" t="s">
        <v>183</v>
      </c>
      <c r="R34" s="253" t="s">
        <v>183</v>
      </c>
      <c r="S34" s="253" t="s">
        <v>7904</v>
      </c>
      <c r="T34" s="253" t="s">
        <v>183</v>
      </c>
      <c r="U34" s="253" t="s">
        <v>183</v>
      </c>
      <c r="V34" s="253" t="s">
        <v>7904</v>
      </c>
      <c r="W34" s="253" t="s">
        <v>7907</v>
      </c>
      <c r="X34" s="253" t="s">
        <v>183</v>
      </c>
    </row>
    <row r="35" spans="1:24" x14ac:dyDescent="0.2">
      <c r="A35" s="248">
        <v>11082</v>
      </c>
      <c r="B35" s="253" t="s">
        <v>1021</v>
      </c>
      <c r="C35" s="253">
        <v>6</v>
      </c>
      <c r="D35" s="253" t="s">
        <v>7904</v>
      </c>
      <c r="E35" s="253" t="s">
        <v>7841</v>
      </c>
      <c r="F35" s="253" t="s">
        <v>183</v>
      </c>
      <c r="G35" s="253" t="s">
        <v>7904</v>
      </c>
      <c r="H35" s="253" t="s">
        <v>7905</v>
      </c>
      <c r="I35" s="253" t="s">
        <v>183</v>
      </c>
      <c r="J35" s="253" t="s">
        <v>7904</v>
      </c>
      <c r="K35" s="253" t="s">
        <v>183</v>
      </c>
      <c r="L35" s="253" t="s">
        <v>183</v>
      </c>
      <c r="M35" s="253" t="s">
        <v>7904</v>
      </c>
      <c r="N35" s="253" t="s">
        <v>7906</v>
      </c>
      <c r="O35" s="253" t="s">
        <v>5523</v>
      </c>
      <c r="P35" s="253" t="s">
        <v>7904</v>
      </c>
      <c r="Q35" s="253" t="s">
        <v>183</v>
      </c>
      <c r="R35" s="253" t="s">
        <v>183</v>
      </c>
      <c r="S35" s="253" t="s">
        <v>7904</v>
      </c>
      <c r="T35" s="253" t="s">
        <v>183</v>
      </c>
      <c r="U35" s="253" t="s">
        <v>183</v>
      </c>
      <c r="V35" s="253" t="s">
        <v>7904</v>
      </c>
      <c r="W35" s="253" t="s">
        <v>7907</v>
      </c>
      <c r="X35" s="253" t="s">
        <v>183</v>
      </c>
    </row>
    <row r="36" spans="1:24" x14ac:dyDescent="0.2">
      <c r="A36" s="248">
        <v>11083</v>
      </c>
      <c r="B36" s="253" t="s">
        <v>1023</v>
      </c>
      <c r="C36" s="253">
        <v>6</v>
      </c>
      <c r="D36" s="253" t="s">
        <v>7904</v>
      </c>
      <c r="E36" s="253" t="s">
        <v>7841</v>
      </c>
      <c r="F36" s="253" t="s">
        <v>183</v>
      </c>
      <c r="G36" s="253" t="s">
        <v>7904</v>
      </c>
      <c r="H36" s="253" t="s">
        <v>7905</v>
      </c>
      <c r="I36" s="253" t="s">
        <v>183</v>
      </c>
      <c r="J36" s="253" t="s">
        <v>7904</v>
      </c>
      <c r="K36" s="253" t="s">
        <v>183</v>
      </c>
      <c r="L36" s="253" t="s">
        <v>183</v>
      </c>
      <c r="M36" s="253" t="s">
        <v>7904</v>
      </c>
      <c r="N36" s="253" t="s">
        <v>7906</v>
      </c>
      <c r="O36" s="253" t="s">
        <v>5523</v>
      </c>
      <c r="P36" s="253" t="s">
        <v>7904</v>
      </c>
      <c r="Q36" s="253" t="s">
        <v>183</v>
      </c>
      <c r="R36" s="253" t="s">
        <v>183</v>
      </c>
      <c r="S36" s="253" t="s">
        <v>7904</v>
      </c>
      <c r="T36" s="253" t="s">
        <v>183</v>
      </c>
      <c r="U36" s="253" t="s">
        <v>183</v>
      </c>
      <c r="V36" s="253" t="s">
        <v>7904</v>
      </c>
      <c r="W36" s="253" t="s">
        <v>7907</v>
      </c>
      <c r="X36" s="253" t="s">
        <v>183</v>
      </c>
    </row>
    <row r="37" spans="1:24" x14ac:dyDescent="0.2">
      <c r="A37" s="248">
        <v>11200</v>
      </c>
      <c r="B37" s="253" t="s">
        <v>307</v>
      </c>
      <c r="C37" s="253">
        <v>1</v>
      </c>
      <c r="D37" s="253" t="s">
        <v>7904</v>
      </c>
      <c r="E37" s="253" t="s">
        <v>7841</v>
      </c>
      <c r="F37" s="253" t="s">
        <v>183</v>
      </c>
      <c r="G37" s="253" t="s">
        <v>7904</v>
      </c>
      <c r="H37" s="253" t="s">
        <v>7905</v>
      </c>
      <c r="I37" s="253" t="s">
        <v>183</v>
      </c>
      <c r="J37" s="253" t="s">
        <v>7904</v>
      </c>
      <c r="K37" s="253" t="s">
        <v>183</v>
      </c>
      <c r="L37" s="253" t="s">
        <v>183</v>
      </c>
      <c r="M37" s="253" t="s">
        <v>7908</v>
      </c>
      <c r="N37" s="253" t="s">
        <v>7906</v>
      </c>
      <c r="O37" s="253" t="s">
        <v>183</v>
      </c>
      <c r="P37" s="253" t="s">
        <v>7904</v>
      </c>
      <c r="Q37" s="253" t="s">
        <v>183</v>
      </c>
      <c r="R37" s="253" t="s">
        <v>183</v>
      </c>
      <c r="S37" s="253" t="s">
        <v>7904</v>
      </c>
      <c r="T37" s="253" t="s">
        <v>183</v>
      </c>
      <c r="U37" s="253" t="s">
        <v>183</v>
      </c>
      <c r="V37" s="253" t="s">
        <v>7904</v>
      </c>
      <c r="W37" s="253" t="s">
        <v>7907</v>
      </c>
      <c r="X37" s="253" t="s">
        <v>183</v>
      </c>
    </row>
    <row r="38" spans="1:24" x14ac:dyDescent="0.2">
      <c r="A38" s="248">
        <v>11201</v>
      </c>
      <c r="B38" s="253" t="s">
        <v>35</v>
      </c>
      <c r="C38" s="253">
        <v>1</v>
      </c>
      <c r="D38" s="253" t="s">
        <v>7904</v>
      </c>
      <c r="E38" s="253" t="s">
        <v>7841</v>
      </c>
      <c r="F38" s="253" t="s">
        <v>183</v>
      </c>
      <c r="G38" s="253" t="s">
        <v>7904</v>
      </c>
      <c r="H38" s="253" t="s">
        <v>7905</v>
      </c>
      <c r="I38" s="253" t="s">
        <v>183</v>
      </c>
      <c r="J38" s="253" t="s">
        <v>7904</v>
      </c>
      <c r="K38" s="253" t="s">
        <v>183</v>
      </c>
      <c r="L38" s="253" t="s">
        <v>183</v>
      </c>
      <c r="M38" s="253" t="s">
        <v>7908</v>
      </c>
      <c r="N38" s="253" t="s">
        <v>7906</v>
      </c>
      <c r="O38" s="253" t="s">
        <v>183</v>
      </c>
      <c r="P38" s="253" t="s">
        <v>7904</v>
      </c>
      <c r="Q38" s="253" t="s">
        <v>183</v>
      </c>
      <c r="R38" s="253" t="s">
        <v>183</v>
      </c>
      <c r="S38" s="253" t="s">
        <v>7904</v>
      </c>
      <c r="T38" s="253" t="s">
        <v>183</v>
      </c>
      <c r="U38" s="253" t="s">
        <v>183</v>
      </c>
      <c r="V38" s="253" t="s">
        <v>7904</v>
      </c>
      <c r="W38" s="253" t="s">
        <v>7907</v>
      </c>
      <c r="X38" s="253" t="s">
        <v>183</v>
      </c>
    </row>
    <row r="39" spans="1:24" x14ac:dyDescent="0.2">
      <c r="A39" s="248">
        <v>11202</v>
      </c>
      <c r="B39" s="253" t="s">
        <v>40</v>
      </c>
      <c r="C39" s="253">
        <v>1</v>
      </c>
      <c r="D39" s="253" t="s">
        <v>7904</v>
      </c>
      <c r="E39" s="253" t="s">
        <v>7841</v>
      </c>
      <c r="F39" s="253" t="s">
        <v>183</v>
      </c>
      <c r="G39" s="253" t="s">
        <v>7904</v>
      </c>
      <c r="H39" s="253" t="s">
        <v>7905</v>
      </c>
      <c r="I39" s="253" t="s">
        <v>183</v>
      </c>
      <c r="J39" s="253" t="s">
        <v>7904</v>
      </c>
      <c r="K39" s="253" t="s">
        <v>183</v>
      </c>
      <c r="L39" s="253" t="s">
        <v>183</v>
      </c>
      <c r="M39" s="253" t="s">
        <v>7908</v>
      </c>
      <c r="N39" s="253" t="s">
        <v>7906</v>
      </c>
      <c r="O39" s="253" t="s">
        <v>183</v>
      </c>
      <c r="P39" s="253" t="s">
        <v>7904</v>
      </c>
      <c r="Q39" s="253" t="s">
        <v>183</v>
      </c>
      <c r="R39" s="253" t="s">
        <v>183</v>
      </c>
      <c r="S39" s="253" t="s">
        <v>7904</v>
      </c>
      <c r="T39" s="253" t="s">
        <v>183</v>
      </c>
      <c r="U39" s="253" t="s">
        <v>183</v>
      </c>
      <c r="V39" s="253" t="s">
        <v>7904</v>
      </c>
      <c r="W39" s="253" t="s">
        <v>7907</v>
      </c>
      <c r="X39" s="253" t="s">
        <v>183</v>
      </c>
    </row>
    <row r="40" spans="1:24" x14ac:dyDescent="0.2">
      <c r="A40" s="248">
        <v>12000</v>
      </c>
      <c r="B40" s="253" t="s">
        <v>314</v>
      </c>
      <c r="C40" s="253">
        <v>1</v>
      </c>
      <c r="D40" s="253" t="s">
        <v>7904</v>
      </c>
      <c r="E40" s="253" t="s">
        <v>7841</v>
      </c>
      <c r="F40" s="253" t="s">
        <v>183</v>
      </c>
      <c r="G40" s="253" t="s">
        <v>7904</v>
      </c>
      <c r="H40" s="253" t="s">
        <v>7905</v>
      </c>
      <c r="I40" s="253" t="s">
        <v>183</v>
      </c>
      <c r="J40" s="253" t="s">
        <v>7904</v>
      </c>
      <c r="K40" s="253" t="s">
        <v>183</v>
      </c>
      <c r="L40" s="253" t="s">
        <v>183</v>
      </c>
      <c r="M40" s="253" t="s">
        <v>7908</v>
      </c>
      <c r="N40" s="253" t="s">
        <v>7906</v>
      </c>
      <c r="O40" s="253" t="s">
        <v>183</v>
      </c>
      <c r="P40" s="253" t="s">
        <v>7904</v>
      </c>
      <c r="Q40" s="253" t="s">
        <v>183</v>
      </c>
      <c r="R40" s="253" t="s">
        <v>183</v>
      </c>
      <c r="S40" s="253" t="s">
        <v>7904</v>
      </c>
      <c r="T40" s="253" t="s">
        <v>183</v>
      </c>
      <c r="U40" s="253" t="s">
        <v>183</v>
      </c>
      <c r="V40" s="253" t="s">
        <v>7904</v>
      </c>
      <c r="W40" s="253" t="s">
        <v>7907</v>
      </c>
      <c r="X40" s="253" t="s">
        <v>183</v>
      </c>
    </row>
    <row r="41" spans="1:24" x14ac:dyDescent="0.2">
      <c r="A41" s="248">
        <v>12001</v>
      </c>
      <c r="B41" s="253" t="s">
        <v>1025</v>
      </c>
      <c r="C41" s="253">
        <v>1</v>
      </c>
      <c r="D41" s="253" t="s">
        <v>7904</v>
      </c>
      <c r="E41" s="253" t="s">
        <v>7841</v>
      </c>
      <c r="F41" s="253" t="s">
        <v>183</v>
      </c>
      <c r="G41" s="253" t="s">
        <v>7904</v>
      </c>
      <c r="H41" s="253" t="s">
        <v>7905</v>
      </c>
      <c r="I41" s="253" t="s">
        <v>183</v>
      </c>
      <c r="J41" s="253" t="s">
        <v>7904</v>
      </c>
      <c r="K41" s="253" t="s">
        <v>183</v>
      </c>
      <c r="L41" s="253" t="s">
        <v>183</v>
      </c>
      <c r="M41" s="253" t="s">
        <v>7908</v>
      </c>
      <c r="N41" s="253" t="s">
        <v>7906</v>
      </c>
      <c r="O41" s="253" t="s">
        <v>183</v>
      </c>
      <c r="P41" s="253" t="s">
        <v>7904</v>
      </c>
      <c r="Q41" s="253" t="s">
        <v>183</v>
      </c>
      <c r="R41" s="253" t="s">
        <v>183</v>
      </c>
      <c r="S41" s="253" t="s">
        <v>7904</v>
      </c>
      <c r="T41" s="253" t="s">
        <v>183</v>
      </c>
      <c r="U41" s="253" t="s">
        <v>183</v>
      </c>
      <c r="V41" s="253" t="s">
        <v>7904</v>
      </c>
      <c r="W41" s="253" t="s">
        <v>7907</v>
      </c>
      <c r="X41" s="253" t="s">
        <v>183</v>
      </c>
    </row>
    <row r="42" spans="1:24" x14ac:dyDescent="0.2">
      <c r="A42" s="248">
        <v>12002</v>
      </c>
      <c r="B42" s="253" t="s">
        <v>39</v>
      </c>
      <c r="C42" s="253">
        <v>1</v>
      </c>
      <c r="D42" s="253" t="s">
        <v>7904</v>
      </c>
      <c r="E42" s="253" t="s">
        <v>7841</v>
      </c>
      <c r="F42" s="253" t="s">
        <v>183</v>
      </c>
      <c r="G42" s="253" t="s">
        <v>7904</v>
      </c>
      <c r="H42" s="253" t="s">
        <v>7905</v>
      </c>
      <c r="I42" s="253" t="s">
        <v>183</v>
      </c>
      <c r="J42" s="253" t="s">
        <v>7904</v>
      </c>
      <c r="K42" s="253" t="s">
        <v>183</v>
      </c>
      <c r="L42" s="253" t="s">
        <v>183</v>
      </c>
      <c r="M42" s="253" t="s">
        <v>7908</v>
      </c>
      <c r="N42" s="253" t="s">
        <v>7906</v>
      </c>
      <c r="O42" s="253" t="s">
        <v>183</v>
      </c>
      <c r="P42" s="253" t="s">
        <v>7904</v>
      </c>
      <c r="Q42" s="253" t="s">
        <v>183</v>
      </c>
      <c r="R42" s="253" t="s">
        <v>183</v>
      </c>
      <c r="S42" s="253" t="s">
        <v>7904</v>
      </c>
      <c r="T42" s="253" t="s">
        <v>183</v>
      </c>
      <c r="U42" s="253" t="s">
        <v>183</v>
      </c>
      <c r="V42" s="253" t="s">
        <v>7904</v>
      </c>
      <c r="W42" s="253" t="s">
        <v>7907</v>
      </c>
      <c r="X42" s="253" t="s">
        <v>183</v>
      </c>
    </row>
    <row r="43" spans="1:24" x14ac:dyDescent="0.2">
      <c r="A43" s="248">
        <v>12003</v>
      </c>
      <c r="B43" s="253" t="s">
        <v>316</v>
      </c>
      <c r="C43" s="253">
        <v>1</v>
      </c>
      <c r="D43" s="253" t="s">
        <v>7904</v>
      </c>
      <c r="E43" s="253" t="s">
        <v>7841</v>
      </c>
      <c r="F43" s="253" t="s">
        <v>183</v>
      </c>
      <c r="G43" s="253" t="s">
        <v>7904</v>
      </c>
      <c r="H43" s="253" t="s">
        <v>7905</v>
      </c>
      <c r="I43" s="253" t="s">
        <v>183</v>
      </c>
      <c r="J43" s="253" t="s">
        <v>7904</v>
      </c>
      <c r="K43" s="253" t="s">
        <v>183</v>
      </c>
      <c r="L43" s="253" t="s">
        <v>183</v>
      </c>
      <c r="M43" s="253" t="s">
        <v>7908</v>
      </c>
      <c r="N43" s="253" t="s">
        <v>7906</v>
      </c>
      <c r="O43" s="253" t="s">
        <v>183</v>
      </c>
      <c r="P43" s="253" t="s">
        <v>7904</v>
      </c>
      <c r="Q43" s="253" t="s">
        <v>183</v>
      </c>
      <c r="R43" s="253" t="s">
        <v>183</v>
      </c>
      <c r="S43" s="253" t="s">
        <v>7904</v>
      </c>
      <c r="T43" s="253" t="s">
        <v>183</v>
      </c>
      <c r="U43" s="253" t="s">
        <v>183</v>
      </c>
      <c r="V43" s="253" t="s">
        <v>7904</v>
      </c>
      <c r="W43" s="253" t="s">
        <v>7907</v>
      </c>
      <c r="X43" s="253" t="s">
        <v>183</v>
      </c>
    </row>
    <row r="44" spans="1:24" x14ac:dyDescent="0.2">
      <c r="A44" s="248">
        <v>12004</v>
      </c>
      <c r="B44" s="253" t="s">
        <v>318</v>
      </c>
      <c r="C44" s="253">
        <v>1</v>
      </c>
      <c r="D44" s="253" t="s">
        <v>7904</v>
      </c>
      <c r="E44" s="253" t="s">
        <v>7841</v>
      </c>
      <c r="F44" s="253" t="s">
        <v>183</v>
      </c>
      <c r="G44" s="253" t="s">
        <v>7904</v>
      </c>
      <c r="H44" s="253" t="s">
        <v>7905</v>
      </c>
      <c r="I44" s="253" t="s">
        <v>183</v>
      </c>
      <c r="J44" s="253" t="s">
        <v>7904</v>
      </c>
      <c r="K44" s="253" t="s">
        <v>183</v>
      </c>
      <c r="L44" s="253" t="s">
        <v>183</v>
      </c>
      <c r="M44" s="253" t="s">
        <v>7908</v>
      </c>
      <c r="N44" s="253" t="s">
        <v>7906</v>
      </c>
      <c r="O44" s="253" t="s">
        <v>183</v>
      </c>
      <c r="P44" s="253" t="s">
        <v>7904</v>
      </c>
      <c r="Q44" s="253" t="s">
        <v>183</v>
      </c>
      <c r="R44" s="253" t="s">
        <v>183</v>
      </c>
      <c r="S44" s="253" t="s">
        <v>7904</v>
      </c>
      <c r="T44" s="253" t="s">
        <v>183</v>
      </c>
      <c r="U44" s="253" t="s">
        <v>183</v>
      </c>
      <c r="V44" s="253" t="s">
        <v>7904</v>
      </c>
      <c r="W44" s="253" t="s">
        <v>7907</v>
      </c>
      <c r="X44" s="253" t="s">
        <v>183</v>
      </c>
    </row>
    <row r="45" spans="1:24" x14ac:dyDescent="0.2">
      <c r="A45" s="248">
        <v>12005</v>
      </c>
      <c r="B45" s="253" t="s">
        <v>320</v>
      </c>
      <c r="C45" s="253">
        <v>1</v>
      </c>
      <c r="D45" s="253" t="s">
        <v>7904</v>
      </c>
      <c r="E45" s="253" t="s">
        <v>7841</v>
      </c>
      <c r="F45" s="253" t="s">
        <v>183</v>
      </c>
      <c r="G45" s="253" t="s">
        <v>7904</v>
      </c>
      <c r="H45" s="253" t="s">
        <v>7905</v>
      </c>
      <c r="I45" s="253" t="s">
        <v>183</v>
      </c>
      <c r="J45" s="253" t="s">
        <v>7904</v>
      </c>
      <c r="K45" s="253" t="s">
        <v>183</v>
      </c>
      <c r="L45" s="253" t="s">
        <v>183</v>
      </c>
      <c r="M45" s="253" t="s">
        <v>7908</v>
      </c>
      <c r="N45" s="253" t="s">
        <v>7906</v>
      </c>
      <c r="O45" s="253" t="s">
        <v>183</v>
      </c>
      <c r="P45" s="253" t="s">
        <v>7904</v>
      </c>
      <c r="Q45" s="253" t="s">
        <v>183</v>
      </c>
      <c r="R45" s="253" t="s">
        <v>183</v>
      </c>
      <c r="S45" s="253" t="s">
        <v>7904</v>
      </c>
      <c r="T45" s="253" t="s">
        <v>183</v>
      </c>
      <c r="U45" s="253" t="s">
        <v>183</v>
      </c>
      <c r="V45" s="253" t="s">
        <v>7904</v>
      </c>
      <c r="W45" s="253" t="s">
        <v>7907</v>
      </c>
      <c r="X45" s="253" t="s">
        <v>183</v>
      </c>
    </row>
    <row r="46" spans="1:24" x14ac:dyDescent="0.2">
      <c r="A46" s="248">
        <v>12050</v>
      </c>
      <c r="B46" s="253" t="s">
        <v>322</v>
      </c>
      <c r="C46" s="253">
        <v>1</v>
      </c>
      <c r="D46" s="253" t="s">
        <v>7904</v>
      </c>
      <c r="E46" s="253" t="s">
        <v>7841</v>
      </c>
      <c r="F46" s="253" t="s">
        <v>183</v>
      </c>
      <c r="G46" s="253" t="s">
        <v>7904</v>
      </c>
      <c r="H46" s="253" t="s">
        <v>7905</v>
      </c>
      <c r="I46" s="253" t="s">
        <v>183</v>
      </c>
      <c r="J46" s="253" t="s">
        <v>7904</v>
      </c>
      <c r="K46" s="253" t="s">
        <v>183</v>
      </c>
      <c r="L46" s="253" t="s">
        <v>183</v>
      </c>
      <c r="M46" s="253" t="s">
        <v>7908</v>
      </c>
      <c r="N46" s="253" t="s">
        <v>7906</v>
      </c>
      <c r="O46" s="253" t="s">
        <v>183</v>
      </c>
      <c r="P46" s="253" t="s">
        <v>7904</v>
      </c>
      <c r="Q46" s="253" t="s">
        <v>183</v>
      </c>
      <c r="R46" s="253" t="s">
        <v>183</v>
      </c>
      <c r="S46" s="253" t="s">
        <v>7904</v>
      </c>
      <c r="T46" s="253" t="s">
        <v>183</v>
      </c>
      <c r="U46" s="253" t="s">
        <v>183</v>
      </c>
      <c r="V46" s="253" t="s">
        <v>7904</v>
      </c>
      <c r="W46" s="253" t="s">
        <v>7907</v>
      </c>
      <c r="X46" s="253" t="s">
        <v>183</v>
      </c>
    </row>
    <row r="47" spans="1:24" x14ac:dyDescent="0.2">
      <c r="A47" s="248">
        <v>12051</v>
      </c>
      <c r="B47" s="253" t="s">
        <v>324</v>
      </c>
      <c r="C47" s="253">
        <v>1</v>
      </c>
      <c r="D47" s="253" t="s">
        <v>7904</v>
      </c>
      <c r="E47" s="253" t="s">
        <v>7841</v>
      </c>
      <c r="F47" s="253" t="s">
        <v>183</v>
      </c>
      <c r="G47" s="253" t="s">
        <v>7904</v>
      </c>
      <c r="H47" s="253" t="s">
        <v>7905</v>
      </c>
      <c r="I47" s="253" t="s">
        <v>183</v>
      </c>
      <c r="J47" s="253" t="s">
        <v>7904</v>
      </c>
      <c r="K47" s="253" t="s">
        <v>183</v>
      </c>
      <c r="L47" s="253" t="s">
        <v>183</v>
      </c>
      <c r="M47" s="253" t="s">
        <v>7908</v>
      </c>
      <c r="N47" s="253" t="s">
        <v>7906</v>
      </c>
      <c r="O47" s="253" t="s">
        <v>183</v>
      </c>
      <c r="P47" s="253" t="s">
        <v>7904</v>
      </c>
      <c r="Q47" s="253" t="s">
        <v>183</v>
      </c>
      <c r="R47" s="253" t="s">
        <v>183</v>
      </c>
      <c r="S47" s="253" t="s">
        <v>7904</v>
      </c>
      <c r="T47" s="253" t="s">
        <v>183</v>
      </c>
      <c r="U47" s="253" t="s">
        <v>183</v>
      </c>
      <c r="V47" s="253" t="s">
        <v>7904</v>
      </c>
      <c r="W47" s="253" t="s">
        <v>7907</v>
      </c>
      <c r="X47" s="253" t="s">
        <v>183</v>
      </c>
    </row>
    <row r="48" spans="1:24" x14ac:dyDescent="0.2">
      <c r="A48" s="248">
        <v>12052</v>
      </c>
      <c r="B48" s="253" t="s">
        <v>1028</v>
      </c>
      <c r="C48" s="253">
        <v>1</v>
      </c>
      <c r="D48" s="253" t="s">
        <v>7904</v>
      </c>
      <c r="E48" s="253" t="s">
        <v>7841</v>
      </c>
      <c r="F48" s="253" t="s">
        <v>183</v>
      </c>
      <c r="G48" s="253" t="s">
        <v>7904</v>
      </c>
      <c r="H48" s="253" t="s">
        <v>7905</v>
      </c>
      <c r="I48" s="253" t="s">
        <v>183</v>
      </c>
      <c r="J48" s="253" t="s">
        <v>7904</v>
      </c>
      <c r="K48" s="253" t="s">
        <v>183</v>
      </c>
      <c r="L48" s="253" t="s">
        <v>183</v>
      </c>
      <c r="M48" s="253" t="s">
        <v>7908</v>
      </c>
      <c r="N48" s="253" t="s">
        <v>7906</v>
      </c>
      <c r="O48" s="253" t="s">
        <v>183</v>
      </c>
      <c r="P48" s="253" t="s">
        <v>7904</v>
      </c>
      <c r="Q48" s="253" t="s">
        <v>183</v>
      </c>
      <c r="R48" s="253" t="s">
        <v>183</v>
      </c>
      <c r="S48" s="253" t="s">
        <v>7904</v>
      </c>
      <c r="T48" s="253" t="s">
        <v>183</v>
      </c>
      <c r="U48" s="253" t="s">
        <v>183</v>
      </c>
      <c r="V48" s="253" t="s">
        <v>7904</v>
      </c>
      <c r="W48" s="253" t="s">
        <v>7907</v>
      </c>
      <c r="X48" s="253" t="s">
        <v>183</v>
      </c>
    </row>
    <row r="49" spans="1:24" x14ac:dyDescent="0.2">
      <c r="A49" s="248">
        <v>12060</v>
      </c>
      <c r="B49" s="253" t="s">
        <v>1030</v>
      </c>
      <c r="C49" s="253">
        <v>1</v>
      </c>
      <c r="D49" s="253" t="s">
        <v>7904</v>
      </c>
      <c r="E49" s="253" t="s">
        <v>7841</v>
      </c>
      <c r="F49" s="253" t="s">
        <v>183</v>
      </c>
      <c r="G49" s="253" t="s">
        <v>7904</v>
      </c>
      <c r="H49" s="253" t="s">
        <v>7905</v>
      </c>
      <c r="I49" s="253" t="s">
        <v>183</v>
      </c>
      <c r="J49" s="253" t="s">
        <v>7904</v>
      </c>
      <c r="K49" s="253" t="s">
        <v>183</v>
      </c>
      <c r="L49" s="253" t="s">
        <v>183</v>
      </c>
      <c r="M49" s="253" t="s">
        <v>7908</v>
      </c>
      <c r="N49" s="253" t="s">
        <v>7906</v>
      </c>
      <c r="O49" s="253" t="s">
        <v>183</v>
      </c>
      <c r="P49" s="253" t="s">
        <v>7904</v>
      </c>
      <c r="Q49" s="253" t="s">
        <v>183</v>
      </c>
      <c r="R49" s="253" t="s">
        <v>183</v>
      </c>
      <c r="S49" s="253" t="s">
        <v>7904</v>
      </c>
      <c r="T49" s="253" t="s">
        <v>183</v>
      </c>
      <c r="U49" s="253" t="s">
        <v>183</v>
      </c>
      <c r="V49" s="253" t="s">
        <v>7904</v>
      </c>
      <c r="W49" s="253" t="s">
        <v>7907</v>
      </c>
      <c r="X49" s="253" t="s">
        <v>183</v>
      </c>
    </row>
    <row r="50" spans="1:24" x14ac:dyDescent="0.2">
      <c r="A50" s="248">
        <v>12061</v>
      </c>
      <c r="B50" s="253" t="s">
        <v>1032</v>
      </c>
      <c r="C50" s="253">
        <v>1</v>
      </c>
      <c r="D50" s="253" t="s">
        <v>7904</v>
      </c>
      <c r="E50" s="253" t="s">
        <v>7841</v>
      </c>
      <c r="F50" s="253" t="s">
        <v>183</v>
      </c>
      <c r="G50" s="253" t="s">
        <v>7904</v>
      </c>
      <c r="H50" s="253" t="s">
        <v>7905</v>
      </c>
      <c r="I50" s="253" t="s">
        <v>183</v>
      </c>
      <c r="J50" s="253" t="s">
        <v>7904</v>
      </c>
      <c r="K50" s="253" t="s">
        <v>183</v>
      </c>
      <c r="L50" s="253" t="s">
        <v>183</v>
      </c>
      <c r="M50" s="253" t="s">
        <v>7908</v>
      </c>
      <c r="N50" s="253" t="s">
        <v>7906</v>
      </c>
      <c r="O50" s="253" t="s">
        <v>183</v>
      </c>
      <c r="P50" s="253" t="s">
        <v>7904</v>
      </c>
      <c r="Q50" s="253" t="s">
        <v>183</v>
      </c>
      <c r="R50" s="253" t="s">
        <v>183</v>
      </c>
      <c r="S50" s="253" t="s">
        <v>7904</v>
      </c>
      <c r="T50" s="253" t="s">
        <v>183</v>
      </c>
      <c r="U50" s="253" t="s">
        <v>183</v>
      </c>
      <c r="V50" s="253" t="s">
        <v>7904</v>
      </c>
      <c r="W50" s="253" t="s">
        <v>7907</v>
      </c>
      <c r="X50" s="253" t="s">
        <v>183</v>
      </c>
    </row>
    <row r="51" spans="1:24" x14ac:dyDescent="0.2">
      <c r="A51" s="248">
        <v>12062</v>
      </c>
      <c r="B51" s="253" t="s">
        <v>326</v>
      </c>
      <c r="C51" s="253">
        <v>1</v>
      </c>
      <c r="D51" s="253" t="s">
        <v>7904</v>
      </c>
      <c r="E51" s="253" t="s">
        <v>7841</v>
      </c>
      <c r="F51" s="253" t="s">
        <v>183</v>
      </c>
      <c r="G51" s="253" t="s">
        <v>7904</v>
      </c>
      <c r="H51" s="253" t="s">
        <v>7905</v>
      </c>
      <c r="I51" s="253" t="s">
        <v>183</v>
      </c>
      <c r="J51" s="253" t="s">
        <v>7904</v>
      </c>
      <c r="K51" s="253" t="s">
        <v>183</v>
      </c>
      <c r="L51" s="253" t="s">
        <v>183</v>
      </c>
      <c r="M51" s="253" t="s">
        <v>7908</v>
      </c>
      <c r="N51" s="253" t="s">
        <v>7906</v>
      </c>
      <c r="O51" s="253" t="s">
        <v>183</v>
      </c>
      <c r="P51" s="253" t="s">
        <v>7904</v>
      </c>
      <c r="Q51" s="253" t="s">
        <v>183</v>
      </c>
      <c r="R51" s="253" t="s">
        <v>183</v>
      </c>
      <c r="S51" s="253" t="s">
        <v>7904</v>
      </c>
      <c r="T51" s="253" t="s">
        <v>183</v>
      </c>
      <c r="U51" s="253" t="s">
        <v>183</v>
      </c>
      <c r="V51" s="253" t="s">
        <v>7904</v>
      </c>
      <c r="W51" s="253" t="s">
        <v>7907</v>
      </c>
      <c r="X51" s="253" t="s">
        <v>183</v>
      </c>
    </row>
    <row r="52" spans="1:24" x14ac:dyDescent="0.2">
      <c r="A52" s="248">
        <v>12063</v>
      </c>
      <c r="B52" s="253" t="s">
        <v>34</v>
      </c>
      <c r="C52" s="253">
        <v>1</v>
      </c>
      <c r="D52" s="253" t="s">
        <v>7904</v>
      </c>
      <c r="E52" s="253" t="s">
        <v>7841</v>
      </c>
      <c r="F52" s="253" t="s">
        <v>183</v>
      </c>
      <c r="G52" s="253" t="s">
        <v>7904</v>
      </c>
      <c r="H52" s="253" t="s">
        <v>7905</v>
      </c>
      <c r="I52" s="253" t="s">
        <v>183</v>
      </c>
      <c r="J52" s="253" t="s">
        <v>7904</v>
      </c>
      <c r="K52" s="253" t="s">
        <v>183</v>
      </c>
      <c r="L52" s="253" t="s">
        <v>183</v>
      </c>
      <c r="M52" s="253" t="s">
        <v>7908</v>
      </c>
      <c r="N52" s="253" t="s">
        <v>7906</v>
      </c>
      <c r="O52" s="253" t="s">
        <v>183</v>
      </c>
      <c r="P52" s="253" t="s">
        <v>7904</v>
      </c>
      <c r="Q52" s="253" t="s">
        <v>183</v>
      </c>
      <c r="R52" s="253" t="s">
        <v>183</v>
      </c>
      <c r="S52" s="253" t="s">
        <v>7904</v>
      </c>
      <c r="T52" s="253" t="s">
        <v>183</v>
      </c>
      <c r="U52" s="253" t="s">
        <v>183</v>
      </c>
      <c r="V52" s="253" t="s">
        <v>7904</v>
      </c>
      <c r="W52" s="253" t="s">
        <v>7907</v>
      </c>
      <c r="X52" s="253" t="s">
        <v>183</v>
      </c>
    </row>
    <row r="53" spans="1:24" x14ac:dyDescent="0.2">
      <c r="A53" s="248">
        <v>12064</v>
      </c>
      <c r="B53" s="253" t="s">
        <v>341</v>
      </c>
      <c r="C53" s="253">
        <v>1</v>
      </c>
      <c r="D53" s="253" t="s">
        <v>7904</v>
      </c>
      <c r="E53" s="253" t="s">
        <v>7841</v>
      </c>
      <c r="F53" s="253" t="s">
        <v>183</v>
      </c>
      <c r="G53" s="253" t="s">
        <v>7904</v>
      </c>
      <c r="H53" s="253" t="s">
        <v>7905</v>
      </c>
      <c r="I53" s="253" t="s">
        <v>183</v>
      </c>
      <c r="J53" s="253" t="s">
        <v>7904</v>
      </c>
      <c r="K53" s="253" t="s">
        <v>183</v>
      </c>
      <c r="L53" s="253" t="s">
        <v>183</v>
      </c>
      <c r="M53" s="253" t="s">
        <v>7908</v>
      </c>
      <c r="N53" s="253" t="s">
        <v>7906</v>
      </c>
      <c r="O53" s="253" t="s">
        <v>183</v>
      </c>
      <c r="P53" s="253" t="s">
        <v>7904</v>
      </c>
      <c r="Q53" s="253" t="s">
        <v>183</v>
      </c>
      <c r="R53" s="253" t="s">
        <v>183</v>
      </c>
      <c r="S53" s="253" t="s">
        <v>7904</v>
      </c>
      <c r="T53" s="253" t="s">
        <v>183</v>
      </c>
      <c r="U53" s="253" t="s">
        <v>183</v>
      </c>
      <c r="V53" s="253" t="s">
        <v>7904</v>
      </c>
      <c r="W53" s="253" t="s">
        <v>7907</v>
      </c>
      <c r="X53" s="253" t="s">
        <v>183</v>
      </c>
    </row>
    <row r="54" spans="1:24" x14ac:dyDescent="0.2">
      <c r="A54" s="248">
        <v>12065</v>
      </c>
      <c r="B54" s="253" t="s">
        <v>329</v>
      </c>
      <c r="C54" s="253">
        <v>1</v>
      </c>
      <c r="D54" s="253" t="s">
        <v>7904</v>
      </c>
      <c r="E54" s="253" t="s">
        <v>7841</v>
      </c>
      <c r="F54" s="253" t="s">
        <v>183</v>
      </c>
      <c r="G54" s="253" t="s">
        <v>7904</v>
      </c>
      <c r="H54" s="253" t="s">
        <v>7905</v>
      </c>
      <c r="I54" s="253" t="s">
        <v>183</v>
      </c>
      <c r="J54" s="253" t="s">
        <v>7904</v>
      </c>
      <c r="K54" s="253" t="s">
        <v>183</v>
      </c>
      <c r="L54" s="253" t="s">
        <v>183</v>
      </c>
      <c r="M54" s="253" t="s">
        <v>7908</v>
      </c>
      <c r="N54" s="253" t="s">
        <v>7906</v>
      </c>
      <c r="O54" s="253" t="s">
        <v>183</v>
      </c>
      <c r="P54" s="253" t="s">
        <v>7904</v>
      </c>
      <c r="Q54" s="253" t="s">
        <v>183</v>
      </c>
      <c r="R54" s="253" t="s">
        <v>183</v>
      </c>
      <c r="S54" s="253" t="s">
        <v>7904</v>
      </c>
      <c r="T54" s="253" t="s">
        <v>183</v>
      </c>
      <c r="U54" s="253" t="s">
        <v>183</v>
      </c>
      <c r="V54" s="253" t="s">
        <v>7904</v>
      </c>
      <c r="W54" s="253" t="s">
        <v>7907</v>
      </c>
      <c r="X54" s="253" t="s">
        <v>183</v>
      </c>
    </row>
    <row r="55" spans="1:24" x14ac:dyDescent="0.2">
      <c r="A55" s="248">
        <v>12100</v>
      </c>
      <c r="B55" s="253" t="s">
        <v>331</v>
      </c>
      <c r="C55" s="253">
        <v>1</v>
      </c>
      <c r="D55" s="253" t="s">
        <v>7904</v>
      </c>
      <c r="E55" s="253" t="s">
        <v>7841</v>
      </c>
      <c r="F55" s="253" t="s">
        <v>183</v>
      </c>
      <c r="G55" s="253" t="s">
        <v>7904</v>
      </c>
      <c r="H55" s="253" t="s">
        <v>7905</v>
      </c>
      <c r="I55" s="253" t="s">
        <v>183</v>
      </c>
      <c r="J55" s="253" t="s">
        <v>7904</v>
      </c>
      <c r="K55" s="253" t="s">
        <v>183</v>
      </c>
      <c r="L55" s="253" t="s">
        <v>183</v>
      </c>
      <c r="M55" s="253" t="s">
        <v>7908</v>
      </c>
      <c r="N55" s="253" t="s">
        <v>7906</v>
      </c>
      <c r="O55" s="253" t="s">
        <v>183</v>
      </c>
      <c r="P55" s="253" t="s">
        <v>7904</v>
      </c>
      <c r="Q55" s="253" t="s">
        <v>183</v>
      </c>
      <c r="R55" s="253" t="s">
        <v>183</v>
      </c>
      <c r="S55" s="253" t="s">
        <v>7904</v>
      </c>
      <c r="T55" s="253" t="s">
        <v>183</v>
      </c>
      <c r="U55" s="253" t="s">
        <v>183</v>
      </c>
      <c r="V55" s="253" t="s">
        <v>7904</v>
      </c>
      <c r="W55" s="253" t="s">
        <v>7907</v>
      </c>
      <c r="X55" s="253" t="s">
        <v>183</v>
      </c>
    </row>
    <row r="56" spans="1:24" x14ac:dyDescent="0.2">
      <c r="A56" s="248">
        <v>13000</v>
      </c>
      <c r="B56" s="253" t="s">
        <v>333</v>
      </c>
      <c r="C56" s="253">
        <v>1</v>
      </c>
      <c r="D56" s="253" t="s">
        <v>7904</v>
      </c>
      <c r="E56" s="253" t="s">
        <v>7841</v>
      </c>
      <c r="F56" s="253" t="s">
        <v>183</v>
      </c>
      <c r="G56" s="253" t="s">
        <v>7904</v>
      </c>
      <c r="H56" s="253" t="s">
        <v>7905</v>
      </c>
      <c r="I56" s="253" t="s">
        <v>183</v>
      </c>
      <c r="J56" s="253" t="s">
        <v>7904</v>
      </c>
      <c r="K56" s="253" t="s">
        <v>183</v>
      </c>
      <c r="L56" s="253" t="s">
        <v>183</v>
      </c>
      <c r="M56" s="253" t="s">
        <v>7908</v>
      </c>
      <c r="N56" s="253" t="s">
        <v>7906</v>
      </c>
      <c r="O56" s="253" t="s">
        <v>183</v>
      </c>
      <c r="P56" s="253" t="s">
        <v>7904</v>
      </c>
      <c r="Q56" s="253" t="s">
        <v>183</v>
      </c>
      <c r="R56" s="253" t="s">
        <v>183</v>
      </c>
      <c r="S56" s="253" t="s">
        <v>7904</v>
      </c>
      <c r="T56" s="253" t="s">
        <v>183</v>
      </c>
      <c r="U56" s="253" t="s">
        <v>183</v>
      </c>
      <c r="V56" s="253" t="s">
        <v>7904</v>
      </c>
      <c r="W56" s="253" t="s">
        <v>7907</v>
      </c>
      <c r="X56" s="253" t="s">
        <v>183</v>
      </c>
    </row>
    <row r="57" spans="1:24" x14ac:dyDescent="0.2">
      <c r="A57" s="248">
        <v>13001</v>
      </c>
      <c r="B57" s="253" t="s">
        <v>335</v>
      </c>
      <c r="C57" s="253">
        <v>1</v>
      </c>
      <c r="D57" s="253" t="s">
        <v>7904</v>
      </c>
      <c r="E57" s="253" t="s">
        <v>7841</v>
      </c>
      <c r="F57" s="253" t="s">
        <v>183</v>
      </c>
      <c r="G57" s="253" t="s">
        <v>7904</v>
      </c>
      <c r="H57" s="253" t="s">
        <v>7905</v>
      </c>
      <c r="I57" s="253" t="s">
        <v>183</v>
      </c>
      <c r="J57" s="253" t="s">
        <v>7904</v>
      </c>
      <c r="K57" s="253" t="s">
        <v>183</v>
      </c>
      <c r="L57" s="253" t="s">
        <v>183</v>
      </c>
      <c r="M57" s="253" t="s">
        <v>7908</v>
      </c>
      <c r="N57" s="253" t="s">
        <v>7906</v>
      </c>
      <c r="O57" s="253" t="s">
        <v>183</v>
      </c>
      <c r="P57" s="253" t="s">
        <v>7904</v>
      </c>
      <c r="Q57" s="253" t="s">
        <v>183</v>
      </c>
      <c r="R57" s="253" t="s">
        <v>183</v>
      </c>
      <c r="S57" s="253" t="s">
        <v>7904</v>
      </c>
      <c r="T57" s="253" t="s">
        <v>183</v>
      </c>
      <c r="U57" s="253" t="s">
        <v>183</v>
      </c>
      <c r="V57" s="253" t="s">
        <v>7904</v>
      </c>
      <c r="W57" s="253" t="s">
        <v>7907</v>
      </c>
      <c r="X57" s="253" t="s">
        <v>183</v>
      </c>
    </row>
    <row r="58" spans="1:24" x14ac:dyDescent="0.2">
      <c r="A58" s="248">
        <v>13002</v>
      </c>
      <c r="B58" s="253" t="s">
        <v>337</v>
      </c>
      <c r="C58" s="253">
        <v>1</v>
      </c>
      <c r="D58" s="253" t="s">
        <v>7904</v>
      </c>
      <c r="E58" s="253" t="s">
        <v>7841</v>
      </c>
      <c r="F58" s="253" t="s">
        <v>183</v>
      </c>
      <c r="G58" s="253" t="s">
        <v>7904</v>
      </c>
      <c r="H58" s="253" t="s">
        <v>7905</v>
      </c>
      <c r="I58" s="253" t="s">
        <v>183</v>
      </c>
      <c r="J58" s="253" t="s">
        <v>7904</v>
      </c>
      <c r="K58" s="253" t="s">
        <v>183</v>
      </c>
      <c r="L58" s="253" t="s">
        <v>183</v>
      </c>
      <c r="M58" s="253" t="s">
        <v>7908</v>
      </c>
      <c r="N58" s="253" t="s">
        <v>7906</v>
      </c>
      <c r="O58" s="253" t="s">
        <v>183</v>
      </c>
      <c r="P58" s="253" t="s">
        <v>7904</v>
      </c>
      <c r="Q58" s="253" t="s">
        <v>183</v>
      </c>
      <c r="R58" s="253" t="s">
        <v>183</v>
      </c>
      <c r="S58" s="253" t="s">
        <v>7904</v>
      </c>
      <c r="T58" s="253" t="s">
        <v>183</v>
      </c>
      <c r="U58" s="253" t="s">
        <v>183</v>
      </c>
      <c r="V58" s="253" t="s">
        <v>7904</v>
      </c>
      <c r="W58" s="253" t="s">
        <v>7907</v>
      </c>
      <c r="X58" s="253" t="s">
        <v>183</v>
      </c>
    </row>
    <row r="59" spans="1:24" x14ac:dyDescent="0.2">
      <c r="A59" s="248">
        <v>14001</v>
      </c>
      <c r="B59" s="253" t="s">
        <v>1034</v>
      </c>
      <c r="C59" s="253">
        <v>23</v>
      </c>
      <c r="D59" s="253" t="s">
        <v>7904</v>
      </c>
      <c r="E59" s="253" t="s">
        <v>7841</v>
      </c>
      <c r="F59" s="253" t="s">
        <v>183</v>
      </c>
      <c r="G59" s="253" t="s">
        <v>7904</v>
      </c>
      <c r="H59" s="253" t="s">
        <v>7905</v>
      </c>
      <c r="I59" s="253" t="s">
        <v>183</v>
      </c>
      <c r="J59" s="253" t="s">
        <v>7904</v>
      </c>
      <c r="K59" s="253" t="s">
        <v>183</v>
      </c>
      <c r="L59" s="253" t="s">
        <v>183</v>
      </c>
      <c r="M59" s="253" t="s">
        <v>7908</v>
      </c>
      <c r="N59" s="253" t="s">
        <v>7906</v>
      </c>
      <c r="O59" s="253" t="s">
        <v>183</v>
      </c>
      <c r="P59" s="253" t="s">
        <v>7904</v>
      </c>
      <c r="Q59" s="253" t="s">
        <v>183</v>
      </c>
      <c r="R59" s="253" t="s">
        <v>183</v>
      </c>
      <c r="S59" s="253" t="s">
        <v>7908</v>
      </c>
      <c r="T59" s="253" t="s">
        <v>7909</v>
      </c>
      <c r="U59" s="253" t="s">
        <v>183</v>
      </c>
      <c r="V59" s="253" t="s">
        <v>7904</v>
      </c>
      <c r="W59" s="253" t="s">
        <v>7907</v>
      </c>
      <c r="X59" s="253" t="s">
        <v>183</v>
      </c>
    </row>
    <row r="60" spans="1:24" x14ac:dyDescent="0.2">
      <c r="A60" s="248">
        <v>14002</v>
      </c>
      <c r="B60" s="253" t="s">
        <v>1036</v>
      </c>
      <c r="C60" s="253">
        <v>1</v>
      </c>
      <c r="D60" s="253" t="s">
        <v>7904</v>
      </c>
      <c r="E60" s="253" t="s">
        <v>7841</v>
      </c>
      <c r="F60" s="253" t="s">
        <v>183</v>
      </c>
      <c r="G60" s="253" t="s">
        <v>7904</v>
      </c>
      <c r="H60" s="253" t="s">
        <v>7905</v>
      </c>
      <c r="I60" s="253" t="s">
        <v>183</v>
      </c>
      <c r="J60" s="253" t="s">
        <v>7904</v>
      </c>
      <c r="K60" s="253" t="s">
        <v>183</v>
      </c>
      <c r="L60" s="253" t="s">
        <v>183</v>
      </c>
      <c r="M60" s="253" t="s">
        <v>7908</v>
      </c>
      <c r="N60" s="253" t="s">
        <v>7906</v>
      </c>
      <c r="O60" s="253" t="s">
        <v>183</v>
      </c>
      <c r="P60" s="253" t="s">
        <v>7904</v>
      </c>
      <c r="Q60" s="253" t="s">
        <v>183</v>
      </c>
      <c r="R60" s="253" t="s">
        <v>183</v>
      </c>
      <c r="S60" s="253" t="s">
        <v>7904</v>
      </c>
      <c r="T60" s="253" t="s">
        <v>183</v>
      </c>
      <c r="U60" s="253" t="s">
        <v>183</v>
      </c>
      <c r="V60" s="253" t="s">
        <v>7904</v>
      </c>
      <c r="W60" s="253" t="s">
        <v>7907</v>
      </c>
      <c r="X60" s="253" t="s">
        <v>183</v>
      </c>
    </row>
    <row r="61" spans="1:24" x14ac:dyDescent="0.2">
      <c r="A61" s="248">
        <v>15000</v>
      </c>
      <c r="B61" s="253" t="s">
        <v>1038</v>
      </c>
      <c r="C61" s="253">
        <v>6</v>
      </c>
      <c r="D61" s="253" t="s">
        <v>7904</v>
      </c>
      <c r="E61" s="253" t="s">
        <v>7841</v>
      </c>
      <c r="F61" s="253" t="s">
        <v>183</v>
      </c>
      <c r="G61" s="253" t="s">
        <v>7904</v>
      </c>
      <c r="H61" s="253" t="s">
        <v>7905</v>
      </c>
      <c r="I61" s="253" t="s">
        <v>183</v>
      </c>
      <c r="J61" s="253" t="s">
        <v>7904</v>
      </c>
      <c r="K61" s="253" t="s">
        <v>183</v>
      </c>
      <c r="L61" s="253" t="s">
        <v>183</v>
      </c>
      <c r="M61" s="253" t="s">
        <v>7904</v>
      </c>
      <c r="N61" s="253" t="s">
        <v>7906</v>
      </c>
      <c r="O61" s="253" t="s">
        <v>5523</v>
      </c>
      <c r="P61" s="253" t="s">
        <v>7904</v>
      </c>
      <c r="Q61" s="253" t="s">
        <v>183</v>
      </c>
      <c r="R61" s="253" t="s">
        <v>183</v>
      </c>
      <c r="S61" s="253" t="s">
        <v>7904</v>
      </c>
      <c r="T61" s="253" t="s">
        <v>183</v>
      </c>
      <c r="U61" s="253" t="s">
        <v>183</v>
      </c>
      <c r="V61" s="253" t="s">
        <v>7904</v>
      </c>
      <c r="W61" s="253" t="s">
        <v>7907</v>
      </c>
      <c r="X61" s="253" t="s">
        <v>183</v>
      </c>
    </row>
    <row r="62" spans="1:24" x14ac:dyDescent="0.2">
      <c r="A62" s="248">
        <v>15001</v>
      </c>
      <c r="B62" s="253" t="s">
        <v>1040</v>
      </c>
      <c r="C62" s="253">
        <v>26</v>
      </c>
      <c r="D62" s="253" t="s">
        <v>7904</v>
      </c>
      <c r="E62" s="253" t="s">
        <v>7841</v>
      </c>
      <c r="F62" s="253" t="s">
        <v>183</v>
      </c>
      <c r="G62" s="253" t="s">
        <v>7904</v>
      </c>
      <c r="H62" s="253" t="s">
        <v>7905</v>
      </c>
      <c r="I62" s="253" t="s">
        <v>183</v>
      </c>
      <c r="J62" s="253" t="s">
        <v>7904</v>
      </c>
      <c r="K62" s="253" t="s">
        <v>183</v>
      </c>
      <c r="L62" s="253" t="s">
        <v>183</v>
      </c>
      <c r="M62" s="253" t="s">
        <v>7904</v>
      </c>
      <c r="N62" s="253" t="s">
        <v>7906</v>
      </c>
      <c r="O62" s="253" t="s">
        <v>4368</v>
      </c>
      <c r="P62" s="253" t="s">
        <v>7904</v>
      </c>
      <c r="Q62" s="253" t="s">
        <v>183</v>
      </c>
      <c r="R62" s="253" t="s">
        <v>183</v>
      </c>
      <c r="S62" s="253" t="s">
        <v>7908</v>
      </c>
      <c r="T62" s="253" t="s">
        <v>7910</v>
      </c>
      <c r="U62" s="253" t="s">
        <v>183</v>
      </c>
      <c r="V62" s="253" t="s">
        <v>7904</v>
      </c>
      <c r="W62" s="253" t="s">
        <v>7907</v>
      </c>
      <c r="X62" s="253" t="s">
        <v>183</v>
      </c>
    </row>
    <row r="63" spans="1:24" x14ac:dyDescent="0.2">
      <c r="A63" s="248">
        <v>15002</v>
      </c>
      <c r="B63" s="253" t="s">
        <v>1042</v>
      </c>
      <c r="C63" s="253">
        <v>26</v>
      </c>
      <c r="D63" s="253" t="s">
        <v>7904</v>
      </c>
      <c r="E63" s="253" t="s">
        <v>7841</v>
      </c>
      <c r="F63" s="253" t="s">
        <v>183</v>
      </c>
      <c r="G63" s="253" t="s">
        <v>7904</v>
      </c>
      <c r="H63" s="253" t="s">
        <v>7905</v>
      </c>
      <c r="I63" s="253" t="s">
        <v>183</v>
      </c>
      <c r="J63" s="253" t="s">
        <v>7904</v>
      </c>
      <c r="K63" s="253" t="s">
        <v>183</v>
      </c>
      <c r="L63" s="253" t="s">
        <v>183</v>
      </c>
      <c r="M63" s="253" t="s">
        <v>7904</v>
      </c>
      <c r="N63" s="253" t="s">
        <v>7906</v>
      </c>
      <c r="O63" s="253" t="s">
        <v>4368</v>
      </c>
      <c r="P63" s="253" t="s">
        <v>7904</v>
      </c>
      <c r="Q63" s="253" t="s">
        <v>183</v>
      </c>
      <c r="R63" s="253" t="s">
        <v>183</v>
      </c>
      <c r="S63" s="253" t="s">
        <v>7908</v>
      </c>
      <c r="T63" s="253" t="s">
        <v>7910</v>
      </c>
      <c r="U63" s="253" t="s">
        <v>183</v>
      </c>
      <c r="V63" s="253" t="s">
        <v>7904</v>
      </c>
      <c r="W63" s="253" t="s">
        <v>7907</v>
      </c>
      <c r="X63" s="253" t="s">
        <v>183</v>
      </c>
    </row>
    <row r="64" spans="1:24" x14ac:dyDescent="0.2">
      <c r="A64" s="248">
        <v>15010</v>
      </c>
      <c r="B64" s="253" t="s">
        <v>1044</v>
      </c>
      <c r="C64" s="253">
        <v>6</v>
      </c>
      <c r="D64" s="253" t="s">
        <v>7904</v>
      </c>
      <c r="E64" s="253" t="s">
        <v>7841</v>
      </c>
      <c r="F64" s="253" t="s">
        <v>183</v>
      </c>
      <c r="G64" s="253" t="s">
        <v>7904</v>
      </c>
      <c r="H64" s="253" t="s">
        <v>7905</v>
      </c>
      <c r="I64" s="253" t="s">
        <v>183</v>
      </c>
      <c r="J64" s="253" t="s">
        <v>7904</v>
      </c>
      <c r="K64" s="253" t="s">
        <v>183</v>
      </c>
      <c r="L64" s="253" t="s">
        <v>183</v>
      </c>
      <c r="M64" s="253" t="s">
        <v>7904</v>
      </c>
      <c r="N64" s="253" t="s">
        <v>7906</v>
      </c>
      <c r="O64" s="253" t="s">
        <v>5523</v>
      </c>
      <c r="P64" s="253" t="s">
        <v>7904</v>
      </c>
      <c r="Q64" s="253" t="s">
        <v>183</v>
      </c>
      <c r="R64" s="253" t="s">
        <v>183</v>
      </c>
      <c r="S64" s="253" t="s">
        <v>7904</v>
      </c>
      <c r="T64" s="253" t="s">
        <v>183</v>
      </c>
      <c r="U64" s="253" t="s">
        <v>183</v>
      </c>
      <c r="V64" s="253" t="s">
        <v>7904</v>
      </c>
      <c r="W64" s="253" t="s">
        <v>7907</v>
      </c>
      <c r="X64" s="253" t="s">
        <v>183</v>
      </c>
    </row>
    <row r="65" spans="1:24" x14ac:dyDescent="0.2">
      <c r="A65" s="248">
        <v>15011</v>
      </c>
      <c r="B65" s="253" t="s">
        <v>1046</v>
      </c>
      <c r="C65" s="253">
        <v>6</v>
      </c>
      <c r="D65" s="253" t="s">
        <v>7904</v>
      </c>
      <c r="E65" s="253" t="s">
        <v>7841</v>
      </c>
      <c r="F65" s="253" t="s">
        <v>183</v>
      </c>
      <c r="G65" s="253" t="s">
        <v>7904</v>
      </c>
      <c r="H65" s="253" t="s">
        <v>7905</v>
      </c>
      <c r="I65" s="253" t="s">
        <v>183</v>
      </c>
      <c r="J65" s="253" t="s">
        <v>7904</v>
      </c>
      <c r="K65" s="253" t="s">
        <v>183</v>
      </c>
      <c r="L65" s="253" t="s">
        <v>183</v>
      </c>
      <c r="M65" s="253" t="s">
        <v>7904</v>
      </c>
      <c r="N65" s="253" t="s">
        <v>7906</v>
      </c>
      <c r="O65" s="253" t="s">
        <v>5523</v>
      </c>
      <c r="P65" s="253" t="s">
        <v>7904</v>
      </c>
      <c r="Q65" s="253" t="s">
        <v>183</v>
      </c>
      <c r="R65" s="253" t="s">
        <v>183</v>
      </c>
      <c r="S65" s="253" t="s">
        <v>7904</v>
      </c>
      <c r="T65" s="253" t="s">
        <v>183</v>
      </c>
      <c r="U65" s="253" t="s">
        <v>183</v>
      </c>
      <c r="V65" s="253" t="s">
        <v>7904</v>
      </c>
      <c r="W65" s="253" t="s">
        <v>7907</v>
      </c>
      <c r="X65" s="253" t="s">
        <v>183</v>
      </c>
    </row>
    <row r="66" spans="1:24" x14ac:dyDescent="0.2">
      <c r="A66" s="248">
        <v>15020</v>
      </c>
      <c r="B66" s="253" t="s">
        <v>1048</v>
      </c>
      <c r="C66" s="253">
        <v>6</v>
      </c>
      <c r="D66" s="253" t="s">
        <v>7904</v>
      </c>
      <c r="E66" s="253" t="s">
        <v>7841</v>
      </c>
      <c r="F66" s="253" t="s">
        <v>183</v>
      </c>
      <c r="G66" s="253" t="s">
        <v>7904</v>
      </c>
      <c r="H66" s="253" t="s">
        <v>7905</v>
      </c>
      <c r="I66" s="253" t="s">
        <v>183</v>
      </c>
      <c r="J66" s="253" t="s">
        <v>7904</v>
      </c>
      <c r="K66" s="253" t="s">
        <v>183</v>
      </c>
      <c r="L66" s="253" t="s">
        <v>183</v>
      </c>
      <c r="M66" s="253" t="s">
        <v>7904</v>
      </c>
      <c r="N66" s="253" t="s">
        <v>7906</v>
      </c>
      <c r="O66" s="253" t="s">
        <v>5523</v>
      </c>
      <c r="P66" s="253" t="s">
        <v>7904</v>
      </c>
      <c r="Q66" s="253" t="s">
        <v>183</v>
      </c>
      <c r="R66" s="253" t="s">
        <v>183</v>
      </c>
      <c r="S66" s="253" t="s">
        <v>7904</v>
      </c>
      <c r="T66" s="253" t="s">
        <v>183</v>
      </c>
      <c r="U66" s="253" t="s">
        <v>183</v>
      </c>
      <c r="V66" s="253" t="s">
        <v>7904</v>
      </c>
      <c r="W66" s="253" t="s">
        <v>7907</v>
      </c>
      <c r="X66" s="253" t="s">
        <v>183</v>
      </c>
    </row>
    <row r="67" spans="1:24" x14ac:dyDescent="0.2">
      <c r="A67" s="248">
        <v>15030</v>
      </c>
      <c r="B67" s="253" t="s">
        <v>1050</v>
      </c>
      <c r="C67" s="253">
        <v>6</v>
      </c>
      <c r="D67" s="253" t="s">
        <v>7904</v>
      </c>
      <c r="E67" s="253" t="s">
        <v>7841</v>
      </c>
      <c r="F67" s="253" t="s">
        <v>183</v>
      </c>
      <c r="G67" s="253" t="s">
        <v>7904</v>
      </c>
      <c r="H67" s="253" t="s">
        <v>7905</v>
      </c>
      <c r="I67" s="253" t="s">
        <v>183</v>
      </c>
      <c r="J67" s="253" t="s">
        <v>7904</v>
      </c>
      <c r="K67" s="253" t="s">
        <v>183</v>
      </c>
      <c r="L67" s="253" t="s">
        <v>183</v>
      </c>
      <c r="M67" s="253" t="s">
        <v>7904</v>
      </c>
      <c r="N67" s="253" t="s">
        <v>7906</v>
      </c>
      <c r="O67" s="253" t="s">
        <v>5523</v>
      </c>
      <c r="P67" s="253" t="s">
        <v>7904</v>
      </c>
      <c r="Q67" s="253" t="s">
        <v>183</v>
      </c>
      <c r="R67" s="253" t="s">
        <v>183</v>
      </c>
      <c r="S67" s="253" t="s">
        <v>7904</v>
      </c>
      <c r="T67" s="253" t="s">
        <v>183</v>
      </c>
      <c r="U67" s="253" t="s">
        <v>183</v>
      </c>
      <c r="V67" s="253" t="s">
        <v>7904</v>
      </c>
      <c r="W67" s="253" t="s">
        <v>7907</v>
      </c>
      <c r="X67" s="253" t="s">
        <v>183</v>
      </c>
    </row>
    <row r="68" spans="1:24" x14ac:dyDescent="0.2">
      <c r="A68" s="248">
        <v>15040</v>
      </c>
      <c r="B68" s="253" t="s">
        <v>1052</v>
      </c>
      <c r="C68" s="253">
        <v>6</v>
      </c>
      <c r="D68" s="253" t="s">
        <v>7904</v>
      </c>
      <c r="E68" s="253" t="s">
        <v>7841</v>
      </c>
      <c r="F68" s="253" t="s">
        <v>183</v>
      </c>
      <c r="G68" s="253" t="s">
        <v>7904</v>
      </c>
      <c r="H68" s="253" t="s">
        <v>7905</v>
      </c>
      <c r="I68" s="253" t="s">
        <v>183</v>
      </c>
      <c r="J68" s="253" t="s">
        <v>7904</v>
      </c>
      <c r="K68" s="253" t="s">
        <v>183</v>
      </c>
      <c r="L68" s="253" t="s">
        <v>183</v>
      </c>
      <c r="M68" s="253" t="s">
        <v>7904</v>
      </c>
      <c r="N68" s="253" t="s">
        <v>7906</v>
      </c>
      <c r="O68" s="253" t="s">
        <v>5523</v>
      </c>
      <c r="P68" s="253" t="s">
        <v>7904</v>
      </c>
      <c r="Q68" s="253" t="s">
        <v>183</v>
      </c>
      <c r="R68" s="253" t="s">
        <v>183</v>
      </c>
      <c r="S68" s="253" t="s">
        <v>7904</v>
      </c>
      <c r="T68" s="253" t="s">
        <v>183</v>
      </c>
      <c r="U68" s="253" t="s">
        <v>183</v>
      </c>
      <c r="V68" s="253" t="s">
        <v>7904</v>
      </c>
      <c r="W68" s="253" t="s">
        <v>7907</v>
      </c>
      <c r="X68" s="253" t="s">
        <v>183</v>
      </c>
    </row>
    <row r="69" spans="1:24" x14ac:dyDescent="0.2">
      <c r="A69" s="248">
        <v>15041</v>
      </c>
      <c r="B69" s="253" t="s">
        <v>1054</v>
      </c>
      <c r="C69" s="253">
        <v>6</v>
      </c>
      <c r="D69" s="253" t="s">
        <v>7904</v>
      </c>
      <c r="E69" s="253" t="s">
        <v>7841</v>
      </c>
      <c r="F69" s="253" t="s">
        <v>183</v>
      </c>
      <c r="G69" s="253" t="s">
        <v>7904</v>
      </c>
      <c r="H69" s="253" t="s">
        <v>7905</v>
      </c>
      <c r="I69" s="253" t="s">
        <v>183</v>
      </c>
      <c r="J69" s="253" t="s">
        <v>7904</v>
      </c>
      <c r="K69" s="253" t="s">
        <v>183</v>
      </c>
      <c r="L69" s="253" t="s">
        <v>183</v>
      </c>
      <c r="M69" s="253" t="s">
        <v>7904</v>
      </c>
      <c r="N69" s="253" t="s">
        <v>7906</v>
      </c>
      <c r="O69" s="253" t="s">
        <v>5523</v>
      </c>
      <c r="P69" s="253" t="s">
        <v>7904</v>
      </c>
      <c r="Q69" s="253" t="s">
        <v>183</v>
      </c>
      <c r="R69" s="253" t="s">
        <v>183</v>
      </c>
      <c r="S69" s="253" t="s">
        <v>7904</v>
      </c>
      <c r="T69" s="253" t="s">
        <v>183</v>
      </c>
      <c r="U69" s="253" t="s">
        <v>183</v>
      </c>
      <c r="V69" s="253" t="s">
        <v>7904</v>
      </c>
      <c r="W69" s="253" t="s">
        <v>7907</v>
      </c>
      <c r="X69" s="253" t="s">
        <v>183</v>
      </c>
    </row>
    <row r="70" spans="1:24" x14ac:dyDescent="0.2">
      <c r="A70" s="248">
        <v>15042</v>
      </c>
      <c r="B70" s="253" t="s">
        <v>1056</v>
      </c>
      <c r="C70" s="253">
        <v>6</v>
      </c>
      <c r="D70" s="253" t="s">
        <v>7904</v>
      </c>
      <c r="E70" s="253" t="s">
        <v>7841</v>
      </c>
      <c r="F70" s="253" t="s">
        <v>183</v>
      </c>
      <c r="G70" s="253" t="s">
        <v>7904</v>
      </c>
      <c r="H70" s="253" t="s">
        <v>7905</v>
      </c>
      <c r="I70" s="253" t="s">
        <v>183</v>
      </c>
      <c r="J70" s="253" t="s">
        <v>7904</v>
      </c>
      <c r="K70" s="253" t="s">
        <v>183</v>
      </c>
      <c r="L70" s="253" t="s">
        <v>183</v>
      </c>
      <c r="M70" s="253" t="s">
        <v>7904</v>
      </c>
      <c r="N70" s="253" t="s">
        <v>7906</v>
      </c>
      <c r="O70" s="253" t="s">
        <v>5523</v>
      </c>
      <c r="P70" s="253" t="s">
        <v>7904</v>
      </c>
      <c r="Q70" s="253" t="s">
        <v>183</v>
      </c>
      <c r="R70" s="253" t="s">
        <v>183</v>
      </c>
      <c r="S70" s="253" t="s">
        <v>7904</v>
      </c>
      <c r="T70" s="253" t="s">
        <v>183</v>
      </c>
      <c r="U70" s="253" t="s">
        <v>183</v>
      </c>
      <c r="V70" s="253" t="s">
        <v>7904</v>
      </c>
      <c r="W70" s="253" t="s">
        <v>7907</v>
      </c>
      <c r="X70" s="253" t="s">
        <v>183</v>
      </c>
    </row>
    <row r="71" spans="1:24" x14ac:dyDescent="0.2">
      <c r="A71" s="248">
        <v>15050</v>
      </c>
      <c r="B71" s="253" t="s">
        <v>1058</v>
      </c>
      <c r="C71" s="253">
        <v>6</v>
      </c>
      <c r="D71" s="253" t="s">
        <v>7904</v>
      </c>
      <c r="E71" s="253" t="s">
        <v>7841</v>
      </c>
      <c r="F71" s="253" t="s">
        <v>183</v>
      </c>
      <c r="G71" s="253" t="s">
        <v>7904</v>
      </c>
      <c r="H71" s="253" t="s">
        <v>7905</v>
      </c>
      <c r="I71" s="253" t="s">
        <v>183</v>
      </c>
      <c r="J71" s="253" t="s">
        <v>7904</v>
      </c>
      <c r="K71" s="253" t="s">
        <v>183</v>
      </c>
      <c r="L71" s="253" t="s">
        <v>183</v>
      </c>
      <c r="M71" s="253" t="s">
        <v>7904</v>
      </c>
      <c r="N71" s="253" t="s">
        <v>7906</v>
      </c>
      <c r="O71" s="253" t="s">
        <v>5523</v>
      </c>
      <c r="P71" s="253" t="s">
        <v>7904</v>
      </c>
      <c r="Q71" s="253" t="s">
        <v>183</v>
      </c>
      <c r="R71" s="253" t="s">
        <v>183</v>
      </c>
      <c r="S71" s="253" t="s">
        <v>7904</v>
      </c>
      <c r="T71" s="253" t="s">
        <v>183</v>
      </c>
      <c r="U71" s="253" t="s">
        <v>183</v>
      </c>
      <c r="V71" s="253" t="s">
        <v>7904</v>
      </c>
      <c r="W71" s="253" t="s">
        <v>7907</v>
      </c>
      <c r="X71" s="253" t="s">
        <v>183</v>
      </c>
    </row>
    <row r="72" spans="1:24" x14ac:dyDescent="0.2">
      <c r="A72" s="248">
        <v>15051</v>
      </c>
      <c r="B72" s="253" t="s">
        <v>1060</v>
      </c>
      <c r="C72" s="253">
        <v>6</v>
      </c>
      <c r="D72" s="253" t="s">
        <v>7904</v>
      </c>
      <c r="E72" s="253" t="s">
        <v>7841</v>
      </c>
      <c r="F72" s="253" t="s">
        <v>183</v>
      </c>
      <c r="G72" s="253" t="s">
        <v>7904</v>
      </c>
      <c r="H72" s="253" t="s">
        <v>7905</v>
      </c>
      <c r="I72" s="253" t="s">
        <v>183</v>
      </c>
      <c r="J72" s="253" t="s">
        <v>7904</v>
      </c>
      <c r="K72" s="253" t="s">
        <v>183</v>
      </c>
      <c r="L72" s="253" t="s">
        <v>183</v>
      </c>
      <c r="M72" s="253" t="s">
        <v>7904</v>
      </c>
      <c r="N72" s="253" t="s">
        <v>7906</v>
      </c>
      <c r="O72" s="253" t="s">
        <v>5523</v>
      </c>
      <c r="P72" s="253" t="s">
        <v>7904</v>
      </c>
      <c r="Q72" s="253" t="s">
        <v>183</v>
      </c>
      <c r="R72" s="253" t="s">
        <v>183</v>
      </c>
      <c r="S72" s="253" t="s">
        <v>7904</v>
      </c>
      <c r="T72" s="253" t="s">
        <v>183</v>
      </c>
      <c r="U72" s="253" t="s">
        <v>183</v>
      </c>
      <c r="V72" s="253" t="s">
        <v>7904</v>
      </c>
      <c r="W72" s="253" t="s">
        <v>7907</v>
      </c>
      <c r="X72" s="253" t="s">
        <v>183</v>
      </c>
    </row>
    <row r="73" spans="1:24" x14ac:dyDescent="0.2">
      <c r="A73" s="248">
        <v>15052</v>
      </c>
      <c r="B73" s="253" t="s">
        <v>1062</v>
      </c>
      <c r="C73" s="253">
        <v>6</v>
      </c>
      <c r="D73" s="253" t="s">
        <v>7904</v>
      </c>
      <c r="E73" s="253" t="s">
        <v>7841</v>
      </c>
      <c r="F73" s="253" t="s">
        <v>183</v>
      </c>
      <c r="G73" s="253" t="s">
        <v>7904</v>
      </c>
      <c r="H73" s="253" t="s">
        <v>7905</v>
      </c>
      <c r="I73" s="253" t="s">
        <v>183</v>
      </c>
      <c r="J73" s="253" t="s">
        <v>7904</v>
      </c>
      <c r="K73" s="253" t="s">
        <v>183</v>
      </c>
      <c r="L73" s="253" t="s">
        <v>183</v>
      </c>
      <c r="M73" s="253" t="s">
        <v>7904</v>
      </c>
      <c r="N73" s="253" t="s">
        <v>7906</v>
      </c>
      <c r="O73" s="253" t="s">
        <v>5523</v>
      </c>
      <c r="P73" s="253" t="s">
        <v>7904</v>
      </c>
      <c r="Q73" s="253" t="s">
        <v>183</v>
      </c>
      <c r="R73" s="253" t="s">
        <v>183</v>
      </c>
      <c r="S73" s="253" t="s">
        <v>7904</v>
      </c>
      <c r="T73" s="253" t="s">
        <v>183</v>
      </c>
      <c r="U73" s="253" t="s">
        <v>183</v>
      </c>
      <c r="V73" s="253" t="s">
        <v>7904</v>
      </c>
      <c r="W73" s="253" t="s">
        <v>7907</v>
      </c>
      <c r="X73" s="253" t="s">
        <v>183</v>
      </c>
    </row>
    <row r="74" spans="1:24" x14ac:dyDescent="0.2">
      <c r="A74" s="248">
        <v>15053</v>
      </c>
      <c r="B74" s="253" t="s">
        <v>1064</v>
      </c>
      <c r="C74" s="253">
        <v>6</v>
      </c>
      <c r="D74" s="253" t="s">
        <v>7904</v>
      </c>
      <c r="E74" s="253" t="s">
        <v>7841</v>
      </c>
      <c r="F74" s="253" t="s">
        <v>183</v>
      </c>
      <c r="G74" s="253" t="s">
        <v>7904</v>
      </c>
      <c r="H74" s="253" t="s">
        <v>7905</v>
      </c>
      <c r="I74" s="253" t="s">
        <v>183</v>
      </c>
      <c r="J74" s="253" t="s">
        <v>7904</v>
      </c>
      <c r="K74" s="253" t="s">
        <v>183</v>
      </c>
      <c r="L74" s="253" t="s">
        <v>183</v>
      </c>
      <c r="M74" s="253" t="s">
        <v>7904</v>
      </c>
      <c r="N74" s="253" t="s">
        <v>7906</v>
      </c>
      <c r="O74" s="253" t="s">
        <v>5523</v>
      </c>
      <c r="P74" s="253" t="s">
        <v>7904</v>
      </c>
      <c r="Q74" s="253" t="s">
        <v>183</v>
      </c>
      <c r="R74" s="253" t="s">
        <v>183</v>
      </c>
      <c r="S74" s="253" t="s">
        <v>7904</v>
      </c>
      <c r="T74" s="253" t="s">
        <v>183</v>
      </c>
      <c r="U74" s="253" t="s">
        <v>183</v>
      </c>
      <c r="V74" s="253" t="s">
        <v>7904</v>
      </c>
      <c r="W74" s="253" t="s">
        <v>7907</v>
      </c>
      <c r="X74" s="253" t="s">
        <v>183</v>
      </c>
    </row>
    <row r="75" spans="1:24" x14ac:dyDescent="0.2">
      <c r="A75" s="248">
        <v>15054</v>
      </c>
      <c r="B75" s="253" t="s">
        <v>1066</v>
      </c>
      <c r="C75" s="253">
        <v>6</v>
      </c>
      <c r="D75" s="253" t="s">
        <v>7904</v>
      </c>
      <c r="E75" s="253" t="s">
        <v>7841</v>
      </c>
      <c r="F75" s="253" t="s">
        <v>183</v>
      </c>
      <c r="G75" s="253" t="s">
        <v>7904</v>
      </c>
      <c r="H75" s="253" t="s">
        <v>7905</v>
      </c>
      <c r="I75" s="253" t="s">
        <v>183</v>
      </c>
      <c r="J75" s="253" t="s">
        <v>7904</v>
      </c>
      <c r="K75" s="253" t="s">
        <v>183</v>
      </c>
      <c r="L75" s="253" t="s">
        <v>183</v>
      </c>
      <c r="M75" s="253" t="s">
        <v>7904</v>
      </c>
      <c r="N75" s="253" t="s">
        <v>7906</v>
      </c>
      <c r="O75" s="253" t="s">
        <v>5523</v>
      </c>
      <c r="P75" s="253" t="s">
        <v>7904</v>
      </c>
      <c r="Q75" s="253" t="s">
        <v>183</v>
      </c>
      <c r="R75" s="253" t="s">
        <v>183</v>
      </c>
      <c r="S75" s="253" t="s">
        <v>7904</v>
      </c>
      <c r="T75" s="253" t="s">
        <v>183</v>
      </c>
      <c r="U75" s="253" t="s">
        <v>183</v>
      </c>
      <c r="V75" s="253" t="s">
        <v>7904</v>
      </c>
      <c r="W75" s="253" t="s">
        <v>7907</v>
      </c>
      <c r="X75" s="253" t="s">
        <v>183</v>
      </c>
    </row>
    <row r="76" spans="1:24" x14ac:dyDescent="0.2">
      <c r="A76" s="248">
        <v>15200</v>
      </c>
      <c r="B76" s="253" t="s">
        <v>309</v>
      </c>
      <c r="C76" s="253">
        <v>6</v>
      </c>
      <c r="D76" s="253" t="s">
        <v>7904</v>
      </c>
      <c r="E76" s="253" t="s">
        <v>7841</v>
      </c>
      <c r="F76" s="253" t="s">
        <v>183</v>
      </c>
      <c r="G76" s="253" t="s">
        <v>7904</v>
      </c>
      <c r="H76" s="253" t="s">
        <v>7905</v>
      </c>
      <c r="I76" s="253" t="s">
        <v>183</v>
      </c>
      <c r="J76" s="253" t="s">
        <v>7904</v>
      </c>
      <c r="K76" s="253" t="s">
        <v>183</v>
      </c>
      <c r="L76" s="253" t="s">
        <v>183</v>
      </c>
      <c r="M76" s="253" t="s">
        <v>7904</v>
      </c>
      <c r="N76" s="253" t="s">
        <v>7906</v>
      </c>
      <c r="O76" s="253" t="s">
        <v>5523</v>
      </c>
      <c r="P76" s="253" t="s">
        <v>7904</v>
      </c>
      <c r="Q76" s="253" t="s">
        <v>183</v>
      </c>
      <c r="R76" s="253" t="s">
        <v>183</v>
      </c>
      <c r="S76" s="253" t="s">
        <v>7904</v>
      </c>
      <c r="T76" s="253" t="s">
        <v>183</v>
      </c>
      <c r="U76" s="253" t="s">
        <v>183</v>
      </c>
      <c r="V76" s="253" t="s">
        <v>7904</v>
      </c>
      <c r="W76" s="253" t="s">
        <v>7907</v>
      </c>
      <c r="X76" s="253" t="s">
        <v>183</v>
      </c>
    </row>
    <row r="77" spans="1:24" x14ac:dyDescent="0.2">
      <c r="A77" s="248">
        <v>16000</v>
      </c>
      <c r="B77" s="253" t="s">
        <v>267</v>
      </c>
      <c r="C77" s="253">
        <v>25</v>
      </c>
      <c r="D77" s="253" t="s">
        <v>7904</v>
      </c>
      <c r="E77" s="253" t="s">
        <v>7841</v>
      </c>
      <c r="F77" s="253" t="s">
        <v>183</v>
      </c>
      <c r="G77" s="253" t="s">
        <v>7904</v>
      </c>
      <c r="H77" s="253" t="s">
        <v>7905</v>
      </c>
      <c r="I77" s="253" t="s">
        <v>183</v>
      </c>
      <c r="J77" s="253" t="s">
        <v>7908</v>
      </c>
      <c r="K77" s="253" t="s">
        <v>7911</v>
      </c>
      <c r="L77" s="253" t="s">
        <v>183</v>
      </c>
      <c r="M77" s="253" t="s">
        <v>7908</v>
      </c>
      <c r="N77" s="253" t="s">
        <v>7906</v>
      </c>
      <c r="O77" s="253" t="s">
        <v>183</v>
      </c>
      <c r="P77" s="253" t="s">
        <v>7904</v>
      </c>
      <c r="Q77" s="253" t="s">
        <v>183</v>
      </c>
      <c r="R77" s="253" t="s">
        <v>183</v>
      </c>
      <c r="S77" s="253" t="s">
        <v>7912</v>
      </c>
      <c r="T77" s="253" t="s">
        <v>7910</v>
      </c>
      <c r="U77" s="253" t="s">
        <v>183</v>
      </c>
      <c r="V77" s="253" t="s">
        <v>7904</v>
      </c>
      <c r="W77" s="253" t="s">
        <v>7907</v>
      </c>
      <c r="X77" s="253" t="s">
        <v>183</v>
      </c>
    </row>
    <row r="78" spans="1:24" x14ac:dyDescent="0.2">
      <c r="A78" s="248">
        <v>16010</v>
      </c>
      <c r="B78" s="253" t="s">
        <v>269</v>
      </c>
      <c r="C78" s="253">
        <v>1</v>
      </c>
      <c r="D78" s="253" t="s">
        <v>7904</v>
      </c>
      <c r="E78" s="253" t="s">
        <v>7841</v>
      </c>
      <c r="F78" s="253" t="s">
        <v>183</v>
      </c>
      <c r="G78" s="253" t="s">
        <v>7904</v>
      </c>
      <c r="H78" s="253" t="s">
        <v>7905</v>
      </c>
      <c r="I78" s="253" t="s">
        <v>183</v>
      </c>
      <c r="J78" s="253" t="s">
        <v>7904</v>
      </c>
      <c r="K78" s="253" t="s">
        <v>183</v>
      </c>
      <c r="L78" s="253" t="s">
        <v>183</v>
      </c>
      <c r="M78" s="253" t="s">
        <v>7908</v>
      </c>
      <c r="N78" s="253" t="s">
        <v>7906</v>
      </c>
      <c r="O78" s="253" t="s">
        <v>183</v>
      </c>
      <c r="P78" s="253" t="s">
        <v>7904</v>
      </c>
      <c r="Q78" s="253" t="s">
        <v>183</v>
      </c>
      <c r="R78" s="253" t="s">
        <v>183</v>
      </c>
      <c r="S78" s="253" t="s">
        <v>7904</v>
      </c>
      <c r="T78" s="253" t="s">
        <v>183</v>
      </c>
      <c r="U78" s="253" t="s">
        <v>183</v>
      </c>
      <c r="V78" s="253" t="s">
        <v>7904</v>
      </c>
      <c r="W78" s="253" t="s">
        <v>7907</v>
      </c>
      <c r="X78" s="253" t="s">
        <v>183</v>
      </c>
    </row>
    <row r="79" spans="1:24" x14ac:dyDescent="0.2">
      <c r="A79" s="248">
        <v>16020</v>
      </c>
      <c r="B79" s="253" t="s">
        <v>271</v>
      </c>
      <c r="C79" s="253">
        <v>25</v>
      </c>
      <c r="D79" s="253" t="s">
        <v>7904</v>
      </c>
      <c r="E79" s="253" t="s">
        <v>7841</v>
      </c>
      <c r="F79" s="253" t="s">
        <v>183</v>
      </c>
      <c r="G79" s="253" t="s">
        <v>7904</v>
      </c>
      <c r="H79" s="253" t="s">
        <v>7905</v>
      </c>
      <c r="I79" s="253" t="s">
        <v>183</v>
      </c>
      <c r="J79" s="253" t="s">
        <v>7908</v>
      </c>
      <c r="K79" s="253" t="s">
        <v>7911</v>
      </c>
      <c r="L79" s="253" t="s">
        <v>183</v>
      </c>
      <c r="M79" s="253" t="s">
        <v>7908</v>
      </c>
      <c r="N79" s="253" t="s">
        <v>7906</v>
      </c>
      <c r="O79" s="253" t="s">
        <v>183</v>
      </c>
      <c r="P79" s="253" t="s">
        <v>7904</v>
      </c>
      <c r="Q79" s="253" t="s">
        <v>183</v>
      </c>
      <c r="R79" s="253" t="s">
        <v>183</v>
      </c>
      <c r="S79" s="253" t="s">
        <v>7912</v>
      </c>
      <c r="T79" s="253" t="s">
        <v>7910</v>
      </c>
      <c r="U79" s="253" t="s">
        <v>183</v>
      </c>
      <c r="V79" s="253" t="s">
        <v>7904</v>
      </c>
      <c r="W79" s="253" t="s">
        <v>7907</v>
      </c>
      <c r="X79" s="253" t="s">
        <v>183</v>
      </c>
    </row>
    <row r="80" spans="1:24" x14ac:dyDescent="0.2">
      <c r="A80" s="248">
        <v>16030</v>
      </c>
      <c r="B80" s="253" t="s">
        <v>273</v>
      </c>
      <c r="C80" s="253">
        <v>1</v>
      </c>
      <c r="D80" s="253" t="s">
        <v>7904</v>
      </c>
      <c r="E80" s="253" t="s">
        <v>7841</v>
      </c>
      <c r="F80" s="253" t="s">
        <v>183</v>
      </c>
      <c r="G80" s="253" t="s">
        <v>7904</v>
      </c>
      <c r="H80" s="253" t="s">
        <v>7905</v>
      </c>
      <c r="I80" s="253" t="s">
        <v>183</v>
      </c>
      <c r="J80" s="253" t="s">
        <v>7904</v>
      </c>
      <c r="K80" s="253" t="s">
        <v>183</v>
      </c>
      <c r="L80" s="253" t="s">
        <v>183</v>
      </c>
      <c r="M80" s="253" t="s">
        <v>7908</v>
      </c>
      <c r="N80" s="253" t="s">
        <v>7906</v>
      </c>
      <c r="O80" s="253" t="s">
        <v>183</v>
      </c>
      <c r="P80" s="253" t="s">
        <v>7904</v>
      </c>
      <c r="Q80" s="253" t="s">
        <v>183</v>
      </c>
      <c r="R80" s="253" t="s">
        <v>183</v>
      </c>
      <c r="S80" s="253" t="s">
        <v>7904</v>
      </c>
      <c r="T80" s="253" t="s">
        <v>183</v>
      </c>
      <c r="U80" s="253" t="s">
        <v>183</v>
      </c>
      <c r="V80" s="253" t="s">
        <v>7904</v>
      </c>
      <c r="W80" s="253" t="s">
        <v>7907</v>
      </c>
      <c r="X80" s="253" t="s">
        <v>183</v>
      </c>
    </row>
    <row r="81" spans="1:24" x14ac:dyDescent="0.2">
      <c r="A81" s="248">
        <v>16040</v>
      </c>
      <c r="B81" s="253" t="s">
        <v>275</v>
      </c>
      <c r="C81" s="253">
        <v>25</v>
      </c>
      <c r="D81" s="253" t="s">
        <v>7904</v>
      </c>
      <c r="E81" s="253" t="s">
        <v>7841</v>
      </c>
      <c r="F81" s="253" t="s">
        <v>183</v>
      </c>
      <c r="G81" s="253" t="s">
        <v>7904</v>
      </c>
      <c r="H81" s="253" t="s">
        <v>7905</v>
      </c>
      <c r="I81" s="253" t="s">
        <v>183</v>
      </c>
      <c r="J81" s="253" t="s">
        <v>7908</v>
      </c>
      <c r="K81" s="253" t="s">
        <v>7911</v>
      </c>
      <c r="L81" s="253" t="s">
        <v>183</v>
      </c>
      <c r="M81" s="253" t="s">
        <v>7908</v>
      </c>
      <c r="N81" s="253" t="s">
        <v>7906</v>
      </c>
      <c r="O81" s="253" t="s">
        <v>183</v>
      </c>
      <c r="P81" s="253" t="s">
        <v>7904</v>
      </c>
      <c r="Q81" s="253" t="s">
        <v>183</v>
      </c>
      <c r="R81" s="253" t="s">
        <v>183</v>
      </c>
      <c r="S81" s="253" t="s">
        <v>7912</v>
      </c>
      <c r="T81" s="253" t="s">
        <v>7910</v>
      </c>
      <c r="U81" s="253" t="s">
        <v>183</v>
      </c>
      <c r="V81" s="253" t="s">
        <v>7904</v>
      </c>
      <c r="W81" s="253" t="s">
        <v>7907</v>
      </c>
      <c r="X81" s="253" t="s">
        <v>183</v>
      </c>
    </row>
    <row r="82" spans="1:24" x14ac:dyDescent="0.2">
      <c r="A82" s="248">
        <v>16050</v>
      </c>
      <c r="B82" s="253" t="s">
        <v>277</v>
      </c>
      <c r="C82" s="253">
        <v>1</v>
      </c>
      <c r="D82" s="253" t="s">
        <v>7904</v>
      </c>
      <c r="E82" s="253" t="s">
        <v>7841</v>
      </c>
      <c r="F82" s="253" t="s">
        <v>183</v>
      </c>
      <c r="G82" s="253" t="s">
        <v>7904</v>
      </c>
      <c r="H82" s="253" t="s">
        <v>7905</v>
      </c>
      <c r="I82" s="253" t="s">
        <v>183</v>
      </c>
      <c r="J82" s="253" t="s">
        <v>7904</v>
      </c>
      <c r="K82" s="253" t="s">
        <v>183</v>
      </c>
      <c r="L82" s="253" t="s">
        <v>183</v>
      </c>
      <c r="M82" s="253" t="s">
        <v>7908</v>
      </c>
      <c r="N82" s="253" t="s">
        <v>7906</v>
      </c>
      <c r="O82" s="253" t="s">
        <v>183</v>
      </c>
      <c r="P82" s="253" t="s">
        <v>7904</v>
      </c>
      <c r="Q82" s="253" t="s">
        <v>183</v>
      </c>
      <c r="R82" s="253" t="s">
        <v>183</v>
      </c>
      <c r="S82" s="253" t="s">
        <v>7904</v>
      </c>
      <c r="T82" s="253" t="s">
        <v>183</v>
      </c>
      <c r="U82" s="253" t="s">
        <v>183</v>
      </c>
      <c r="V82" s="253" t="s">
        <v>7904</v>
      </c>
      <c r="W82" s="253" t="s">
        <v>7907</v>
      </c>
      <c r="X82" s="253" t="s">
        <v>183</v>
      </c>
    </row>
    <row r="83" spans="1:24" x14ac:dyDescent="0.2">
      <c r="A83" s="248">
        <v>16060</v>
      </c>
      <c r="B83" s="253" t="s">
        <v>279</v>
      </c>
      <c r="C83" s="253">
        <v>25</v>
      </c>
      <c r="D83" s="253" t="s">
        <v>7904</v>
      </c>
      <c r="E83" s="253" t="s">
        <v>7841</v>
      </c>
      <c r="F83" s="253" t="s">
        <v>183</v>
      </c>
      <c r="G83" s="253" t="s">
        <v>7904</v>
      </c>
      <c r="H83" s="253" t="s">
        <v>7905</v>
      </c>
      <c r="I83" s="253" t="s">
        <v>183</v>
      </c>
      <c r="J83" s="253" t="s">
        <v>7908</v>
      </c>
      <c r="K83" s="253" t="s">
        <v>7911</v>
      </c>
      <c r="L83" s="253" t="s">
        <v>183</v>
      </c>
      <c r="M83" s="253" t="s">
        <v>7908</v>
      </c>
      <c r="N83" s="253" t="s">
        <v>7906</v>
      </c>
      <c r="O83" s="253" t="s">
        <v>183</v>
      </c>
      <c r="P83" s="253" t="s">
        <v>7904</v>
      </c>
      <c r="Q83" s="253" t="s">
        <v>183</v>
      </c>
      <c r="R83" s="253" t="s">
        <v>183</v>
      </c>
      <c r="S83" s="253" t="s">
        <v>7912</v>
      </c>
      <c r="T83" s="253" t="s">
        <v>7910</v>
      </c>
      <c r="U83" s="253" t="s">
        <v>183</v>
      </c>
      <c r="V83" s="253" t="s">
        <v>7904</v>
      </c>
      <c r="W83" s="253" t="s">
        <v>7907</v>
      </c>
      <c r="X83" s="253" t="s">
        <v>183</v>
      </c>
    </row>
    <row r="84" spans="1:24" x14ac:dyDescent="0.2">
      <c r="A84" s="248">
        <v>16070</v>
      </c>
      <c r="B84" s="253" t="s">
        <v>281</v>
      </c>
      <c r="C84" s="253">
        <v>1</v>
      </c>
      <c r="D84" s="253" t="s">
        <v>7904</v>
      </c>
      <c r="E84" s="253" t="s">
        <v>7841</v>
      </c>
      <c r="F84" s="253" t="s">
        <v>183</v>
      </c>
      <c r="G84" s="253" t="s">
        <v>7904</v>
      </c>
      <c r="H84" s="253" t="s">
        <v>7905</v>
      </c>
      <c r="I84" s="253" t="s">
        <v>183</v>
      </c>
      <c r="J84" s="253" t="s">
        <v>7904</v>
      </c>
      <c r="K84" s="253" t="s">
        <v>183</v>
      </c>
      <c r="L84" s="253" t="s">
        <v>183</v>
      </c>
      <c r="M84" s="253" t="s">
        <v>7908</v>
      </c>
      <c r="N84" s="253" t="s">
        <v>7906</v>
      </c>
      <c r="O84" s="253" t="s">
        <v>183</v>
      </c>
      <c r="P84" s="253" t="s">
        <v>7904</v>
      </c>
      <c r="Q84" s="253" t="s">
        <v>183</v>
      </c>
      <c r="R84" s="253" t="s">
        <v>183</v>
      </c>
      <c r="S84" s="253" t="s">
        <v>7904</v>
      </c>
      <c r="T84" s="253" t="s">
        <v>183</v>
      </c>
      <c r="U84" s="253" t="s">
        <v>183</v>
      </c>
      <c r="V84" s="253" t="s">
        <v>7904</v>
      </c>
      <c r="W84" s="253" t="s">
        <v>7907</v>
      </c>
      <c r="X84" s="253" t="s">
        <v>183</v>
      </c>
    </row>
    <row r="85" spans="1:24" x14ac:dyDescent="0.2">
      <c r="A85" s="248">
        <v>16080</v>
      </c>
      <c r="B85" s="253" t="s">
        <v>283</v>
      </c>
      <c r="C85" s="253">
        <v>25</v>
      </c>
      <c r="D85" s="253" t="s">
        <v>7904</v>
      </c>
      <c r="E85" s="253" t="s">
        <v>7841</v>
      </c>
      <c r="F85" s="253" t="s">
        <v>183</v>
      </c>
      <c r="G85" s="253" t="s">
        <v>7904</v>
      </c>
      <c r="H85" s="253" t="s">
        <v>7905</v>
      </c>
      <c r="I85" s="253" t="s">
        <v>183</v>
      </c>
      <c r="J85" s="253" t="s">
        <v>7908</v>
      </c>
      <c r="K85" s="253" t="s">
        <v>7911</v>
      </c>
      <c r="L85" s="253" t="s">
        <v>183</v>
      </c>
      <c r="M85" s="253" t="s">
        <v>7908</v>
      </c>
      <c r="N85" s="253" t="s">
        <v>7906</v>
      </c>
      <c r="O85" s="253" t="s">
        <v>183</v>
      </c>
      <c r="P85" s="253" t="s">
        <v>7904</v>
      </c>
      <c r="Q85" s="253" t="s">
        <v>183</v>
      </c>
      <c r="R85" s="253" t="s">
        <v>183</v>
      </c>
      <c r="S85" s="253" t="s">
        <v>7912</v>
      </c>
      <c r="T85" s="253" t="s">
        <v>7910</v>
      </c>
      <c r="U85" s="253" t="s">
        <v>183</v>
      </c>
      <c r="V85" s="253" t="s">
        <v>7904</v>
      </c>
      <c r="W85" s="253" t="s">
        <v>7907</v>
      </c>
      <c r="X85" s="253" t="s">
        <v>183</v>
      </c>
    </row>
    <row r="86" spans="1:24" x14ac:dyDescent="0.2">
      <c r="A86" s="248">
        <v>16090</v>
      </c>
      <c r="B86" s="253" t="s">
        <v>285</v>
      </c>
      <c r="C86" s="253">
        <v>1</v>
      </c>
      <c r="D86" s="253" t="s">
        <v>7904</v>
      </c>
      <c r="E86" s="253" t="s">
        <v>7841</v>
      </c>
      <c r="F86" s="253" t="s">
        <v>183</v>
      </c>
      <c r="G86" s="253" t="s">
        <v>7904</v>
      </c>
      <c r="H86" s="253" t="s">
        <v>7905</v>
      </c>
      <c r="I86" s="253" t="s">
        <v>183</v>
      </c>
      <c r="J86" s="253" t="s">
        <v>7904</v>
      </c>
      <c r="K86" s="253" t="s">
        <v>183</v>
      </c>
      <c r="L86" s="253" t="s">
        <v>183</v>
      </c>
      <c r="M86" s="253" t="s">
        <v>7908</v>
      </c>
      <c r="N86" s="253" t="s">
        <v>7906</v>
      </c>
      <c r="O86" s="253" t="s">
        <v>183</v>
      </c>
      <c r="P86" s="253" t="s">
        <v>7904</v>
      </c>
      <c r="Q86" s="253" t="s">
        <v>183</v>
      </c>
      <c r="R86" s="253" t="s">
        <v>183</v>
      </c>
      <c r="S86" s="253" t="s">
        <v>7904</v>
      </c>
      <c r="T86" s="253" t="s">
        <v>183</v>
      </c>
      <c r="U86" s="253" t="s">
        <v>183</v>
      </c>
      <c r="V86" s="253" t="s">
        <v>7904</v>
      </c>
      <c r="W86" s="253" t="s">
        <v>7907</v>
      </c>
      <c r="X86" s="253" t="s">
        <v>183</v>
      </c>
    </row>
    <row r="87" spans="1:24" x14ac:dyDescent="0.2">
      <c r="A87" s="248">
        <v>16100</v>
      </c>
      <c r="B87" s="253" t="s">
        <v>287</v>
      </c>
      <c r="C87" s="253">
        <v>25</v>
      </c>
      <c r="D87" s="253" t="s">
        <v>7904</v>
      </c>
      <c r="E87" s="253" t="s">
        <v>7841</v>
      </c>
      <c r="F87" s="253" t="s">
        <v>183</v>
      </c>
      <c r="G87" s="253" t="s">
        <v>7904</v>
      </c>
      <c r="H87" s="253" t="s">
        <v>7905</v>
      </c>
      <c r="I87" s="253" t="s">
        <v>183</v>
      </c>
      <c r="J87" s="253" t="s">
        <v>7908</v>
      </c>
      <c r="K87" s="253" t="s">
        <v>7911</v>
      </c>
      <c r="L87" s="253" t="s">
        <v>183</v>
      </c>
      <c r="M87" s="253" t="s">
        <v>7908</v>
      </c>
      <c r="N87" s="253" t="s">
        <v>7906</v>
      </c>
      <c r="O87" s="253" t="s">
        <v>183</v>
      </c>
      <c r="P87" s="253" t="s">
        <v>7904</v>
      </c>
      <c r="Q87" s="253" t="s">
        <v>183</v>
      </c>
      <c r="R87" s="253" t="s">
        <v>183</v>
      </c>
      <c r="S87" s="253" t="s">
        <v>7912</v>
      </c>
      <c r="T87" s="253" t="s">
        <v>7910</v>
      </c>
      <c r="U87" s="253" t="s">
        <v>183</v>
      </c>
      <c r="V87" s="253" t="s">
        <v>7904</v>
      </c>
      <c r="W87" s="253" t="s">
        <v>7907</v>
      </c>
      <c r="X87" s="253" t="s">
        <v>183</v>
      </c>
    </row>
    <row r="88" spans="1:24" x14ac:dyDescent="0.2">
      <c r="A88" s="248">
        <v>16110</v>
      </c>
      <c r="B88" s="253" t="s">
        <v>289</v>
      </c>
      <c r="C88" s="253">
        <v>1</v>
      </c>
      <c r="D88" s="253" t="s">
        <v>7904</v>
      </c>
      <c r="E88" s="253" t="s">
        <v>7841</v>
      </c>
      <c r="F88" s="253" t="s">
        <v>183</v>
      </c>
      <c r="G88" s="253" t="s">
        <v>7904</v>
      </c>
      <c r="H88" s="253" t="s">
        <v>7905</v>
      </c>
      <c r="I88" s="253" t="s">
        <v>183</v>
      </c>
      <c r="J88" s="253" t="s">
        <v>7904</v>
      </c>
      <c r="K88" s="253" t="s">
        <v>183</v>
      </c>
      <c r="L88" s="253" t="s">
        <v>183</v>
      </c>
      <c r="M88" s="253" t="s">
        <v>7908</v>
      </c>
      <c r="N88" s="253" t="s">
        <v>7906</v>
      </c>
      <c r="O88" s="253" t="s">
        <v>183</v>
      </c>
      <c r="P88" s="253" t="s">
        <v>7904</v>
      </c>
      <c r="Q88" s="253" t="s">
        <v>183</v>
      </c>
      <c r="R88" s="253" t="s">
        <v>183</v>
      </c>
      <c r="S88" s="253" t="s">
        <v>7904</v>
      </c>
      <c r="T88" s="253" t="s">
        <v>183</v>
      </c>
      <c r="U88" s="253" t="s">
        <v>183</v>
      </c>
      <c r="V88" s="253" t="s">
        <v>7904</v>
      </c>
      <c r="W88" s="253" t="s">
        <v>7907</v>
      </c>
      <c r="X88" s="253" t="s">
        <v>183</v>
      </c>
    </row>
    <row r="89" spans="1:24" x14ac:dyDescent="0.2">
      <c r="A89" s="248">
        <v>16120</v>
      </c>
      <c r="B89" s="253" t="s">
        <v>291</v>
      </c>
      <c r="C89" s="253">
        <v>25</v>
      </c>
      <c r="D89" s="253" t="s">
        <v>7904</v>
      </c>
      <c r="E89" s="253" t="s">
        <v>7841</v>
      </c>
      <c r="F89" s="253" t="s">
        <v>183</v>
      </c>
      <c r="G89" s="253" t="s">
        <v>7904</v>
      </c>
      <c r="H89" s="253" t="s">
        <v>7905</v>
      </c>
      <c r="I89" s="253" t="s">
        <v>183</v>
      </c>
      <c r="J89" s="253" t="s">
        <v>7908</v>
      </c>
      <c r="K89" s="253" t="s">
        <v>7911</v>
      </c>
      <c r="L89" s="253" t="s">
        <v>183</v>
      </c>
      <c r="M89" s="253" t="s">
        <v>7908</v>
      </c>
      <c r="N89" s="253" t="s">
        <v>7906</v>
      </c>
      <c r="O89" s="253" t="s">
        <v>183</v>
      </c>
      <c r="P89" s="253" t="s">
        <v>7904</v>
      </c>
      <c r="Q89" s="253" t="s">
        <v>183</v>
      </c>
      <c r="R89" s="253" t="s">
        <v>183</v>
      </c>
      <c r="S89" s="253" t="s">
        <v>7912</v>
      </c>
      <c r="T89" s="253" t="s">
        <v>7910</v>
      </c>
      <c r="U89" s="253" t="s">
        <v>183</v>
      </c>
      <c r="V89" s="253" t="s">
        <v>7904</v>
      </c>
      <c r="W89" s="253" t="s">
        <v>7907</v>
      </c>
      <c r="X89" s="253" t="s">
        <v>183</v>
      </c>
    </row>
    <row r="90" spans="1:24" x14ac:dyDescent="0.2">
      <c r="A90" s="248">
        <v>16130</v>
      </c>
      <c r="B90" s="253" t="s">
        <v>293</v>
      </c>
      <c r="C90" s="253">
        <v>1</v>
      </c>
      <c r="D90" s="253" t="s">
        <v>7904</v>
      </c>
      <c r="E90" s="253" t="s">
        <v>7841</v>
      </c>
      <c r="F90" s="253" t="s">
        <v>183</v>
      </c>
      <c r="G90" s="253" t="s">
        <v>7904</v>
      </c>
      <c r="H90" s="253" t="s">
        <v>7905</v>
      </c>
      <c r="I90" s="253" t="s">
        <v>183</v>
      </c>
      <c r="J90" s="253" t="s">
        <v>7904</v>
      </c>
      <c r="K90" s="253" t="s">
        <v>183</v>
      </c>
      <c r="L90" s="253" t="s">
        <v>183</v>
      </c>
      <c r="M90" s="253" t="s">
        <v>7908</v>
      </c>
      <c r="N90" s="253" t="s">
        <v>7906</v>
      </c>
      <c r="O90" s="253" t="s">
        <v>183</v>
      </c>
      <c r="P90" s="253" t="s">
        <v>7904</v>
      </c>
      <c r="Q90" s="253" t="s">
        <v>183</v>
      </c>
      <c r="R90" s="253" t="s">
        <v>183</v>
      </c>
      <c r="S90" s="253" t="s">
        <v>7904</v>
      </c>
      <c r="T90" s="253" t="s">
        <v>183</v>
      </c>
      <c r="U90" s="253" t="s">
        <v>183</v>
      </c>
      <c r="V90" s="253" t="s">
        <v>7904</v>
      </c>
      <c r="W90" s="253" t="s">
        <v>7907</v>
      </c>
      <c r="X90" s="253" t="s">
        <v>183</v>
      </c>
    </row>
    <row r="91" spans="1:24" x14ac:dyDescent="0.2">
      <c r="A91" s="248">
        <v>16140</v>
      </c>
      <c r="B91" s="253" t="s">
        <v>295</v>
      </c>
      <c r="C91" s="253">
        <v>25</v>
      </c>
      <c r="D91" s="253" t="s">
        <v>7904</v>
      </c>
      <c r="E91" s="253" t="s">
        <v>7841</v>
      </c>
      <c r="F91" s="253" t="s">
        <v>183</v>
      </c>
      <c r="G91" s="253" t="s">
        <v>7904</v>
      </c>
      <c r="H91" s="253" t="s">
        <v>7905</v>
      </c>
      <c r="I91" s="253" t="s">
        <v>183</v>
      </c>
      <c r="J91" s="253" t="s">
        <v>7908</v>
      </c>
      <c r="K91" s="253" t="s">
        <v>7911</v>
      </c>
      <c r="L91" s="253" t="s">
        <v>183</v>
      </c>
      <c r="M91" s="253" t="s">
        <v>7908</v>
      </c>
      <c r="N91" s="253" t="s">
        <v>7906</v>
      </c>
      <c r="O91" s="253" t="s">
        <v>183</v>
      </c>
      <c r="P91" s="253" t="s">
        <v>7904</v>
      </c>
      <c r="Q91" s="253" t="s">
        <v>183</v>
      </c>
      <c r="R91" s="253" t="s">
        <v>183</v>
      </c>
      <c r="S91" s="253" t="s">
        <v>7912</v>
      </c>
      <c r="T91" s="253" t="s">
        <v>7910</v>
      </c>
      <c r="U91" s="253" t="s">
        <v>183</v>
      </c>
      <c r="V91" s="253" t="s">
        <v>7904</v>
      </c>
      <c r="W91" s="253" t="s">
        <v>7907</v>
      </c>
      <c r="X91" s="253" t="s">
        <v>183</v>
      </c>
    </row>
    <row r="92" spans="1:24" x14ac:dyDescent="0.2">
      <c r="A92" s="248">
        <v>16150</v>
      </c>
      <c r="B92" s="253" t="s">
        <v>297</v>
      </c>
      <c r="C92" s="253">
        <v>25</v>
      </c>
      <c r="D92" s="253" t="s">
        <v>7904</v>
      </c>
      <c r="E92" s="253" t="s">
        <v>7841</v>
      </c>
      <c r="F92" s="253" t="s">
        <v>183</v>
      </c>
      <c r="G92" s="253" t="s">
        <v>7904</v>
      </c>
      <c r="H92" s="253" t="s">
        <v>7905</v>
      </c>
      <c r="I92" s="253" t="s">
        <v>183</v>
      </c>
      <c r="J92" s="253" t="s">
        <v>7908</v>
      </c>
      <c r="K92" s="253" t="s">
        <v>7911</v>
      </c>
      <c r="L92" s="253" t="s">
        <v>183</v>
      </c>
      <c r="M92" s="253" t="s">
        <v>7908</v>
      </c>
      <c r="N92" s="253" t="s">
        <v>7906</v>
      </c>
      <c r="O92" s="253" t="s">
        <v>183</v>
      </c>
      <c r="P92" s="253" t="s">
        <v>7904</v>
      </c>
      <c r="Q92" s="253" t="s">
        <v>183</v>
      </c>
      <c r="R92" s="253" t="s">
        <v>183</v>
      </c>
      <c r="S92" s="253" t="s">
        <v>7912</v>
      </c>
      <c r="T92" s="253" t="s">
        <v>7910</v>
      </c>
      <c r="U92" s="253" t="s">
        <v>183</v>
      </c>
      <c r="V92" s="253" t="s">
        <v>7904</v>
      </c>
      <c r="W92" s="253" t="s">
        <v>7907</v>
      </c>
      <c r="X92" s="253" t="s">
        <v>183</v>
      </c>
    </row>
    <row r="93" spans="1:24" x14ac:dyDescent="0.2">
      <c r="A93" s="248">
        <v>16160</v>
      </c>
      <c r="B93" s="253" t="s">
        <v>299</v>
      </c>
      <c r="C93" s="253">
        <v>1</v>
      </c>
      <c r="D93" s="253" t="s">
        <v>7904</v>
      </c>
      <c r="E93" s="253" t="s">
        <v>7841</v>
      </c>
      <c r="F93" s="253" t="s">
        <v>183</v>
      </c>
      <c r="G93" s="253" t="s">
        <v>7904</v>
      </c>
      <c r="H93" s="253" t="s">
        <v>7905</v>
      </c>
      <c r="I93" s="253" t="s">
        <v>183</v>
      </c>
      <c r="J93" s="253" t="s">
        <v>7904</v>
      </c>
      <c r="K93" s="253" t="s">
        <v>183</v>
      </c>
      <c r="L93" s="253" t="s">
        <v>183</v>
      </c>
      <c r="M93" s="253" t="s">
        <v>7908</v>
      </c>
      <c r="N93" s="253" t="s">
        <v>7906</v>
      </c>
      <c r="O93" s="253" t="s">
        <v>183</v>
      </c>
      <c r="P93" s="253" t="s">
        <v>7904</v>
      </c>
      <c r="Q93" s="253" t="s">
        <v>183</v>
      </c>
      <c r="R93" s="253" t="s">
        <v>183</v>
      </c>
      <c r="S93" s="253" t="s">
        <v>7904</v>
      </c>
      <c r="T93" s="253" t="s">
        <v>183</v>
      </c>
      <c r="U93" s="253" t="s">
        <v>183</v>
      </c>
      <c r="V93" s="253" t="s">
        <v>7904</v>
      </c>
      <c r="W93" s="253" t="s">
        <v>7907</v>
      </c>
      <c r="X93" s="253" t="s">
        <v>183</v>
      </c>
    </row>
    <row r="94" spans="1:24" x14ac:dyDescent="0.2">
      <c r="A94" s="248">
        <v>16170</v>
      </c>
      <c r="B94" s="253" t="s">
        <v>301</v>
      </c>
      <c r="C94" s="253">
        <v>25</v>
      </c>
      <c r="D94" s="253" t="s">
        <v>7904</v>
      </c>
      <c r="E94" s="253" t="s">
        <v>7841</v>
      </c>
      <c r="F94" s="253" t="s">
        <v>183</v>
      </c>
      <c r="G94" s="253" t="s">
        <v>7904</v>
      </c>
      <c r="H94" s="253" t="s">
        <v>7905</v>
      </c>
      <c r="I94" s="253" t="s">
        <v>183</v>
      </c>
      <c r="J94" s="253" t="s">
        <v>7908</v>
      </c>
      <c r="K94" s="253" t="s">
        <v>7911</v>
      </c>
      <c r="L94" s="253" t="s">
        <v>183</v>
      </c>
      <c r="M94" s="253" t="s">
        <v>7908</v>
      </c>
      <c r="N94" s="253" t="s">
        <v>7906</v>
      </c>
      <c r="O94" s="253" t="s">
        <v>183</v>
      </c>
      <c r="P94" s="253" t="s">
        <v>7904</v>
      </c>
      <c r="Q94" s="253" t="s">
        <v>183</v>
      </c>
      <c r="R94" s="253" t="s">
        <v>183</v>
      </c>
      <c r="S94" s="253" t="s">
        <v>7912</v>
      </c>
      <c r="T94" s="253" t="s">
        <v>7910</v>
      </c>
      <c r="U94" s="253" t="s">
        <v>183</v>
      </c>
      <c r="V94" s="253" t="s">
        <v>7904</v>
      </c>
      <c r="W94" s="253" t="s">
        <v>7907</v>
      </c>
      <c r="X94" s="253" t="s">
        <v>183</v>
      </c>
    </row>
    <row r="95" spans="1:24" x14ac:dyDescent="0.2">
      <c r="A95" s="248">
        <v>16180</v>
      </c>
      <c r="B95" s="253" t="s">
        <v>303</v>
      </c>
      <c r="C95" s="253">
        <v>1</v>
      </c>
      <c r="D95" s="253" t="s">
        <v>7904</v>
      </c>
      <c r="E95" s="253" t="s">
        <v>7841</v>
      </c>
      <c r="F95" s="253" t="s">
        <v>183</v>
      </c>
      <c r="G95" s="253" t="s">
        <v>7904</v>
      </c>
      <c r="H95" s="253" t="s">
        <v>7905</v>
      </c>
      <c r="I95" s="253" t="s">
        <v>183</v>
      </c>
      <c r="J95" s="253" t="s">
        <v>7904</v>
      </c>
      <c r="K95" s="253" t="s">
        <v>183</v>
      </c>
      <c r="L95" s="253" t="s">
        <v>183</v>
      </c>
      <c r="M95" s="253" t="s">
        <v>7908</v>
      </c>
      <c r="N95" s="253" t="s">
        <v>7906</v>
      </c>
      <c r="O95" s="253" t="s">
        <v>183</v>
      </c>
      <c r="P95" s="253" t="s">
        <v>7904</v>
      </c>
      <c r="Q95" s="253" t="s">
        <v>183</v>
      </c>
      <c r="R95" s="253" t="s">
        <v>183</v>
      </c>
      <c r="S95" s="253" t="s">
        <v>7904</v>
      </c>
      <c r="T95" s="253" t="s">
        <v>183</v>
      </c>
      <c r="U95" s="253" t="s">
        <v>183</v>
      </c>
      <c r="V95" s="253" t="s">
        <v>7904</v>
      </c>
      <c r="W95" s="253" t="s">
        <v>7907</v>
      </c>
      <c r="X95" s="253" t="s">
        <v>183</v>
      </c>
    </row>
    <row r="96" spans="1:24" x14ac:dyDescent="0.2">
      <c r="A96" s="248">
        <v>16210</v>
      </c>
      <c r="B96" s="253" t="s">
        <v>305</v>
      </c>
      <c r="C96" s="253">
        <v>1</v>
      </c>
      <c r="D96" s="253" t="s">
        <v>7904</v>
      </c>
      <c r="E96" s="253" t="s">
        <v>7841</v>
      </c>
      <c r="F96" s="253" t="s">
        <v>183</v>
      </c>
      <c r="G96" s="253" t="s">
        <v>7904</v>
      </c>
      <c r="H96" s="253" t="s">
        <v>7905</v>
      </c>
      <c r="I96" s="253" t="s">
        <v>183</v>
      </c>
      <c r="J96" s="253" t="s">
        <v>7904</v>
      </c>
      <c r="K96" s="253" t="s">
        <v>183</v>
      </c>
      <c r="L96" s="253" t="s">
        <v>183</v>
      </c>
      <c r="M96" s="253" t="s">
        <v>7908</v>
      </c>
      <c r="N96" s="253" t="s">
        <v>7906</v>
      </c>
      <c r="O96" s="253" t="s">
        <v>183</v>
      </c>
      <c r="P96" s="253" t="s">
        <v>7904</v>
      </c>
      <c r="Q96" s="253" t="s">
        <v>183</v>
      </c>
      <c r="R96" s="253" t="s">
        <v>183</v>
      </c>
      <c r="S96" s="253" t="s">
        <v>7904</v>
      </c>
      <c r="T96" s="253" t="s">
        <v>183</v>
      </c>
      <c r="U96" s="253" t="s">
        <v>183</v>
      </c>
      <c r="V96" s="253" t="s">
        <v>7904</v>
      </c>
      <c r="W96" s="253" t="s">
        <v>7907</v>
      </c>
      <c r="X96" s="253" t="s">
        <v>183</v>
      </c>
    </row>
    <row r="97" spans="1:24" x14ac:dyDescent="0.2">
      <c r="A97" s="248">
        <v>21000</v>
      </c>
      <c r="B97" s="253" t="s">
        <v>342</v>
      </c>
      <c r="C97" s="253">
        <v>1</v>
      </c>
      <c r="D97" s="253" t="s">
        <v>7904</v>
      </c>
      <c r="E97" s="253" t="s">
        <v>7841</v>
      </c>
      <c r="F97" s="253" t="s">
        <v>183</v>
      </c>
      <c r="G97" s="253" t="s">
        <v>7904</v>
      </c>
      <c r="H97" s="253" t="s">
        <v>7905</v>
      </c>
      <c r="I97" s="253" t="s">
        <v>183</v>
      </c>
      <c r="J97" s="253" t="s">
        <v>7904</v>
      </c>
      <c r="K97" s="253" t="s">
        <v>183</v>
      </c>
      <c r="L97" s="253" t="s">
        <v>183</v>
      </c>
      <c r="M97" s="253" t="s">
        <v>7908</v>
      </c>
      <c r="N97" s="253" t="s">
        <v>7906</v>
      </c>
      <c r="O97" s="253" t="s">
        <v>183</v>
      </c>
      <c r="P97" s="253" t="s">
        <v>7904</v>
      </c>
      <c r="Q97" s="253" t="s">
        <v>183</v>
      </c>
      <c r="R97" s="253" t="s">
        <v>183</v>
      </c>
      <c r="S97" s="253" t="s">
        <v>7904</v>
      </c>
      <c r="T97" s="253" t="s">
        <v>183</v>
      </c>
      <c r="U97" s="253" t="s">
        <v>183</v>
      </c>
      <c r="V97" s="253" t="s">
        <v>7904</v>
      </c>
      <c r="W97" s="253" t="s">
        <v>7907</v>
      </c>
      <c r="X97" s="253" t="s">
        <v>183</v>
      </c>
    </row>
    <row r="98" spans="1:24" x14ac:dyDescent="0.2">
      <c r="A98" s="248">
        <v>21001</v>
      </c>
      <c r="B98" s="253" t="s">
        <v>1068</v>
      </c>
      <c r="C98" s="253">
        <v>1</v>
      </c>
      <c r="D98" s="253" t="s">
        <v>7904</v>
      </c>
      <c r="E98" s="253" t="s">
        <v>7841</v>
      </c>
      <c r="F98" s="253" t="s">
        <v>183</v>
      </c>
      <c r="G98" s="253" t="s">
        <v>7904</v>
      </c>
      <c r="H98" s="253" t="s">
        <v>7905</v>
      </c>
      <c r="I98" s="253" t="s">
        <v>183</v>
      </c>
      <c r="J98" s="253" t="s">
        <v>7904</v>
      </c>
      <c r="K98" s="253" t="s">
        <v>183</v>
      </c>
      <c r="L98" s="253" t="s">
        <v>183</v>
      </c>
      <c r="M98" s="253" t="s">
        <v>7908</v>
      </c>
      <c r="N98" s="253" t="s">
        <v>7906</v>
      </c>
      <c r="O98" s="253" t="s">
        <v>183</v>
      </c>
      <c r="P98" s="253" t="s">
        <v>7904</v>
      </c>
      <c r="Q98" s="253" t="s">
        <v>183</v>
      </c>
      <c r="R98" s="253" t="s">
        <v>183</v>
      </c>
      <c r="S98" s="253" t="s">
        <v>7904</v>
      </c>
      <c r="T98" s="253" t="s">
        <v>183</v>
      </c>
      <c r="U98" s="253" t="s">
        <v>183</v>
      </c>
      <c r="V98" s="253" t="s">
        <v>7904</v>
      </c>
      <c r="W98" s="253" t="s">
        <v>7907</v>
      </c>
      <c r="X98" s="253" t="s">
        <v>183</v>
      </c>
    </row>
    <row r="99" spans="1:24" x14ac:dyDescent="0.2">
      <c r="A99" s="248">
        <v>21002</v>
      </c>
      <c r="B99" s="253" t="s">
        <v>346</v>
      </c>
      <c r="C99" s="253">
        <v>1</v>
      </c>
      <c r="D99" s="253" t="s">
        <v>7904</v>
      </c>
      <c r="E99" s="253" t="s">
        <v>7841</v>
      </c>
      <c r="F99" s="253" t="s">
        <v>183</v>
      </c>
      <c r="G99" s="253" t="s">
        <v>7904</v>
      </c>
      <c r="H99" s="253" t="s">
        <v>7905</v>
      </c>
      <c r="I99" s="253" t="s">
        <v>183</v>
      </c>
      <c r="J99" s="253" t="s">
        <v>7904</v>
      </c>
      <c r="K99" s="253" t="s">
        <v>183</v>
      </c>
      <c r="L99" s="253" t="s">
        <v>183</v>
      </c>
      <c r="M99" s="253" t="s">
        <v>7908</v>
      </c>
      <c r="N99" s="253" t="s">
        <v>7906</v>
      </c>
      <c r="O99" s="253" t="s">
        <v>183</v>
      </c>
      <c r="P99" s="253" t="s">
        <v>7904</v>
      </c>
      <c r="Q99" s="253" t="s">
        <v>183</v>
      </c>
      <c r="R99" s="253" t="s">
        <v>183</v>
      </c>
      <c r="S99" s="253" t="s">
        <v>7904</v>
      </c>
      <c r="T99" s="253" t="s">
        <v>183</v>
      </c>
      <c r="U99" s="253" t="s">
        <v>183</v>
      </c>
      <c r="V99" s="253" t="s">
        <v>7904</v>
      </c>
      <c r="W99" s="253" t="s">
        <v>7907</v>
      </c>
      <c r="X99" s="253" t="s">
        <v>183</v>
      </c>
    </row>
    <row r="100" spans="1:24" x14ac:dyDescent="0.2">
      <c r="A100" s="248">
        <v>21003</v>
      </c>
      <c r="B100" s="253" t="s">
        <v>348</v>
      </c>
      <c r="C100" s="253">
        <v>1</v>
      </c>
      <c r="D100" s="253" t="s">
        <v>7904</v>
      </c>
      <c r="E100" s="253" t="s">
        <v>7841</v>
      </c>
      <c r="F100" s="253" t="s">
        <v>183</v>
      </c>
      <c r="G100" s="253" t="s">
        <v>7904</v>
      </c>
      <c r="H100" s="253" t="s">
        <v>7905</v>
      </c>
      <c r="I100" s="253" t="s">
        <v>183</v>
      </c>
      <c r="J100" s="253" t="s">
        <v>7904</v>
      </c>
      <c r="K100" s="253" t="s">
        <v>183</v>
      </c>
      <c r="L100" s="253" t="s">
        <v>183</v>
      </c>
      <c r="M100" s="253" t="s">
        <v>7908</v>
      </c>
      <c r="N100" s="253" t="s">
        <v>7906</v>
      </c>
      <c r="O100" s="253" t="s">
        <v>183</v>
      </c>
      <c r="P100" s="253" t="s">
        <v>7904</v>
      </c>
      <c r="Q100" s="253" t="s">
        <v>183</v>
      </c>
      <c r="R100" s="253" t="s">
        <v>183</v>
      </c>
      <c r="S100" s="253" t="s">
        <v>7904</v>
      </c>
      <c r="T100" s="253" t="s">
        <v>183</v>
      </c>
      <c r="U100" s="253" t="s">
        <v>183</v>
      </c>
      <c r="V100" s="253" t="s">
        <v>7904</v>
      </c>
      <c r="W100" s="253" t="s">
        <v>7907</v>
      </c>
      <c r="X100" s="253" t="s">
        <v>183</v>
      </c>
    </row>
    <row r="101" spans="1:24" x14ac:dyDescent="0.2">
      <c r="A101" s="248">
        <v>21004</v>
      </c>
      <c r="B101" s="253" t="s">
        <v>350</v>
      </c>
      <c r="C101" s="253">
        <v>1</v>
      </c>
      <c r="D101" s="253" t="s">
        <v>7904</v>
      </c>
      <c r="E101" s="253" t="s">
        <v>7841</v>
      </c>
      <c r="F101" s="253" t="s">
        <v>183</v>
      </c>
      <c r="G101" s="253" t="s">
        <v>7904</v>
      </c>
      <c r="H101" s="253" t="s">
        <v>7905</v>
      </c>
      <c r="I101" s="253" t="s">
        <v>183</v>
      </c>
      <c r="J101" s="253" t="s">
        <v>7904</v>
      </c>
      <c r="K101" s="253" t="s">
        <v>183</v>
      </c>
      <c r="L101" s="253" t="s">
        <v>183</v>
      </c>
      <c r="M101" s="253" t="s">
        <v>7908</v>
      </c>
      <c r="N101" s="253" t="s">
        <v>7906</v>
      </c>
      <c r="O101" s="253" t="s">
        <v>183</v>
      </c>
      <c r="P101" s="253" t="s">
        <v>7904</v>
      </c>
      <c r="Q101" s="253" t="s">
        <v>183</v>
      </c>
      <c r="R101" s="253" t="s">
        <v>183</v>
      </c>
      <c r="S101" s="253" t="s">
        <v>7904</v>
      </c>
      <c r="T101" s="253" t="s">
        <v>183</v>
      </c>
      <c r="U101" s="253" t="s">
        <v>183</v>
      </c>
      <c r="V101" s="253" t="s">
        <v>7904</v>
      </c>
      <c r="W101" s="253" t="s">
        <v>7907</v>
      </c>
      <c r="X101" s="253" t="s">
        <v>183</v>
      </c>
    </row>
    <row r="102" spans="1:24" x14ac:dyDescent="0.2">
      <c r="A102" s="248">
        <v>21070</v>
      </c>
      <c r="B102" s="253" t="s">
        <v>1070</v>
      </c>
      <c r="C102" s="253">
        <v>1</v>
      </c>
      <c r="D102" s="253" t="s">
        <v>7904</v>
      </c>
      <c r="E102" s="253" t="s">
        <v>7841</v>
      </c>
      <c r="F102" s="253" t="s">
        <v>183</v>
      </c>
      <c r="G102" s="253" t="s">
        <v>7904</v>
      </c>
      <c r="H102" s="253" t="s">
        <v>7905</v>
      </c>
      <c r="I102" s="253" t="s">
        <v>183</v>
      </c>
      <c r="J102" s="253" t="s">
        <v>7904</v>
      </c>
      <c r="K102" s="253" t="s">
        <v>183</v>
      </c>
      <c r="L102" s="253" t="s">
        <v>183</v>
      </c>
      <c r="M102" s="253" t="s">
        <v>7908</v>
      </c>
      <c r="N102" s="253" t="s">
        <v>7906</v>
      </c>
      <c r="O102" s="253" t="s">
        <v>183</v>
      </c>
      <c r="P102" s="253" t="s">
        <v>7904</v>
      </c>
      <c r="Q102" s="253" t="s">
        <v>183</v>
      </c>
      <c r="R102" s="253" t="s">
        <v>183</v>
      </c>
      <c r="S102" s="253" t="s">
        <v>7904</v>
      </c>
      <c r="T102" s="253" t="s">
        <v>183</v>
      </c>
      <c r="U102" s="253" t="s">
        <v>183</v>
      </c>
      <c r="V102" s="253" t="s">
        <v>7904</v>
      </c>
      <c r="W102" s="253" t="s">
        <v>7907</v>
      </c>
      <c r="X102" s="253" t="s">
        <v>183</v>
      </c>
    </row>
    <row r="103" spans="1:24" x14ac:dyDescent="0.2">
      <c r="A103" s="248">
        <v>21071</v>
      </c>
      <c r="B103" s="253" t="s">
        <v>1072</v>
      </c>
      <c r="C103" s="253">
        <v>1</v>
      </c>
      <c r="D103" s="253" t="s">
        <v>7904</v>
      </c>
      <c r="E103" s="253" t="s">
        <v>7841</v>
      </c>
      <c r="F103" s="253" t="s">
        <v>183</v>
      </c>
      <c r="G103" s="253" t="s">
        <v>7904</v>
      </c>
      <c r="H103" s="253" t="s">
        <v>7905</v>
      </c>
      <c r="I103" s="253" t="s">
        <v>183</v>
      </c>
      <c r="J103" s="253" t="s">
        <v>7904</v>
      </c>
      <c r="K103" s="253" t="s">
        <v>183</v>
      </c>
      <c r="L103" s="253" t="s">
        <v>183</v>
      </c>
      <c r="M103" s="253" t="s">
        <v>7908</v>
      </c>
      <c r="N103" s="253" t="s">
        <v>7906</v>
      </c>
      <c r="O103" s="253" t="s">
        <v>183</v>
      </c>
      <c r="P103" s="253" t="s">
        <v>7904</v>
      </c>
      <c r="Q103" s="253" t="s">
        <v>183</v>
      </c>
      <c r="R103" s="253" t="s">
        <v>183</v>
      </c>
      <c r="S103" s="253" t="s">
        <v>7904</v>
      </c>
      <c r="T103" s="253" t="s">
        <v>183</v>
      </c>
      <c r="U103" s="253" t="s">
        <v>183</v>
      </c>
      <c r="V103" s="253" t="s">
        <v>7904</v>
      </c>
      <c r="W103" s="253" t="s">
        <v>7907</v>
      </c>
      <c r="X103" s="253" t="s">
        <v>183</v>
      </c>
    </row>
    <row r="104" spans="1:24" x14ac:dyDescent="0.2">
      <c r="A104" s="248">
        <v>21072</v>
      </c>
      <c r="B104" s="253" t="s">
        <v>1074</v>
      </c>
      <c r="C104" s="253">
        <v>1</v>
      </c>
      <c r="D104" s="253" t="s">
        <v>7904</v>
      </c>
      <c r="E104" s="253" t="s">
        <v>7841</v>
      </c>
      <c r="F104" s="253" t="s">
        <v>183</v>
      </c>
      <c r="G104" s="253" t="s">
        <v>7904</v>
      </c>
      <c r="H104" s="253" t="s">
        <v>7905</v>
      </c>
      <c r="I104" s="253" t="s">
        <v>183</v>
      </c>
      <c r="J104" s="253" t="s">
        <v>7904</v>
      </c>
      <c r="K104" s="253" t="s">
        <v>183</v>
      </c>
      <c r="L104" s="253" t="s">
        <v>183</v>
      </c>
      <c r="M104" s="253" t="s">
        <v>7908</v>
      </c>
      <c r="N104" s="253" t="s">
        <v>7906</v>
      </c>
      <c r="O104" s="253" t="s">
        <v>183</v>
      </c>
      <c r="P104" s="253" t="s">
        <v>7904</v>
      </c>
      <c r="Q104" s="253" t="s">
        <v>183</v>
      </c>
      <c r="R104" s="253" t="s">
        <v>183</v>
      </c>
      <c r="S104" s="253" t="s">
        <v>7904</v>
      </c>
      <c r="T104" s="253" t="s">
        <v>183</v>
      </c>
      <c r="U104" s="253" t="s">
        <v>183</v>
      </c>
      <c r="V104" s="253" t="s">
        <v>7904</v>
      </c>
      <c r="W104" s="253" t="s">
        <v>7907</v>
      </c>
      <c r="X104" s="253" t="s">
        <v>183</v>
      </c>
    </row>
    <row r="105" spans="1:24" x14ac:dyDescent="0.2">
      <c r="A105" s="248">
        <v>21080</v>
      </c>
      <c r="B105" s="253" t="s">
        <v>1076</v>
      </c>
      <c r="C105" s="253">
        <v>1</v>
      </c>
      <c r="D105" s="253" t="s">
        <v>7904</v>
      </c>
      <c r="E105" s="253" t="s">
        <v>7841</v>
      </c>
      <c r="F105" s="253" t="s">
        <v>183</v>
      </c>
      <c r="G105" s="253" t="s">
        <v>7904</v>
      </c>
      <c r="H105" s="253" t="s">
        <v>7905</v>
      </c>
      <c r="I105" s="253" t="s">
        <v>183</v>
      </c>
      <c r="J105" s="253" t="s">
        <v>7904</v>
      </c>
      <c r="K105" s="253" t="s">
        <v>183</v>
      </c>
      <c r="L105" s="253" t="s">
        <v>183</v>
      </c>
      <c r="M105" s="253" t="s">
        <v>7908</v>
      </c>
      <c r="N105" s="253" t="s">
        <v>7906</v>
      </c>
      <c r="O105" s="253" t="s">
        <v>183</v>
      </c>
      <c r="P105" s="253" t="s">
        <v>7904</v>
      </c>
      <c r="Q105" s="253" t="s">
        <v>183</v>
      </c>
      <c r="R105" s="253" t="s">
        <v>183</v>
      </c>
      <c r="S105" s="253" t="s">
        <v>7904</v>
      </c>
      <c r="T105" s="253" t="s">
        <v>183</v>
      </c>
      <c r="U105" s="253" t="s">
        <v>183</v>
      </c>
      <c r="V105" s="253" t="s">
        <v>7904</v>
      </c>
      <c r="W105" s="253" t="s">
        <v>7907</v>
      </c>
      <c r="X105" s="253" t="s">
        <v>183</v>
      </c>
    </row>
    <row r="106" spans="1:24" x14ac:dyDescent="0.2">
      <c r="A106" s="248">
        <v>21081</v>
      </c>
      <c r="B106" s="253" t="s">
        <v>1078</v>
      </c>
      <c r="C106" s="253">
        <v>1</v>
      </c>
      <c r="D106" s="253" t="s">
        <v>7904</v>
      </c>
      <c r="E106" s="253" t="s">
        <v>7841</v>
      </c>
      <c r="F106" s="253" t="s">
        <v>183</v>
      </c>
      <c r="G106" s="253" t="s">
        <v>7904</v>
      </c>
      <c r="H106" s="253" t="s">
        <v>7905</v>
      </c>
      <c r="I106" s="253" t="s">
        <v>183</v>
      </c>
      <c r="J106" s="253" t="s">
        <v>7904</v>
      </c>
      <c r="K106" s="253" t="s">
        <v>183</v>
      </c>
      <c r="L106" s="253" t="s">
        <v>183</v>
      </c>
      <c r="M106" s="253" t="s">
        <v>7908</v>
      </c>
      <c r="N106" s="253" t="s">
        <v>7906</v>
      </c>
      <c r="O106" s="253" t="s">
        <v>183</v>
      </c>
      <c r="P106" s="253" t="s">
        <v>7904</v>
      </c>
      <c r="Q106" s="253" t="s">
        <v>183</v>
      </c>
      <c r="R106" s="253" t="s">
        <v>183</v>
      </c>
      <c r="S106" s="253" t="s">
        <v>7904</v>
      </c>
      <c r="T106" s="253" t="s">
        <v>183</v>
      </c>
      <c r="U106" s="253" t="s">
        <v>183</v>
      </c>
      <c r="V106" s="253" t="s">
        <v>7904</v>
      </c>
      <c r="W106" s="253" t="s">
        <v>7907</v>
      </c>
      <c r="X106" s="253" t="s">
        <v>183</v>
      </c>
    </row>
    <row r="107" spans="1:24" x14ac:dyDescent="0.2">
      <c r="A107" s="248">
        <v>21082</v>
      </c>
      <c r="B107" s="253" t="s">
        <v>1080</v>
      </c>
      <c r="C107" s="253">
        <v>1</v>
      </c>
      <c r="D107" s="253" t="s">
        <v>7904</v>
      </c>
      <c r="E107" s="253" t="s">
        <v>7841</v>
      </c>
      <c r="F107" s="253" t="s">
        <v>183</v>
      </c>
      <c r="G107" s="253" t="s">
        <v>7904</v>
      </c>
      <c r="H107" s="253" t="s">
        <v>7905</v>
      </c>
      <c r="I107" s="253" t="s">
        <v>183</v>
      </c>
      <c r="J107" s="253" t="s">
        <v>7904</v>
      </c>
      <c r="K107" s="253" t="s">
        <v>183</v>
      </c>
      <c r="L107" s="253" t="s">
        <v>183</v>
      </c>
      <c r="M107" s="253" t="s">
        <v>7908</v>
      </c>
      <c r="N107" s="253" t="s">
        <v>7906</v>
      </c>
      <c r="O107" s="253" t="s">
        <v>183</v>
      </c>
      <c r="P107" s="253" t="s">
        <v>7904</v>
      </c>
      <c r="Q107" s="253" t="s">
        <v>183</v>
      </c>
      <c r="R107" s="253" t="s">
        <v>183</v>
      </c>
      <c r="S107" s="253" t="s">
        <v>7904</v>
      </c>
      <c r="T107" s="253" t="s">
        <v>183</v>
      </c>
      <c r="U107" s="253" t="s">
        <v>183</v>
      </c>
      <c r="V107" s="253" t="s">
        <v>7904</v>
      </c>
      <c r="W107" s="253" t="s">
        <v>7907</v>
      </c>
      <c r="X107" s="253" t="s">
        <v>183</v>
      </c>
    </row>
    <row r="108" spans="1:24" x14ac:dyDescent="0.2">
      <c r="A108" s="248">
        <v>21083</v>
      </c>
      <c r="B108" s="253" t="s">
        <v>1082</v>
      </c>
      <c r="C108" s="253">
        <v>1</v>
      </c>
      <c r="D108" s="253" t="s">
        <v>7904</v>
      </c>
      <c r="E108" s="253" t="s">
        <v>7841</v>
      </c>
      <c r="F108" s="253" t="s">
        <v>183</v>
      </c>
      <c r="G108" s="253" t="s">
        <v>7904</v>
      </c>
      <c r="H108" s="253" t="s">
        <v>7905</v>
      </c>
      <c r="I108" s="253" t="s">
        <v>183</v>
      </c>
      <c r="J108" s="253" t="s">
        <v>7904</v>
      </c>
      <c r="K108" s="253" t="s">
        <v>183</v>
      </c>
      <c r="L108" s="253" t="s">
        <v>183</v>
      </c>
      <c r="M108" s="253" t="s">
        <v>7908</v>
      </c>
      <c r="N108" s="253" t="s">
        <v>7906</v>
      </c>
      <c r="O108" s="253" t="s">
        <v>183</v>
      </c>
      <c r="P108" s="253" t="s">
        <v>7904</v>
      </c>
      <c r="Q108" s="253" t="s">
        <v>183</v>
      </c>
      <c r="R108" s="253" t="s">
        <v>183</v>
      </c>
      <c r="S108" s="253" t="s">
        <v>7904</v>
      </c>
      <c r="T108" s="253" t="s">
        <v>183</v>
      </c>
      <c r="U108" s="253" t="s">
        <v>183</v>
      </c>
      <c r="V108" s="253" t="s">
        <v>7904</v>
      </c>
      <c r="W108" s="253" t="s">
        <v>7907</v>
      </c>
      <c r="X108" s="253" t="s">
        <v>183</v>
      </c>
    </row>
    <row r="109" spans="1:24" x14ac:dyDescent="0.2">
      <c r="A109" s="248">
        <v>21100</v>
      </c>
      <c r="B109" s="253" t="s">
        <v>1084</v>
      </c>
      <c r="C109" s="253">
        <v>1</v>
      </c>
      <c r="D109" s="253" t="s">
        <v>7904</v>
      </c>
      <c r="E109" s="253" t="s">
        <v>7841</v>
      </c>
      <c r="F109" s="253" t="s">
        <v>183</v>
      </c>
      <c r="G109" s="253" t="s">
        <v>7904</v>
      </c>
      <c r="H109" s="253" t="s">
        <v>7905</v>
      </c>
      <c r="I109" s="253" t="s">
        <v>183</v>
      </c>
      <c r="J109" s="253" t="s">
        <v>7904</v>
      </c>
      <c r="K109" s="253" t="s">
        <v>183</v>
      </c>
      <c r="L109" s="253" t="s">
        <v>183</v>
      </c>
      <c r="M109" s="253" t="s">
        <v>7908</v>
      </c>
      <c r="N109" s="253" t="s">
        <v>7906</v>
      </c>
      <c r="O109" s="253" t="s">
        <v>183</v>
      </c>
      <c r="P109" s="253" t="s">
        <v>7904</v>
      </c>
      <c r="Q109" s="253" t="s">
        <v>183</v>
      </c>
      <c r="R109" s="253" t="s">
        <v>183</v>
      </c>
      <c r="S109" s="253" t="s">
        <v>7904</v>
      </c>
      <c r="T109" s="253" t="s">
        <v>183</v>
      </c>
      <c r="U109" s="253" t="s">
        <v>183</v>
      </c>
      <c r="V109" s="253" t="s">
        <v>7904</v>
      </c>
      <c r="W109" s="253" t="s">
        <v>7907</v>
      </c>
      <c r="X109" s="253" t="s">
        <v>183</v>
      </c>
    </row>
    <row r="110" spans="1:24" x14ac:dyDescent="0.2">
      <c r="A110" s="248">
        <v>21101</v>
      </c>
      <c r="B110" s="253" t="s">
        <v>358</v>
      </c>
      <c r="C110" s="253">
        <v>1</v>
      </c>
      <c r="D110" s="253" t="s">
        <v>7904</v>
      </c>
      <c r="E110" s="253" t="s">
        <v>7841</v>
      </c>
      <c r="F110" s="253" t="s">
        <v>183</v>
      </c>
      <c r="G110" s="253" t="s">
        <v>7904</v>
      </c>
      <c r="H110" s="253" t="s">
        <v>7905</v>
      </c>
      <c r="I110" s="253" t="s">
        <v>183</v>
      </c>
      <c r="J110" s="253" t="s">
        <v>7904</v>
      </c>
      <c r="K110" s="253" t="s">
        <v>183</v>
      </c>
      <c r="L110" s="253" t="s">
        <v>183</v>
      </c>
      <c r="M110" s="253" t="s">
        <v>7908</v>
      </c>
      <c r="N110" s="253" t="s">
        <v>7906</v>
      </c>
      <c r="O110" s="253" t="s">
        <v>183</v>
      </c>
      <c r="P110" s="253" t="s">
        <v>7904</v>
      </c>
      <c r="Q110" s="253" t="s">
        <v>183</v>
      </c>
      <c r="R110" s="253" t="s">
        <v>183</v>
      </c>
      <c r="S110" s="253" t="s">
        <v>7904</v>
      </c>
      <c r="T110" s="253" t="s">
        <v>183</v>
      </c>
      <c r="U110" s="253" t="s">
        <v>183</v>
      </c>
      <c r="V110" s="253" t="s">
        <v>7904</v>
      </c>
      <c r="W110" s="253" t="s">
        <v>7907</v>
      </c>
      <c r="X110" s="253" t="s">
        <v>183</v>
      </c>
    </row>
    <row r="111" spans="1:24" x14ac:dyDescent="0.2">
      <c r="A111" s="248">
        <v>21102</v>
      </c>
      <c r="B111" s="253" t="s">
        <v>360</v>
      </c>
      <c r="C111" s="253">
        <v>1</v>
      </c>
      <c r="D111" s="253" t="s">
        <v>7904</v>
      </c>
      <c r="E111" s="253" t="s">
        <v>7841</v>
      </c>
      <c r="F111" s="253" t="s">
        <v>183</v>
      </c>
      <c r="G111" s="253" t="s">
        <v>7904</v>
      </c>
      <c r="H111" s="253" t="s">
        <v>7905</v>
      </c>
      <c r="I111" s="253" t="s">
        <v>183</v>
      </c>
      <c r="J111" s="253" t="s">
        <v>7904</v>
      </c>
      <c r="K111" s="253" t="s">
        <v>183</v>
      </c>
      <c r="L111" s="253" t="s">
        <v>183</v>
      </c>
      <c r="M111" s="253" t="s">
        <v>7908</v>
      </c>
      <c r="N111" s="253" t="s">
        <v>7906</v>
      </c>
      <c r="O111" s="253" t="s">
        <v>183</v>
      </c>
      <c r="P111" s="253" t="s">
        <v>7904</v>
      </c>
      <c r="Q111" s="253" t="s">
        <v>183</v>
      </c>
      <c r="R111" s="253" t="s">
        <v>183</v>
      </c>
      <c r="S111" s="253" t="s">
        <v>7904</v>
      </c>
      <c r="T111" s="253" t="s">
        <v>183</v>
      </c>
      <c r="U111" s="253" t="s">
        <v>183</v>
      </c>
      <c r="V111" s="253" t="s">
        <v>7904</v>
      </c>
      <c r="W111" s="253" t="s">
        <v>7907</v>
      </c>
      <c r="X111" s="253" t="s">
        <v>183</v>
      </c>
    </row>
    <row r="112" spans="1:24" x14ac:dyDescent="0.2">
      <c r="A112" s="248">
        <v>21110</v>
      </c>
      <c r="B112" s="253" t="s">
        <v>362</v>
      </c>
      <c r="C112" s="253">
        <v>1</v>
      </c>
      <c r="D112" s="253" t="s">
        <v>7904</v>
      </c>
      <c r="E112" s="253" t="s">
        <v>7841</v>
      </c>
      <c r="F112" s="253" t="s">
        <v>183</v>
      </c>
      <c r="G112" s="253" t="s">
        <v>7904</v>
      </c>
      <c r="H112" s="253" t="s">
        <v>7905</v>
      </c>
      <c r="I112" s="253" t="s">
        <v>183</v>
      </c>
      <c r="J112" s="253" t="s">
        <v>7904</v>
      </c>
      <c r="K112" s="253" t="s">
        <v>183</v>
      </c>
      <c r="L112" s="253" t="s">
        <v>183</v>
      </c>
      <c r="M112" s="253" t="s">
        <v>7908</v>
      </c>
      <c r="N112" s="253" t="s">
        <v>7906</v>
      </c>
      <c r="O112" s="253" t="s">
        <v>183</v>
      </c>
      <c r="P112" s="253" t="s">
        <v>7904</v>
      </c>
      <c r="Q112" s="253" t="s">
        <v>183</v>
      </c>
      <c r="R112" s="253" t="s">
        <v>183</v>
      </c>
      <c r="S112" s="253" t="s">
        <v>7904</v>
      </c>
      <c r="T112" s="253" t="s">
        <v>183</v>
      </c>
      <c r="U112" s="253" t="s">
        <v>183</v>
      </c>
      <c r="V112" s="253" t="s">
        <v>7904</v>
      </c>
      <c r="W112" s="253" t="s">
        <v>7907</v>
      </c>
      <c r="X112" s="253" t="s">
        <v>183</v>
      </c>
    </row>
    <row r="113" spans="1:24" x14ac:dyDescent="0.2">
      <c r="A113" s="248">
        <v>21200</v>
      </c>
      <c r="B113" s="253" t="s">
        <v>352</v>
      </c>
      <c r="C113" s="253">
        <v>1</v>
      </c>
      <c r="D113" s="253" t="s">
        <v>7904</v>
      </c>
      <c r="E113" s="253" t="s">
        <v>7841</v>
      </c>
      <c r="F113" s="253" t="s">
        <v>183</v>
      </c>
      <c r="G113" s="253" t="s">
        <v>7904</v>
      </c>
      <c r="H113" s="253" t="s">
        <v>7905</v>
      </c>
      <c r="I113" s="253" t="s">
        <v>183</v>
      </c>
      <c r="J113" s="253" t="s">
        <v>7904</v>
      </c>
      <c r="K113" s="253" t="s">
        <v>183</v>
      </c>
      <c r="L113" s="253" t="s">
        <v>183</v>
      </c>
      <c r="M113" s="253" t="s">
        <v>7908</v>
      </c>
      <c r="N113" s="253" t="s">
        <v>7906</v>
      </c>
      <c r="O113" s="253" t="s">
        <v>183</v>
      </c>
      <c r="P113" s="253" t="s">
        <v>7904</v>
      </c>
      <c r="Q113" s="253" t="s">
        <v>183</v>
      </c>
      <c r="R113" s="253" t="s">
        <v>183</v>
      </c>
      <c r="S113" s="253" t="s">
        <v>7904</v>
      </c>
      <c r="T113" s="253" t="s">
        <v>183</v>
      </c>
      <c r="U113" s="253" t="s">
        <v>183</v>
      </c>
      <c r="V113" s="253" t="s">
        <v>7904</v>
      </c>
      <c r="W113" s="253" t="s">
        <v>7907</v>
      </c>
      <c r="X113" s="253" t="s">
        <v>183</v>
      </c>
    </row>
    <row r="114" spans="1:24" x14ac:dyDescent="0.2">
      <c r="A114" s="248">
        <v>21201</v>
      </c>
      <c r="B114" s="253" t="s">
        <v>364</v>
      </c>
      <c r="C114" s="253">
        <v>1</v>
      </c>
      <c r="D114" s="253" t="s">
        <v>7904</v>
      </c>
      <c r="E114" s="253" t="s">
        <v>7841</v>
      </c>
      <c r="F114" s="253" t="s">
        <v>183</v>
      </c>
      <c r="G114" s="253" t="s">
        <v>7904</v>
      </c>
      <c r="H114" s="253" t="s">
        <v>7905</v>
      </c>
      <c r="I114" s="253" t="s">
        <v>183</v>
      </c>
      <c r="J114" s="253" t="s">
        <v>7904</v>
      </c>
      <c r="K114" s="253" t="s">
        <v>183</v>
      </c>
      <c r="L114" s="253" t="s">
        <v>183</v>
      </c>
      <c r="M114" s="253" t="s">
        <v>7908</v>
      </c>
      <c r="N114" s="253" t="s">
        <v>7906</v>
      </c>
      <c r="O114" s="253" t="s">
        <v>183</v>
      </c>
      <c r="P114" s="253" t="s">
        <v>7904</v>
      </c>
      <c r="Q114" s="253" t="s">
        <v>183</v>
      </c>
      <c r="R114" s="253" t="s">
        <v>183</v>
      </c>
      <c r="S114" s="253" t="s">
        <v>7904</v>
      </c>
      <c r="T114" s="253" t="s">
        <v>183</v>
      </c>
      <c r="U114" s="253" t="s">
        <v>183</v>
      </c>
      <c r="V114" s="253" t="s">
        <v>7904</v>
      </c>
      <c r="W114" s="253" t="s">
        <v>7907</v>
      </c>
      <c r="X114" s="253" t="s">
        <v>183</v>
      </c>
    </row>
    <row r="115" spans="1:24" x14ac:dyDescent="0.2">
      <c r="A115" s="248">
        <v>21202</v>
      </c>
      <c r="B115" s="253" t="s">
        <v>365</v>
      </c>
      <c r="C115" s="253">
        <v>1</v>
      </c>
      <c r="D115" s="253" t="s">
        <v>7904</v>
      </c>
      <c r="E115" s="253" t="s">
        <v>7841</v>
      </c>
      <c r="F115" s="253" t="s">
        <v>183</v>
      </c>
      <c r="G115" s="253" t="s">
        <v>7904</v>
      </c>
      <c r="H115" s="253" t="s">
        <v>7905</v>
      </c>
      <c r="I115" s="253" t="s">
        <v>183</v>
      </c>
      <c r="J115" s="253" t="s">
        <v>7904</v>
      </c>
      <c r="K115" s="253" t="s">
        <v>183</v>
      </c>
      <c r="L115" s="253" t="s">
        <v>183</v>
      </c>
      <c r="M115" s="253" t="s">
        <v>7908</v>
      </c>
      <c r="N115" s="253" t="s">
        <v>7906</v>
      </c>
      <c r="O115" s="253" t="s">
        <v>183</v>
      </c>
      <c r="P115" s="253" t="s">
        <v>7904</v>
      </c>
      <c r="Q115" s="253" t="s">
        <v>183</v>
      </c>
      <c r="R115" s="253" t="s">
        <v>183</v>
      </c>
      <c r="S115" s="253" t="s">
        <v>7904</v>
      </c>
      <c r="T115" s="253" t="s">
        <v>183</v>
      </c>
      <c r="U115" s="253" t="s">
        <v>183</v>
      </c>
      <c r="V115" s="253" t="s">
        <v>7904</v>
      </c>
      <c r="W115" s="253" t="s">
        <v>7907</v>
      </c>
      <c r="X115" s="253" t="s">
        <v>183</v>
      </c>
    </row>
    <row r="116" spans="1:24" x14ac:dyDescent="0.2">
      <c r="A116" s="248">
        <v>21300</v>
      </c>
      <c r="B116" s="253" t="s">
        <v>354</v>
      </c>
      <c r="C116" s="253">
        <v>1</v>
      </c>
      <c r="D116" s="253" t="s">
        <v>7904</v>
      </c>
      <c r="E116" s="253" t="s">
        <v>7841</v>
      </c>
      <c r="F116" s="253" t="s">
        <v>183</v>
      </c>
      <c r="G116" s="253" t="s">
        <v>7904</v>
      </c>
      <c r="H116" s="253" t="s">
        <v>7905</v>
      </c>
      <c r="I116" s="253" t="s">
        <v>183</v>
      </c>
      <c r="J116" s="253" t="s">
        <v>7904</v>
      </c>
      <c r="K116" s="253" t="s">
        <v>183</v>
      </c>
      <c r="L116" s="253" t="s">
        <v>183</v>
      </c>
      <c r="M116" s="253" t="s">
        <v>7908</v>
      </c>
      <c r="N116" s="253" t="s">
        <v>7906</v>
      </c>
      <c r="O116" s="253" t="s">
        <v>183</v>
      </c>
      <c r="P116" s="253" t="s">
        <v>7904</v>
      </c>
      <c r="Q116" s="253" t="s">
        <v>183</v>
      </c>
      <c r="R116" s="253" t="s">
        <v>183</v>
      </c>
      <c r="S116" s="253" t="s">
        <v>7904</v>
      </c>
      <c r="T116" s="253" t="s">
        <v>183</v>
      </c>
      <c r="U116" s="253" t="s">
        <v>183</v>
      </c>
      <c r="V116" s="253" t="s">
        <v>7904</v>
      </c>
      <c r="W116" s="253" t="s">
        <v>7907</v>
      </c>
      <c r="X116" s="253" t="s">
        <v>183</v>
      </c>
    </row>
    <row r="117" spans="1:24" x14ac:dyDescent="0.2">
      <c r="A117" s="248">
        <v>21301</v>
      </c>
      <c r="B117" s="253" t="s">
        <v>356</v>
      </c>
      <c r="C117" s="253">
        <v>1</v>
      </c>
      <c r="D117" s="253" t="s">
        <v>7904</v>
      </c>
      <c r="E117" s="253" t="s">
        <v>7841</v>
      </c>
      <c r="F117" s="253" t="s">
        <v>183</v>
      </c>
      <c r="G117" s="253" t="s">
        <v>7904</v>
      </c>
      <c r="H117" s="253" t="s">
        <v>7905</v>
      </c>
      <c r="I117" s="253" t="s">
        <v>183</v>
      </c>
      <c r="J117" s="253" t="s">
        <v>7904</v>
      </c>
      <c r="K117" s="253" t="s">
        <v>183</v>
      </c>
      <c r="L117" s="253" t="s">
        <v>183</v>
      </c>
      <c r="M117" s="253" t="s">
        <v>7908</v>
      </c>
      <c r="N117" s="253" t="s">
        <v>7906</v>
      </c>
      <c r="O117" s="253" t="s">
        <v>183</v>
      </c>
      <c r="P117" s="253" t="s">
        <v>7904</v>
      </c>
      <c r="Q117" s="253" t="s">
        <v>183</v>
      </c>
      <c r="R117" s="253" t="s">
        <v>183</v>
      </c>
      <c r="S117" s="253" t="s">
        <v>7904</v>
      </c>
      <c r="T117" s="253" t="s">
        <v>183</v>
      </c>
      <c r="U117" s="253" t="s">
        <v>183</v>
      </c>
      <c r="V117" s="253" t="s">
        <v>7904</v>
      </c>
      <c r="W117" s="253" t="s">
        <v>7907</v>
      </c>
      <c r="X117" s="253" t="s">
        <v>183</v>
      </c>
    </row>
    <row r="118" spans="1:24" x14ac:dyDescent="0.2">
      <c r="A118" s="248">
        <v>21302</v>
      </c>
      <c r="B118" s="253" t="s">
        <v>1087</v>
      </c>
      <c r="C118" s="253">
        <v>1</v>
      </c>
      <c r="D118" s="253" t="s">
        <v>7904</v>
      </c>
      <c r="E118" s="253" t="s">
        <v>7841</v>
      </c>
      <c r="F118" s="253" t="s">
        <v>183</v>
      </c>
      <c r="G118" s="253" t="s">
        <v>7904</v>
      </c>
      <c r="H118" s="253" t="s">
        <v>7905</v>
      </c>
      <c r="I118" s="253" t="s">
        <v>183</v>
      </c>
      <c r="J118" s="253" t="s">
        <v>7904</v>
      </c>
      <c r="K118" s="253" t="s">
        <v>183</v>
      </c>
      <c r="L118" s="253" t="s">
        <v>183</v>
      </c>
      <c r="M118" s="253" t="s">
        <v>7908</v>
      </c>
      <c r="N118" s="253" t="s">
        <v>7906</v>
      </c>
      <c r="O118" s="253" t="s">
        <v>183</v>
      </c>
      <c r="P118" s="253" t="s">
        <v>7904</v>
      </c>
      <c r="Q118" s="253" t="s">
        <v>183</v>
      </c>
      <c r="R118" s="253" t="s">
        <v>183</v>
      </c>
      <c r="S118" s="253" t="s">
        <v>7904</v>
      </c>
      <c r="T118" s="253" t="s">
        <v>183</v>
      </c>
      <c r="U118" s="253" t="s">
        <v>183</v>
      </c>
      <c r="V118" s="253" t="s">
        <v>7904</v>
      </c>
      <c r="W118" s="253" t="s">
        <v>7907</v>
      </c>
      <c r="X118" s="253" t="s">
        <v>183</v>
      </c>
    </row>
    <row r="119" spans="1:24" x14ac:dyDescent="0.2">
      <c r="A119" s="248">
        <v>21303</v>
      </c>
      <c r="B119" s="253" t="s">
        <v>1089</v>
      </c>
      <c r="C119" s="253">
        <v>1</v>
      </c>
      <c r="D119" s="253" t="s">
        <v>7904</v>
      </c>
      <c r="E119" s="253" t="s">
        <v>7841</v>
      </c>
      <c r="F119" s="253" t="s">
        <v>183</v>
      </c>
      <c r="G119" s="253" t="s">
        <v>7904</v>
      </c>
      <c r="H119" s="253" t="s">
        <v>7905</v>
      </c>
      <c r="I119" s="253" t="s">
        <v>183</v>
      </c>
      <c r="J119" s="253" t="s">
        <v>7904</v>
      </c>
      <c r="K119" s="253" t="s">
        <v>183</v>
      </c>
      <c r="L119" s="253" t="s">
        <v>183</v>
      </c>
      <c r="M119" s="253" t="s">
        <v>7908</v>
      </c>
      <c r="N119" s="253" t="s">
        <v>7906</v>
      </c>
      <c r="O119" s="253" t="s">
        <v>183</v>
      </c>
      <c r="P119" s="253" t="s">
        <v>7904</v>
      </c>
      <c r="Q119" s="253" t="s">
        <v>183</v>
      </c>
      <c r="R119" s="253" t="s">
        <v>183</v>
      </c>
      <c r="S119" s="253" t="s">
        <v>7904</v>
      </c>
      <c r="T119" s="253" t="s">
        <v>183</v>
      </c>
      <c r="U119" s="253" t="s">
        <v>183</v>
      </c>
      <c r="V119" s="253" t="s">
        <v>7904</v>
      </c>
      <c r="W119" s="253" t="s">
        <v>7907</v>
      </c>
      <c r="X119" s="253" t="s">
        <v>183</v>
      </c>
    </row>
    <row r="120" spans="1:24" x14ac:dyDescent="0.2">
      <c r="A120" s="248">
        <v>21304</v>
      </c>
      <c r="B120" s="253" t="s">
        <v>1091</v>
      </c>
      <c r="C120" s="253">
        <v>1</v>
      </c>
      <c r="D120" s="253" t="s">
        <v>7904</v>
      </c>
      <c r="E120" s="253" t="s">
        <v>7841</v>
      </c>
      <c r="F120" s="253" t="s">
        <v>183</v>
      </c>
      <c r="G120" s="253" t="s">
        <v>7904</v>
      </c>
      <c r="H120" s="253" t="s">
        <v>7905</v>
      </c>
      <c r="I120" s="253" t="s">
        <v>183</v>
      </c>
      <c r="J120" s="253" t="s">
        <v>7904</v>
      </c>
      <c r="K120" s="253" t="s">
        <v>183</v>
      </c>
      <c r="L120" s="253" t="s">
        <v>183</v>
      </c>
      <c r="M120" s="253" t="s">
        <v>7908</v>
      </c>
      <c r="N120" s="253" t="s">
        <v>7906</v>
      </c>
      <c r="O120" s="253" t="s">
        <v>183</v>
      </c>
      <c r="P120" s="253" t="s">
        <v>7904</v>
      </c>
      <c r="Q120" s="253" t="s">
        <v>183</v>
      </c>
      <c r="R120" s="253" t="s">
        <v>183</v>
      </c>
      <c r="S120" s="253" t="s">
        <v>7904</v>
      </c>
      <c r="T120" s="253" t="s">
        <v>183</v>
      </c>
      <c r="U120" s="253" t="s">
        <v>183</v>
      </c>
      <c r="V120" s="253" t="s">
        <v>7904</v>
      </c>
      <c r="W120" s="253" t="s">
        <v>7907</v>
      </c>
      <c r="X120" s="253" t="s">
        <v>183</v>
      </c>
    </row>
    <row r="121" spans="1:24" x14ac:dyDescent="0.2">
      <c r="A121" s="248">
        <v>21311</v>
      </c>
      <c r="B121" s="253" t="s">
        <v>1093</v>
      </c>
      <c r="C121" s="253">
        <v>1</v>
      </c>
      <c r="D121" s="253" t="s">
        <v>7904</v>
      </c>
      <c r="E121" s="253" t="s">
        <v>7841</v>
      </c>
      <c r="F121" s="253" t="s">
        <v>183</v>
      </c>
      <c r="G121" s="253" t="s">
        <v>7904</v>
      </c>
      <c r="H121" s="253" t="s">
        <v>7905</v>
      </c>
      <c r="I121" s="253" t="s">
        <v>183</v>
      </c>
      <c r="J121" s="253" t="s">
        <v>7904</v>
      </c>
      <c r="K121" s="253" t="s">
        <v>183</v>
      </c>
      <c r="L121" s="253" t="s">
        <v>183</v>
      </c>
      <c r="M121" s="253" t="s">
        <v>7908</v>
      </c>
      <c r="N121" s="253" t="s">
        <v>7906</v>
      </c>
      <c r="O121" s="253" t="s">
        <v>183</v>
      </c>
      <c r="P121" s="253" t="s">
        <v>7904</v>
      </c>
      <c r="Q121" s="253" t="s">
        <v>183</v>
      </c>
      <c r="R121" s="253" t="s">
        <v>183</v>
      </c>
      <c r="S121" s="253" t="s">
        <v>7904</v>
      </c>
      <c r="T121" s="253" t="s">
        <v>183</v>
      </c>
      <c r="U121" s="253" t="s">
        <v>183</v>
      </c>
      <c r="V121" s="253" t="s">
        <v>7904</v>
      </c>
      <c r="W121" s="253" t="s">
        <v>7907</v>
      </c>
      <c r="X121" s="253" t="s">
        <v>183</v>
      </c>
    </row>
    <row r="122" spans="1:24" x14ac:dyDescent="0.2">
      <c r="A122" s="248">
        <v>21350</v>
      </c>
      <c r="B122" s="253" t="s">
        <v>1095</v>
      </c>
      <c r="C122" s="253">
        <v>1</v>
      </c>
      <c r="D122" s="253" t="s">
        <v>7904</v>
      </c>
      <c r="E122" s="253" t="s">
        <v>7841</v>
      </c>
      <c r="F122" s="253" t="s">
        <v>183</v>
      </c>
      <c r="G122" s="253" t="s">
        <v>7904</v>
      </c>
      <c r="H122" s="253" t="s">
        <v>7905</v>
      </c>
      <c r="I122" s="253" t="s">
        <v>183</v>
      </c>
      <c r="J122" s="253" t="s">
        <v>7904</v>
      </c>
      <c r="K122" s="253" t="s">
        <v>183</v>
      </c>
      <c r="L122" s="253" t="s">
        <v>183</v>
      </c>
      <c r="M122" s="253" t="s">
        <v>7908</v>
      </c>
      <c r="N122" s="253" t="s">
        <v>7906</v>
      </c>
      <c r="O122" s="253" t="s">
        <v>183</v>
      </c>
      <c r="P122" s="253" t="s">
        <v>7904</v>
      </c>
      <c r="Q122" s="253" t="s">
        <v>183</v>
      </c>
      <c r="R122" s="253" t="s">
        <v>183</v>
      </c>
      <c r="S122" s="253" t="s">
        <v>7904</v>
      </c>
      <c r="T122" s="253" t="s">
        <v>183</v>
      </c>
      <c r="U122" s="253" t="s">
        <v>183</v>
      </c>
      <c r="V122" s="253" t="s">
        <v>7904</v>
      </c>
      <c r="W122" s="253" t="s">
        <v>7907</v>
      </c>
      <c r="X122" s="253" t="s">
        <v>183</v>
      </c>
    </row>
    <row r="123" spans="1:24" x14ac:dyDescent="0.2">
      <c r="A123" s="248">
        <v>21351</v>
      </c>
      <c r="B123" s="253" t="s">
        <v>1097</v>
      </c>
      <c r="C123" s="253">
        <v>1</v>
      </c>
      <c r="D123" s="253" t="s">
        <v>7904</v>
      </c>
      <c r="E123" s="253" t="s">
        <v>7841</v>
      </c>
      <c r="F123" s="253" t="s">
        <v>183</v>
      </c>
      <c r="G123" s="253" t="s">
        <v>7904</v>
      </c>
      <c r="H123" s="253" t="s">
        <v>7905</v>
      </c>
      <c r="I123" s="253" t="s">
        <v>183</v>
      </c>
      <c r="J123" s="253" t="s">
        <v>7904</v>
      </c>
      <c r="K123" s="253" t="s">
        <v>183</v>
      </c>
      <c r="L123" s="253" t="s">
        <v>183</v>
      </c>
      <c r="M123" s="253" t="s">
        <v>7908</v>
      </c>
      <c r="N123" s="253" t="s">
        <v>7906</v>
      </c>
      <c r="O123" s="253" t="s">
        <v>183</v>
      </c>
      <c r="P123" s="253" t="s">
        <v>7904</v>
      </c>
      <c r="Q123" s="253" t="s">
        <v>183</v>
      </c>
      <c r="R123" s="253" t="s">
        <v>183</v>
      </c>
      <c r="S123" s="253" t="s">
        <v>7904</v>
      </c>
      <c r="T123" s="253" t="s">
        <v>183</v>
      </c>
      <c r="U123" s="253" t="s">
        <v>183</v>
      </c>
      <c r="V123" s="253" t="s">
        <v>7904</v>
      </c>
      <c r="W123" s="253" t="s">
        <v>7907</v>
      </c>
      <c r="X123" s="253" t="s">
        <v>183</v>
      </c>
    </row>
    <row r="124" spans="1:24" x14ac:dyDescent="0.2">
      <c r="A124" s="248">
        <v>21360</v>
      </c>
      <c r="B124" s="253" t="s">
        <v>1099</v>
      </c>
      <c r="C124" s="253">
        <v>1</v>
      </c>
      <c r="D124" s="253" t="s">
        <v>7904</v>
      </c>
      <c r="E124" s="253" t="s">
        <v>7841</v>
      </c>
      <c r="F124" s="253" t="s">
        <v>183</v>
      </c>
      <c r="G124" s="253" t="s">
        <v>7904</v>
      </c>
      <c r="H124" s="253" t="s">
        <v>7905</v>
      </c>
      <c r="I124" s="253" t="s">
        <v>183</v>
      </c>
      <c r="J124" s="253" t="s">
        <v>7904</v>
      </c>
      <c r="K124" s="253" t="s">
        <v>183</v>
      </c>
      <c r="L124" s="253" t="s">
        <v>183</v>
      </c>
      <c r="M124" s="253" t="s">
        <v>7908</v>
      </c>
      <c r="N124" s="253" t="s">
        <v>7906</v>
      </c>
      <c r="O124" s="253" t="s">
        <v>183</v>
      </c>
      <c r="P124" s="253" t="s">
        <v>7904</v>
      </c>
      <c r="Q124" s="253" t="s">
        <v>183</v>
      </c>
      <c r="R124" s="253" t="s">
        <v>183</v>
      </c>
      <c r="S124" s="253" t="s">
        <v>7904</v>
      </c>
      <c r="T124" s="253" t="s">
        <v>183</v>
      </c>
      <c r="U124" s="253" t="s">
        <v>183</v>
      </c>
      <c r="V124" s="253" t="s">
        <v>7904</v>
      </c>
      <c r="W124" s="253" t="s">
        <v>7907</v>
      </c>
      <c r="X124" s="253" t="s">
        <v>183</v>
      </c>
    </row>
    <row r="125" spans="1:24" x14ac:dyDescent="0.2">
      <c r="A125" s="248">
        <v>21370</v>
      </c>
      <c r="B125" s="253" t="s">
        <v>1101</v>
      </c>
      <c r="C125" s="253">
        <v>1</v>
      </c>
      <c r="D125" s="253" t="s">
        <v>7904</v>
      </c>
      <c r="E125" s="253" t="s">
        <v>7841</v>
      </c>
      <c r="F125" s="253" t="s">
        <v>183</v>
      </c>
      <c r="G125" s="253" t="s">
        <v>7904</v>
      </c>
      <c r="H125" s="253" t="s">
        <v>7905</v>
      </c>
      <c r="I125" s="253" t="s">
        <v>183</v>
      </c>
      <c r="J125" s="253" t="s">
        <v>7904</v>
      </c>
      <c r="K125" s="253" t="s">
        <v>183</v>
      </c>
      <c r="L125" s="253" t="s">
        <v>183</v>
      </c>
      <c r="M125" s="253" t="s">
        <v>7908</v>
      </c>
      <c r="N125" s="253" t="s">
        <v>7906</v>
      </c>
      <c r="O125" s="253" t="s">
        <v>183</v>
      </c>
      <c r="P125" s="253" t="s">
        <v>7904</v>
      </c>
      <c r="Q125" s="253" t="s">
        <v>183</v>
      </c>
      <c r="R125" s="253" t="s">
        <v>183</v>
      </c>
      <c r="S125" s="253" t="s">
        <v>7904</v>
      </c>
      <c r="T125" s="253" t="s">
        <v>183</v>
      </c>
      <c r="U125" s="253" t="s">
        <v>183</v>
      </c>
      <c r="V125" s="253" t="s">
        <v>7904</v>
      </c>
      <c r="W125" s="253" t="s">
        <v>7907</v>
      </c>
      <c r="X125" s="253" t="s">
        <v>183</v>
      </c>
    </row>
    <row r="126" spans="1:24" x14ac:dyDescent="0.2">
      <c r="A126" s="248">
        <v>21371</v>
      </c>
      <c r="B126" s="253" t="s">
        <v>1103</v>
      </c>
      <c r="C126" s="253">
        <v>1</v>
      </c>
      <c r="D126" s="253" t="s">
        <v>7904</v>
      </c>
      <c r="E126" s="253" t="s">
        <v>7841</v>
      </c>
      <c r="F126" s="253" t="s">
        <v>183</v>
      </c>
      <c r="G126" s="253" t="s">
        <v>7904</v>
      </c>
      <c r="H126" s="253" t="s">
        <v>7905</v>
      </c>
      <c r="I126" s="253" t="s">
        <v>183</v>
      </c>
      <c r="J126" s="253" t="s">
        <v>7904</v>
      </c>
      <c r="K126" s="253" t="s">
        <v>183</v>
      </c>
      <c r="L126" s="253" t="s">
        <v>183</v>
      </c>
      <c r="M126" s="253" t="s">
        <v>7908</v>
      </c>
      <c r="N126" s="253" t="s">
        <v>7906</v>
      </c>
      <c r="O126" s="253" t="s">
        <v>183</v>
      </c>
      <c r="P126" s="253" t="s">
        <v>7904</v>
      </c>
      <c r="Q126" s="253" t="s">
        <v>183</v>
      </c>
      <c r="R126" s="253" t="s">
        <v>183</v>
      </c>
      <c r="S126" s="253" t="s">
        <v>7904</v>
      </c>
      <c r="T126" s="253" t="s">
        <v>183</v>
      </c>
      <c r="U126" s="253" t="s">
        <v>183</v>
      </c>
      <c r="V126" s="253" t="s">
        <v>7904</v>
      </c>
      <c r="W126" s="253" t="s">
        <v>7907</v>
      </c>
      <c r="X126" s="253" t="s">
        <v>183</v>
      </c>
    </row>
    <row r="127" spans="1:24" x14ac:dyDescent="0.2">
      <c r="A127" s="248">
        <v>21380</v>
      </c>
      <c r="B127" s="253" t="s">
        <v>1105</v>
      </c>
      <c r="C127" s="253">
        <v>1</v>
      </c>
      <c r="D127" s="253" t="s">
        <v>7904</v>
      </c>
      <c r="E127" s="253" t="s">
        <v>7841</v>
      </c>
      <c r="F127" s="253" t="s">
        <v>183</v>
      </c>
      <c r="G127" s="253" t="s">
        <v>7904</v>
      </c>
      <c r="H127" s="253" t="s">
        <v>7905</v>
      </c>
      <c r="I127" s="253" t="s">
        <v>183</v>
      </c>
      <c r="J127" s="253" t="s">
        <v>7904</v>
      </c>
      <c r="K127" s="253" t="s">
        <v>183</v>
      </c>
      <c r="L127" s="253" t="s">
        <v>183</v>
      </c>
      <c r="M127" s="253" t="s">
        <v>7908</v>
      </c>
      <c r="N127" s="253" t="s">
        <v>7906</v>
      </c>
      <c r="O127" s="253" t="s">
        <v>183</v>
      </c>
      <c r="P127" s="253" t="s">
        <v>7904</v>
      </c>
      <c r="Q127" s="253" t="s">
        <v>183</v>
      </c>
      <c r="R127" s="253" t="s">
        <v>183</v>
      </c>
      <c r="S127" s="253" t="s">
        <v>7904</v>
      </c>
      <c r="T127" s="253" t="s">
        <v>183</v>
      </c>
      <c r="U127" s="253" t="s">
        <v>183</v>
      </c>
      <c r="V127" s="253" t="s">
        <v>7904</v>
      </c>
      <c r="W127" s="253" t="s">
        <v>7907</v>
      </c>
      <c r="X127" s="253" t="s">
        <v>183</v>
      </c>
    </row>
    <row r="128" spans="1:24" x14ac:dyDescent="0.2">
      <c r="A128" s="248">
        <v>21381</v>
      </c>
      <c r="B128" s="253" t="s">
        <v>1107</v>
      </c>
      <c r="C128" s="253">
        <v>1</v>
      </c>
      <c r="D128" s="253" t="s">
        <v>7904</v>
      </c>
      <c r="E128" s="253" t="s">
        <v>7841</v>
      </c>
      <c r="F128" s="253" t="s">
        <v>183</v>
      </c>
      <c r="G128" s="253" t="s">
        <v>7904</v>
      </c>
      <c r="H128" s="253" t="s">
        <v>7905</v>
      </c>
      <c r="I128" s="253" t="s">
        <v>183</v>
      </c>
      <c r="J128" s="253" t="s">
        <v>7904</v>
      </c>
      <c r="K128" s="253" t="s">
        <v>183</v>
      </c>
      <c r="L128" s="253" t="s">
        <v>183</v>
      </c>
      <c r="M128" s="253" t="s">
        <v>7908</v>
      </c>
      <c r="N128" s="253" t="s">
        <v>7906</v>
      </c>
      <c r="O128" s="253" t="s">
        <v>183</v>
      </c>
      <c r="P128" s="253" t="s">
        <v>7904</v>
      </c>
      <c r="Q128" s="253" t="s">
        <v>183</v>
      </c>
      <c r="R128" s="253" t="s">
        <v>183</v>
      </c>
      <c r="S128" s="253" t="s">
        <v>7904</v>
      </c>
      <c r="T128" s="253" t="s">
        <v>183</v>
      </c>
      <c r="U128" s="253" t="s">
        <v>183</v>
      </c>
      <c r="V128" s="253" t="s">
        <v>7904</v>
      </c>
      <c r="W128" s="253" t="s">
        <v>7907</v>
      </c>
      <c r="X128" s="253" t="s">
        <v>183</v>
      </c>
    </row>
    <row r="129" spans="1:24" x14ac:dyDescent="0.2">
      <c r="A129" s="248">
        <v>21390</v>
      </c>
      <c r="B129" s="253" t="s">
        <v>1109</v>
      </c>
      <c r="C129" s="253">
        <v>1</v>
      </c>
      <c r="D129" s="253" t="s">
        <v>7904</v>
      </c>
      <c r="E129" s="253" t="s">
        <v>7841</v>
      </c>
      <c r="F129" s="253" t="s">
        <v>183</v>
      </c>
      <c r="G129" s="253" t="s">
        <v>7904</v>
      </c>
      <c r="H129" s="253" t="s">
        <v>7905</v>
      </c>
      <c r="I129" s="253" t="s">
        <v>183</v>
      </c>
      <c r="J129" s="253" t="s">
        <v>7904</v>
      </c>
      <c r="K129" s="253" t="s">
        <v>183</v>
      </c>
      <c r="L129" s="253" t="s">
        <v>183</v>
      </c>
      <c r="M129" s="253" t="s">
        <v>7908</v>
      </c>
      <c r="N129" s="253" t="s">
        <v>7906</v>
      </c>
      <c r="O129" s="253" t="s">
        <v>183</v>
      </c>
      <c r="P129" s="253" t="s">
        <v>7904</v>
      </c>
      <c r="Q129" s="253" t="s">
        <v>183</v>
      </c>
      <c r="R129" s="253" t="s">
        <v>183</v>
      </c>
      <c r="S129" s="253" t="s">
        <v>7904</v>
      </c>
      <c r="T129" s="253" t="s">
        <v>183</v>
      </c>
      <c r="U129" s="253" t="s">
        <v>183</v>
      </c>
      <c r="V129" s="253" t="s">
        <v>7904</v>
      </c>
      <c r="W129" s="253" t="s">
        <v>7907</v>
      </c>
      <c r="X129" s="253" t="s">
        <v>183</v>
      </c>
    </row>
    <row r="130" spans="1:24" x14ac:dyDescent="0.2">
      <c r="A130" s="248">
        <v>21391</v>
      </c>
      <c r="B130" s="253" t="s">
        <v>1111</v>
      </c>
      <c r="C130" s="253">
        <v>1</v>
      </c>
      <c r="D130" s="253" t="s">
        <v>7904</v>
      </c>
      <c r="E130" s="253" t="s">
        <v>7841</v>
      </c>
      <c r="F130" s="253" t="s">
        <v>183</v>
      </c>
      <c r="G130" s="253" t="s">
        <v>7904</v>
      </c>
      <c r="H130" s="253" t="s">
        <v>7905</v>
      </c>
      <c r="I130" s="253" t="s">
        <v>183</v>
      </c>
      <c r="J130" s="253" t="s">
        <v>7904</v>
      </c>
      <c r="K130" s="253" t="s">
        <v>183</v>
      </c>
      <c r="L130" s="253" t="s">
        <v>183</v>
      </c>
      <c r="M130" s="253" t="s">
        <v>7908</v>
      </c>
      <c r="N130" s="253" t="s">
        <v>7906</v>
      </c>
      <c r="O130" s="253" t="s">
        <v>183</v>
      </c>
      <c r="P130" s="253" t="s">
        <v>7904</v>
      </c>
      <c r="Q130" s="253" t="s">
        <v>183</v>
      </c>
      <c r="R130" s="253" t="s">
        <v>183</v>
      </c>
      <c r="S130" s="253" t="s">
        <v>7904</v>
      </c>
      <c r="T130" s="253" t="s">
        <v>183</v>
      </c>
      <c r="U130" s="253" t="s">
        <v>183</v>
      </c>
      <c r="V130" s="253" t="s">
        <v>7904</v>
      </c>
      <c r="W130" s="253" t="s">
        <v>7907</v>
      </c>
      <c r="X130" s="253" t="s">
        <v>183</v>
      </c>
    </row>
    <row r="131" spans="1:24" x14ac:dyDescent="0.2">
      <c r="A131" s="248">
        <v>21392</v>
      </c>
      <c r="B131" s="253" t="s">
        <v>1113</v>
      </c>
      <c r="C131" s="253">
        <v>1</v>
      </c>
      <c r="D131" s="253" t="s">
        <v>7904</v>
      </c>
      <c r="E131" s="253" t="s">
        <v>7841</v>
      </c>
      <c r="F131" s="253" t="s">
        <v>183</v>
      </c>
      <c r="G131" s="253" t="s">
        <v>7904</v>
      </c>
      <c r="H131" s="253" t="s">
        <v>7905</v>
      </c>
      <c r="I131" s="253" t="s">
        <v>183</v>
      </c>
      <c r="J131" s="253" t="s">
        <v>7904</v>
      </c>
      <c r="K131" s="253" t="s">
        <v>183</v>
      </c>
      <c r="L131" s="253" t="s">
        <v>183</v>
      </c>
      <c r="M131" s="253" t="s">
        <v>7908</v>
      </c>
      <c r="N131" s="253" t="s">
        <v>7906</v>
      </c>
      <c r="O131" s="253" t="s">
        <v>183</v>
      </c>
      <c r="P131" s="253" t="s">
        <v>7904</v>
      </c>
      <c r="Q131" s="253" t="s">
        <v>183</v>
      </c>
      <c r="R131" s="253" t="s">
        <v>183</v>
      </c>
      <c r="S131" s="253" t="s">
        <v>7904</v>
      </c>
      <c r="T131" s="253" t="s">
        <v>183</v>
      </c>
      <c r="U131" s="253" t="s">
        <v>183</v>
      </c>
      <c r="V131" s="253" t="s">
        <v>7904</v>
      </c>
      <c r="W131" s="253" t="s">
        <v>7907</v>
      </c>
      <c r="X131" s="253" t="s">
        <v>183</v>
      </c>
    </row>
    <row r="132" spans="1:24" x14ac:dyDescent="0.2">
      <c r="A132" s="248">
        <v>21393</v>
      </c>
      <c r="B132" s="253" t="s">
        <v>1115</v>
      </c>
      <c r="C132" s="253">
        <v>1</v>
      </c>
      <c r="D132" s="253" t="s">
        <v>7904</v>
      </c>
      <c r="E132" s="253" t="s">
        <v>7841</v>
      </c>
      <c r="F132" s="253" t="s">
        <v>183</v>
      </c>
      <c r="G132" s="253" t="s">
        <v>7904</v>
      </c>
      <c r="H132" s="253" t="s">
        <v>7905</v>
      </c>
      <c r="I132" s="253" t="s">
        <v>183</v>
      </c>
      <c r="J132" s="253" t="s">
        <v>7904</v>
      </c>
      <c r="K132" s="253" t="s">
        <v>183</v>
      </c>
      <c r="L132" s="253" t="s">
        <v>183</v>
      </c>
      <c r="M132" s="253" t="s">
        <v>7908</v>
      </c>
      <c r="N132" s="253" t="s">
        <v>7906</v>
      </c>
      <c r="O132" s="253" t="s">
        <v>183</v>
      </c>
      <c r="P132" s="253" t="s">
        <v>7904</v>
      </c>
      <c r="Q132" s="253" t="s">
        <v>183</v>
      </c>
      <c r="R132" s="253" t="s">
        <v>183</v>
      </c>
      <c r="S132" s="253" t="s">
        <v>7904</v>
      </c>
      <c r="T132" s="253" t="s">
        <v>183</v>
      </c>
      <c r="U132" s="253" t="s">
        <v>183</v>
      </c>
      <c r="V132" s="253" t="s">
        <v>7904</v>
      </c>
      <c r="W132" s="253" t="s">
        <v>7907</v>
      </c>
      <c r="X132" s="253" t="s">
        <v>183</v>
      </c>
    </row>
    <row r="133" spans="1:24" x14ac:dyDescent="0.2">
      <c r="A133" s="248">
        <v>21394</v>
      </c>
      <c r="B133" s="253" t="s">
        <v>1117</v>
      </c>
      <c r="C133" s="253">
        <v>1</v>
      </c>
      <c r="D133" s="253" t="s">
        <v>7904</v>
      </c>
      <c r="E133" s="253" t="s">
        <v>7841</v>
      </c>
      <c r="F133" s="253" t="s">
        <v>183</v>
      </c>
      <c r="G133" s="253" t="s">
        <v>7904</v>
      </c>
      <c r="H133" s="253" t="s">
        <v>7905</v>
      </c>
      <c r="I133" s="253" t="s">
        <v>183</v>
      </c>
      <c r="J133" s="253" t="s">
        <v>7904</v>
      </c>
      <c r="K133" s="253" t="s">
        <v>183</v>
      </c>
      <c r="L133" s="253" t="s">
        <v>183</v>
      </c>
      <c r="M133" s="253" t="s">
        <v>7908</v>
      </c>
      <c r="N133" s="253" t="s">
        <v>7906</v>
      </c>
      <c r="O133" s="253" t="s">
        <v>183</v>
      </c>
      <c r="P133" s="253" t="s">
        <v>7904</v>
      </c>
      <c r="Q133" s="253" t="s">
        <v>183</v>
      </c>
      <c r="R133" s="253" t="s">
        <v>183</v>
      </c>
      <c r="S133" s="253" t="s">
        <v>7904</v>
      </c>
      <c r="T133" s="253" t="s">
        <v>183</v>
      </c>
      <c r="U133" s="253" t="s">
        <v>183</v>
      </c>
      <c r="V133" s="253" t="s">
        <v>7904</v>
      </c>
      <c r="W133" s="253" t="s">
        <v>7907</v>
      </c>
      <c r="X133" s="253" t="s">
        <v>183</v>
      </c>
    </row>
    <row r="134" spans="1:24" x14ac:dyDescent="0.2">
      <c r="A134" s="248">
        <v>22000</v>
      </c>
      <c r="B134" s="253" t="s">
        <v>369</v>
      </c>
      <c r="C134" s="253">
        <v>1</v>
      </c>
      <c r="D134" s="253" t="s">
        <v>7904</v>
      </c>
      <c r="E134" s="253" t="s">
        <v>7841</v>
      </c>
      <c r="F134" s="253" t="s">
        <v>183</v>
      </c>
      <c r="G134" s="253" t="s">
        <v>7904</v>
      </c>
      <c r="H134" s="253" t="s">
        <v>7905</v>
      </c>
      <c r="I134" s="253" t="s">
        <v>183</v>
      </c>
      <c r="J134" s="253" t="s">
        <v>7904</v>
      </c>
      <c r="K134" s="253" t="s">
        <v>183</v>
      </c>
      <c r="L134" s="253" t="s">
        <v>183</v>
      </c>
      <c r="M134" s="253" t="s">
        <v>7908</v>
      </c>
      <c r="N134" s="253" t="s">
        <v>7906</v>
      </c>
      <c r="O134" s="253" t="s">
        <v>183</v>
      </c>
      <c r="P134" s="253" t="s">
        <v>7904</v>
      </c>
      <c r="Q134" s="253" t="s">
        <v>183</v>
      </c>
      <c r="R134" s="253" t="s">
        <v>183</v>
      </c>
      <c r="S134" s="253" t="s">
        <v>7904</v>
      </c>
      <c r="T134" s="253" t="s">
        <v>183</v>
      </c>
      <c r="U134" s="253" t="s">
        <v>183</v>
      </c>
      <c r="V134" s="253" t="s">
        <v>7904</v>
      </c>
      <c r="W134" s="253" t="s">
        <v>7907</v>
      </c>
      <c r="X134" s="253" t="s">
        <v>183</v>
      </c>
    </row>
    <row r="135" spans="1:24" x14ac:dyDescent="0.2">
      <c r="A135" s="248">
        <v>22001</v>
      </c>
      <c r="B135" s="253" t="s">
        <v>1119</v>
      </c>
      <c r="C135" s="253">
        <v>1</v>
      </c>
      <c r="D135" s="253" t="s">
        <v>7904</v>
      </c>
      <c r="E135" s="253" t="s">
        <v>7841</v>
      </c>
      <c r="F135" s="253" t="s">
        <v>183</v>
      </c>
      <c r="G135" s="253" t="s">
        <v>7904</v>
      </c>
      <c r="H135" s="253" t="s">
        <v>7905</v>
      </c>
      <c r="I135" s="253" t="s">
        <v>183</v>
      </c>
      <c r="J135" s="253" t="s">
        <v>7904</v>
      </c>
      <c r="K135" s="253" t="s">
        <v>183</v>
      </c>
      <c r="L135" s="253" t="s">
        <v>183</v>
      </c>
      <c r="M135" s="253" t="s">
        <v>7908</v>
      </c>
      <c r="N135" s="253" t="s">
        <v>7906</v>
      </c>
      <c r="O135" s="253" t="s">
        <v>183</v>
      </c>
      <c r="P135" s="253" t="s">
        <v>7904</v>
      </c>
      <c r="Q135" s="253" t="s">
        <v>183</v>
      </c>
      <c r="R135" s="253" t="s">
        <v>183</v>
      </c>
      <c r="S135" s="253" t="s">
        <v>7904</v>
      </c>
      <c r="T135" s="253" t="s">
        <v>183</v>
      </c>
      <c r="U135" s="253" t="s">
        <v>183</v>
      </c>
      <c r="V135" s="253" t="s">
        <v>7904</v>
      </c>
      <c r="W135" s="253" t="s">
        <v>7907</v>
      </c>
      <c r="X135" s="253" t="s">
        <v>183</v>
      </c>
    </row>
    <row r="136" spans="1:24" x14ac:dyDescent="0.2">
      <c r="A136" s="248">
        <v>22002</v>
      </c>
      <c r="B136" s="253" t="s">
        <v>373</v>
      </c>
      <c r="C136" s="253">
        <v>1</v>
      </c>
      <c r="D136" s="253" t="s">
        <v>7904</v>
      </c>
      <c r="E136" s="253" t="s">
        <v>7841</v>
      </c>
      <c r="F136" s="253" t="s">
        <v>183</v>
      </c>
      <c r="G136" s="253" t="s">
        <v>7904</v>
      </c>
      <c r="H136" s="253" t="s">
        <v>7905</v>
      </c>
      <c r="I136" s="253" t="s">
        <v>183</v>
      </c>
      <c r="J136" s="253" t="s">
        <v>7904</v>
      </c>
      <c r="K136" s="253" t="s">
        <v>183</v>
      </c>
      <c r="L136" s="253" t="s">
        <v>183</v>
      </c>
      <c r="M136" s="253" t="s">
        <v>7908</v>
      </c>
      <c r="N136" s="253" t="s">
        <v>7906</v>
      </c>
      <c r="O136" s="253" t="s">
        <v>183</v>
      </c>
      <c r="P136" s="253" t="s">
        <v>7904</v>
      </c>
      <c r="Q136" s="253" t="s">
        <v>183</v>
      </c>
      <c r="R136" s="253" t="s">
        <v>183</v>
      </c>
      <c r="S136" s="253" t="s">
        <v>7904</v>
      </c>
      <c r="T136" s="253" t="s">
        <v>183</v>
      </c>
      <c r="U136" s="253" t="s">
        <v>183</v>
      </c>
      <c r="V136" s="253" t="s">
        <v>7904</v>
      </c>
      <c r="W136" s="253" t="s">
        <v>7907</v>
      </c>
      <c r="X136" s="253" t="s">
        <v>183</v>
      </c>
    </row>
    <row r="137" spans="1:24" x14ac:dyDescent="0.2">
      <c r="A137" s="248">
        <v>22003</v>
      </c>
      <c r="B137" s="253" t="s">
        <v>375</v>
      </c>
      <c r="C137" s="253">
        <v>1</v>
      </c>
      <c r="D137" s="253" t="s">
        <v>7904</v>
      </c>
      <c r="E137" s="253" t="s">
        <v>7841</v>
      </c>
      <c r="F137" s="253" t="s">
        <v>183</v>
      </c>
      <c r="G137" s="253" t="s">
        <v>7904</v>
      </c>
      <c r="H137" s="253" t="s">
        <v>7905</v>
      </c>
      <c r="I137" s="253" t="s">
        <v>183</v>
      </c>
      <c r="J137" s="253" t="s">
        <v>7904</v>
      </c>
      <c r="K137" s="253" t="s">
        <v>183</v>
      </c>
      <c r="L137" s="253" t="s">
        <v>183</v>
      </c>
      <c r="M137" s="253" t="s">
        <v>7908</v>
      </c>
      <c r="N137" s="253" t="s">
        <v>7906</v>
      </c>
      <c r="O137" s="253" t="s">
        <v>183</v>
      </c>
      <c r="P137" s="253" t="s">
        <v>7904</v>
      </c>
      <c r="Q137" s="253" t="s">
        <v>183</v>
      </c>
      <c r="R137" s="253" t="s">
        <v>183</v>
      </c>
      <c r="S137" s="253" t="s">
        <v>7904</v>
      </c>
      <c r="T137" s="253" t="s">
        <v>183</v>
      </c>
      <c r="U137" s="253" t="s">
        <v>183</v>
      </c>
      <c r="V137" s="253" t="s">
        <v>7904</v>
      </c>
      <c r="W137" s="253" t="s">
        <v>7907</v>
      </c>
      <c r="X137" s="253" t="s">
        <v>183</v>
      </c>
    </row>
    <row r="138" spans="1:24" x14ac:dyDescent="0.2">
      <c r="A138" s="248">
        <v>22004</v>
      </c>
      <c r="B138" s="253" t="s">
        <v>377</v>
      </c>
      <c r="C138" s="253">
        <v>1</v>
      </c>
      <c r="D138" s="253" t="s">
        <v>7904</v>
      </c>
      <c r="E138" s="253" t="s">
        <v>7841</v>
      </c>
      <c r="F138" s="253" t="s">
        <v>183</v>
      </c>
      <c r="G138" s="253" t="s">
        <v>7904</v>
      </c>
      <c r="H138" s="253" t="s">
        <v>7905</v>
      </c>
      <c r="I138" s="253" t="s">
        <v>183</v>
      </c>
      <c r="J138" s="253" t="s">
        <v>7904</v>
      </c>
      <c r="K138" s="253" t="s">
        <v>183</v>
      </c>
      <c r="L138" s="253" t="s">
        <v>183</v>
      </c>
      <c r="M138" s="253" t="s">
        <v>7908</v>
      </c>
      <c r="N138" s="253" t="s">
        <v>7906</v>
      </c>
      <c r="O138" s="253" t="s">
        <v>183</v>
      </c>
      <c r="P138" s="253" t="s">
        <v>7904</v>
      </c>
      <c r="Q138" s="253" t="s">
        <v>183</v>
      </c>
      <c r="R138" s="253" t="s">
        <v>183</v>
      </c>
      <c r="S138" s="253" t="s">
        <v>7904</v>
      </c>
      <c r="T138" s="253" t="s">
        <v>183</v>
      </c>
      <c r="U138" s="253" t="s">
        <v>183</v>
      </c>
      <c r="V138" s="253" t="s">
        <v>7904</v>
      </c>
      <c r="W138" s="253" t="s">
        <v>7907</v>
      </c>
      <c r="X138" s="253" t="s">
        <v>183</v>
      </c>
    </row>
    <row r="139" spans="1:24" x14ac:dyDescent="0.2">
      <c r="A139" s="248">
        <v>22005</v>
      </c>
      <c r="B139" s="253" t="s">
        <v>371</v>
      </c>
      <c r="C139" s="253">
        <v>1</v>
      </c>
      <c r="D139" s="253" t="s">
        <v>7904</v>
      </c>
      <c r="E139" s="253" t="s">
        <v>7841</v>
      </c>
      <c r="F139" s="253" t="s">
        <v>183</v>
      </c>
      <c r="G139" s="253" t="s">
        <v>7904</v>
      </c>
      <c r="H139" s="253" t="s">
        <v>7905</v>
      </c>
      <c r="I139" s="253" t="s">
        <v>183</v>
      </c>
      <c r="J139" s="253" t="s">
        <v>7904</v>
      </c>
      <c r="K139" s="253" t="s">
        <v>183</v>
      </c>
      <c r="L139" s="253" t="s">
        <v>183</v>
      </c>
      <c r="M139" s="253" t="s">
        <v>7908</v>
      </c>
      <c r="N139" s="253" t="s">
        <v>7906</v>
      </c>
      <c r="O139" s="253" t="s">
        <v>183</v>
      </c>
      <c r="P139" s="253" t="s">
        <v>7904</v>
      </c>
      <c r="Q139" s="253" t="s">
        <v>183</v>
      </c>
      <c r="R139" s="253" t="s">
        <v>183</v>
      </c>
      <c r="S139" s="253" t="s">
        <v>7904</v>
      </c>
      <c r="T139" s="253" t="s">
        <v>183</v>
      </c>
      <c r="U139" s="253" t="s">
        <v>183</v>
      </c>
      <c r="V139" s="253" t="s">
        <v>7904</v>
      </c>
      <c r="W139" s="253" t="s">
        <v>7907</v>
      </c>
      <c r="X139" s="253" t="s">
        <v>183</v>
      </c>
    </row>
    <row r="140" spans="1:24" x14ac:dyDescent="0.2">
      <c r="A140" s="248">
        <v>23000</v>
      </c>
      <c r="B140" s="253" t="s">
        <v>810</v>
      </c>
      <c r="C140" s="253">
        <v>1</v>
      </c>
      <c r="D140" s="253" t="s">
        <v>7904</v>
      </c>
      <c r="E140" s="253" t="s">
        <v>7841</v>
      </c>
      <c r="F140" s="253" t="s">
        <v>183</v>
      </c>
      <c r="G140" s="253" t="s">
        <v>7904</v>
      </c>
      <c r="H140" s="253" t="s">
        <v>7905</v>
      </c>
      <c r="I140" s="253" t="s">
        <v>183</v>
      </c>
      <c r="J140" s="253" t="s">
        <v>7904</v>
      </c>
      <c r="K140" s="253" t="s">
        <v>183</v>
      </c>
      <c r="L140" s="253" t="s">
        <v>183</v>
      </c>
      <c r="M140" s="253" t="s">
        <v>7908</v>
      </c>
      <c r="N140" s="253" t="s">
        <v>7906</v>
      </c>
      <c r="O140" s="253" t="s">
        <v>183</v>
      </c>
      <c r="P140" s="253" t="s">
        <v>7904</v>
      </c>
      <c r="Q140" s="253" t="s">
        <v>183</v>
      </c>
      <c r="R140" s="253" t="s">
        <v>183</v>
      </c>
      <c r="S140" s="253" t="s">
        <v>7904</v>
      </c>
      <c r="T140" s="253" t="s">
        <v>183</v>
      </c>
      <c r="U140" s="253" t="s">
        <v>183</v>
      </c>
      <c r="V140" s="253" t="s">
        <v>7904</v>
      </c>
      <c r="W140" s="253" t="s">
        <v>7907</v>
      </c>
      <c r="X140" s="253" t="s">
        <v>183</v>
      </c>
    </row>
    <row r="141" spans="1:24" x14ac:dyDescent="0.2">
      <c r="A141" s="248">
        <v>23001</v>
      </c>
      <c r="B141" s="253" t="s">
        <v>812</v>
      </c>
      <c r="C141" s="253">
        <v>1</v>
      </c>
      <c r="D141" s="253" t="s">
        <v>7904</v>
      </c>
      <c r="E141" s="253" t="s">
        <v>7841</v>
      </c>
      <c r="F141" s="253" t="s">
        <v>183</v>
      </c>
      <c r="G141" s="253" t="s">
        <v>7904</v>
      </c>
      <c r="H141" s="253" t="s">
        <v>7905</v>
      </c>
      <c r="I141" s="253" t="s">
        <v>183</v>
      </c>
      <c r="J141" s="253" t="s">
        <v>7904</v>
      </c>
      <c r="K141" s="253" t="s">
        <v>183</v>
      </c>
      <c r="L141" s="253" t="s">
        <v>183</v>
      </c>
      <c r="M141" s="253" t="s">
        <v>7908</v>
      </c>
      <c r="N141" s="253" t="s">
        <v>7906</v>
      </c>
      <c r="O141" s="253" t="s">
        <v>183</v>
      </c>
      <c r="P141" s="253" t="s">
        <v>7904</v>
      </c>
      <c r="Q141" s="253" t="s">
        <v>183</v>
      </c>
      <c r="R141" s="253" t="s">
        <v>183</v>
      </c>
      <c r="S141" s="253" t="s">
        <v>7904</v>
      </c>
      <c r="T141" s="253" t="s">
        <v>183</v>
      </c>
      <c r="U141" s="253" t="s">
        <v>183</v>
      </c>
      <c r="V141" s="253" t="s">
        <v>7904</v>
      </c>
      <c r="W141" s="253" t="s">
        <v>7907</v>
      </c>
      <c r="X141" s="253" t="s">
        <v>183</v>
      </c>
    </row>
    <row r="142" spans="1:24" x14ac:dyDescent="0.2">
      <c r="A142" s="248">
        <v>23002</v>
      </c>
      <c r="B142" s="253" t="s">
        <v>814</v>
      </c>
      <c r="C142" s="253">
        <v>1</v>
      </c>
      <c r="D142" s="253" t="s">
        <v>7904</v>
      </c>
      <c r="E142" s="253" t="s">
        <v>7841</v>
      </c>
      <c r="F142" s="253" t="s">
        <v>183</v>
      </c>
      <c r="G142" s="253" t="s">
        <v>7904</v>
      </c>
      <c r="H142" s="253" t="s">
        <v>7905</v>
      </c>
      <c r="I142" s="253" t="s">
        <v>183</v>
      </c>
      <c r="J142" s="253" t="s">
        <v>7904</v>
      </c>
      <c r="K142" s="253" t="s">
        <v>183</v>
      </c>
      <c r="L142" s="253" t="s">
        <v>183</v>
      </c>
      <c r="M142" s="253" t="s">
        <v>7908</v>
      </c>
      <c r="N142" s="253" t="s">
        <v>7906</v>
      </c>
      <c r="O142" s="253" t="s">
        <v>183</v>
      </c>
      <c r="P142" s="253" t="s">
        <v>7904</v>
      </c>
      <c r="Q142" s="253" t="s">
        <v>183</v>
      </c>
      <c r="R142" s="253" t="s">
        <v>183</v>
      </c>
      <c r="S142" s="253" t="s">
        <v>7904</v>
      </c>
      <c r="T142" s="253" t="s">
        <v>183</v>
      </c>
      <c r="U142" s="253" t="s">
        <v>183</v>
      </c>
      <c r="V142" s="253" t="s">
        <v>7904</v>
      </c>
      <c r="W142" s="253" t="s">
        <v>7907</v>
      </c>
      <c r="X142" s="253" t="s">
        <v>183</v>
      </c>
    </row>
    <row r="143" spans="1:24" x14ac:dyDescent="0.2">
      <c r="A143" s="248">
        <v>23003</v>
      </c>
      <c r="B143" s="253" t="s">
        <v>816</v>
      </c>
      <c r="C143" s="253">
        <v>1</v>
      </c>
      <c r="D143" s="253" t="s">
        <v>7904</v>
      </c>
      <c r="E143" s="253" t="s">
        <v>7841</v>
      </c>
      <c r="F143" s="253" t="s">
        <v>183</v>
      </c>
      <c r="G143" s="253" t="s">
        <v>7904</v>
      </c>
      <c r="H143" s="253" t="s">
        <v>7905</v>
      </c>
      <c r="I143" s="253" t="s">
        <v>183</v>
      </c>
      <c r="J143" s="253" t="s">
        <v>7904</v>
      </c>
      <c r="K143" s="253" t="s">
        <v>183</v>
      </c>
      <c r="L143" s="253" t="s">
        <v>183</v>
      </c>
      <c r="M143" s="253" t="s">
        <v>7908</v>
      </c>
      <c r="N143" s="253" t="s">
        <v>7906</v>
      </c>
      <c r="O143" s="253" t="s">
        <v>183</v>
      </c>
      <c r="P143" s="253" t="s">
        <v>7904</v>
      </c>
      <c r="Q143" s="253" t="s">
        <v>183</v>
      </c>
      <c r="R143" s="253" t="s">
        <v>183</v>
      </c>
      <c r="S143" s="253" t="s">
        <v>7904</v>
      </c>
      <c r="T143" s="253" t="s">
        <v>183</v>
      </c>
      <c r="U143" s="253" t="s">
        <v>183</v>
      </c>
      <c r="V143" s="253" t="s">
        <v>7904</v>
      </c>
      <c r="W143" s="253" t="s">
        <v>7907</v>
      </c>
      <c r="X143" s="253" t="s">
        <v>183</v>
      </c>
    </row>
    <row r="144" spans="1:24" x14ac:dyDescent="0.2">
      <c r="A144" s="248">
        <v>23004</v>
      </c>
      <c r="B144" s="253" t="s">
        <v>818</v>
      </c>
      <c r="C144" s="253">
        <v>1</v>
      </c>
      <c r="D144" s="253" t="s">
        <v>7904</v>
      </c>
      <c r="E144" s="253" t="s">
        <v>7841</v>
      </c>
      <c r="F144" s="253" t="s">
        <v>183</v>
      </c>
      <c r="G144" s="253" t="s">
        <v>7904</v>
      </c>
      <c r="H144" s="253" t="s">
        <v>7905</v>
      </c>
      <c r="I144" s="253" t="s">
        <v>183</v>
      </c>
      <c r="J144" s="253" t="s">
        <v>7904</v>
      </c>
      <c r="K144" s="253" t="s">
        <v>183</v>
      </c>
      <c r="L144" s="253" t="s">
        <v>183</v>
      </c>
      <c r="M144" s="253" t="s">
        <v>7908</v>
      </c>
      <c r="N144" s="253" t="s">
        <v>7906</v>
      </c>
      <c r="O144" s="253" t="s">
        <v>183</v>
      </c>
      <c r="P144" s="253" t="s">
        <v>7904</v>
      </c>
      <c r="Q144" s="253" t="s">
        <v>183</v>
      </c>
      <c r="R144" s="253" t="s">
        <v>183</v>
      </c>
      <c r="S144" s="253" t="s">
        <v>7904</v>
      </c>
      <c r="T144" s="253" t="s">
        <v>183</v>
      </c>
      <c r="U144" s="253" t="s">
        <v>183</v>
      </c>
      <c r="V144" s="253" t="s">
        <v>7904</v>
      </c>
      <c r="W144" s="253" t="s">
        <v>7907</v>
      </c>
      <c r="X144" s="253" t="s">
        <v>183</v>
      </c>
    </row>
    <row r="145" spans="1:24" x14ac:dyDescent="0.2">
      <c r="A145" s="248">
        <v>23005</v>
      </c>
      <c r="B145" s="253" t="s">
        <v>820</v>
      </c>
      <c r="C145" s="253">
        <v>1</v>
      </c>
      <c r="D145" s="253" t="s">
        <v>7904</v>
      </c>
      <c r="E145" s="253" t="s">
        <v>7841</v>
      </c>
      <c r="F145" s="253" t="s">
        <v>183</v>
      </c>
      <c r="G145" s="253" t="s">
        <v>7904</v>
      </c>
      <c r="H145" s="253" t="s">
        <v>7905</v>
      </c>
      <c r="I145" s="253" t="s">
        <v>183</v>
      </c>
      <c r="J145" s="253" t="s">
        <v>7904</v>
      </c>
      <c r="K145" s="253" t="s">
        <v>183</v>
      </c>
      <c r="L145" s="253" t="s">
        <v>183</v>
      </c>
      <c r="M145" s="253" t="s">
        <v>7908</v>
      </c>
      <c r="N145" s="253" t="s">
        <v>7906</v>
      </c>
      <c r="O145" s="253" t="s">
        <v>183</v>
      </c>
      <c r="P145" s="253" t="s">
        <v>7904</v>
      </c>
      <c r="Q145" s="253" t="s">
        <v>183</v>
      </c>
      <c r="R145" s="253" t="s">
        <v>183</v>
      </c>
      <c r="S145" s="253" t="s">
        <v>7904</v>
      </c>
      <c r="T145" s="253" t="s">
        <v>183</v>
      </c>
      <c r="U145" s="253" t="s">
        <v>183</v>
      </c>
      <c r="V145" s="253" t="s">
        <v>7904</v>
      </c>
      <c r="W145" s="253" t="s">
        <v>7907</v>
      </c>
      <c r="X145" s="253" t="s">
        <v>183</v>
      </c>
    </row>
    <row r="146" spans="1:24" x14ac:dyDescent="0.2">
      <c r="A146" s="248">
        <v>23006</v>
      </c>
      <c r="B146" s="253" t="s">
        <v>822</v>
      </c>
      <c r="C146" s="253">
        <v>1</v>
      </c>
      <c r="D146" s="253" t="s">
        <v>7904</v>
      </c>
      <c r="E146" s="253" t="s">
        <v>7841</v>
      </c>
      <c r="F146" s="253" t="s">
        <v>183</v>
      </c>
      <c r="G146" s="253" t="s">
        <v>7904</v>
      </c>
      <c r="H146" s="253" t="s">
        <v>7905</v>
      </c>
      <c r="I146" s="253" t="s">
        <v>183</v>
      </c>
      <c r="J146" s="253" t="s">
        <v>7904</v>
      </c>
      <c r="K146" s="253" t="s">
        <v>183</v>
      </c>
      <c r="L146" s="253" t="s">
        <v>183</v>
      </c>
      <c r="M146" s="253" t="s">
        <v>7908</v>
      </c>
      <c r="N146" s="253" t="s">
        <v>7906</v>
      </c>
      <c r="O146" s="253" t="s">
        <v>183</v>
      </c>
      <c r="P146" s="253" t="s">
        <v>7904</v>
      </c>
      <c r="Q146" s="253" t="s">
        <v>183</v>
      </c>
      <c r="R146" s="253" t="s">
        <v>183</v>
      </c>
      <c r="S146" s="253" t="s">
        <v>7904</v>
      </c>
      <c r="T146" s="253" t="s">
        <v>183</v>
      </c>
      <c r="U146" s="253" t="s">
        <v>183</v>
      </c>
      <c r="V146" s="253" t="s">
        <v>7904</v>
      </c>
      <c r="W146" s="253" t="s">
        <v>7907</v>
      </c>
      <c r="X146" s="253" t="s">
        <v>183</v>
      </c>
    </row>
    <row r="147" spans="1:24" x14ac:dyDescent="0.2">
      <c r="A147" s="248">
        <v>23007</v>
      </c>
      <c r="B147" s="253" t="s">
        <v>824</v>
      </c>
      <c r="C147" s="253">
        <v>1</v>
      </c>
      <c r="D147" s="253" t="s">
        <v>7904</v>
      </c>
      <c r="E147" s="253" t="s">
        <v>7841</v>
      </c>
      <c r="F147" s="253" t="s">
        <v>183</v>
      </c>
      <c r="G147" s="253" t="s">
        <v>7904</v>
      </c>
      <c r="H147" s="253" t="s">
        <v>7905</v>
      </c>
      <c r="I147" s="253" t="s">
        <v>183</v>
      </c>
      <c r="J147" s="253" t="s">
        <v>7904</v>
      </c>
      <c r="K147" s="253" t="s">
        <v>183</v>
      </c>
      <c r="L147" s="253" t="s">
        <v>183</v>
      </c>
      <c r="M147" s="253" t="s">
        <v>7908</v>
      </c>
      <c r="N147" s="253" t="s">
        <v>7906</v>
      </c>
      <c r="O147" s="253" t="s">
        <v>183</v>
      </c>
      <c r="P147" s="253" t="s">
        <v>7904</v>
      </c>
      <c r="Q147" s="253" t="s">
        <v>183</v>
      </c>
      <c r="R147" s="253" t="s">
        <v>183</v>
      </c>
      <c r="S147" s="253" t="s">
        <v>7904</v>
      </c>
      <c r="T147" s="253" t="s">
        <v>183</v>
      </c>
      <c r="U147" s="253" t="s">
        <v>183</v>
      </c>
      <c r="V147" s="253" t="s">
        <v>7904</v>
      </c>
      <c r="W147" s="253" t="s">
        <v>7907</v>
      </c>
      <c r="X147" s="253" t="s">
        <v>183</v>
      </c>
    </row>
    <row r="148" spans="1:24" x14ac:dyDescent="0.2">
      <c r="A148" s="248">
        <v>23008</v>
      </c>
      <c r="B148" s="253" t="s">
        <v>826</v>
      </c>
      <c r="C148" s="253">
        <v>1</v>
      </c>
      <c r="D148" s="253" t="s">
        <v>7904</v>
      </c>
      <c r="E148" s="253" t="s">
        <v>7841</v>
      </c>
      <c r="F148" s="253" t="s">
        <v>183</v>
      </c>
      <c r="G148" s="253" t="s">
        <v>7904</v>
      </c>
      <c r="H148" s="253" t="s">
        <v>7905</v>
      </c>
      <c r="I148" s="253" t="s">
        <v>183</v>
      </c>
      <c r="J148" s="253" t="s">
        <v>7904</v>
      </c>
      <c r="K148" s="253" t="s">
        <v>183</v>
      </c>
      <c r="L148" s="253" t="s">
        <v>183</v>
      </c>
      <c r="M148" s="253" t="s">
        <v>7908</v>
      </c>
      <c r="N148" s="253" t="s">
        <v>7906</v>
      </c>
      <c r="O148" s="253" t="s">
        <v>183</v>
      </c>
      <c r="P148" s="253" t="s">
        <v>7904</v>
      </c>
      <c r="Q148" s="253" t="s">
        <v>183</v>
      </c>
      <c r="R148" s="253" t="s">
        <v>183</v>
      </c>
      <c r="S148" s="253" t="s">
        <v>7904</v>
      </c>
      <c r="T148" s="253" t="s">
        <v>183</v>
      </c>
      <c r="U148" s="253" t="s">
        <v>183</v>
      </c>
      <c r="V148" s="253" t="s">
        <v>7904</v>
      </c>
      <c r="W148" s="253" t="s">
        <v>7907</v>
      </c>
      <c r="X148" s="253" t="s">
        <v>183</v>
      </c>
    </row>
    <row r="149" spans="1:24" x14ac:dyDescent="0.2">
      <c r="A149" s="248">
        <v>23009</v>
      </c>
      <c r="B149" s="253" t="s">
        <v>828</v>
      </c>
      <c r="C149" s="253">
        <v>1</v>
      </c>
      <c r="D149" s="253" t="s">
        <v>7904</v>
      </c>
      <c r="E149" s="253" t="s">
        <v>7841</v>
      </c>
      <c r="F149" s="253" t="s">
        <v>183</v>
      </c>
      <c r="G149" s="253" t="s">
        <v>7904</v>
      </c>
      <c r="H149" s="253" t="s">
        <v>7905</v>
      </c>
      <c r="I149" s="253" t="s">
        <v>183</v>
      </c>
      <c r="J149" s="253" t="s">
        <v>7904</v>
      </c>
      <c r="K149" s="253" t="s">
        <v>183</v>
      </c>
      <c r="L149" s="253" t="s">
        <v>183</v>
      </c>
      <c r="M149" s="253" t="s">
        <v>7908</v>
      </c>
      <c r="N149" s="253" t="s">
        <v>7906</v>
      </c>
      <c r="O149" s="253" t="s">
        <v>183</v>
      </c>
      <c r="P149" s="253" t="s">
        <v>7904</v>
      </c>
      <c r="Q149" s="253" t="s">
        <v>183</v>
      </c>
      <c r="R149" s="253" t="s">
        <v>183</v>
      </c>
      <c r="S149" s="253" t="s">
        <v>7904</v>
      </c>
      <c r="T149" s="253" t="s">
        <v>183</v>
      </c>
      <c r="U149" s="253" t="s">
        <v>183</v>
      </c>
      <c r="V149" s="253" t="s">
        <v>7904</v>
      </c>
      <c r="W149" s="253" t="s">
        <v>7907</v>
      </c>
      <c r="X149" s="253" t="s">
        <v>183</v>
      </c>
    </row>
    <row r="150" spans="1:24" x14ac:dyDescent="0.2">
      <c r="A150" s="248">
        <v>23010</v>
      </c>
      <c r="B150" s="253" t="s">
        <v>830</v>
      </c>
      <c r="C150" s="253">
        <v>1</v>
      </c>
      <c r="D150" s="253" t="s">
        <v>7904</v>
      </c>
      <c r="E150" s="253" t="s">
        <v>7841</v>
      </c>
      <c r="F150" s="253" t="s">
        <v>183</v>
      </c>
      <c r="G150" s="253" t="s">
        <v>7904</v>
      </c>
      <c r="H150" s="253" t="s">
        <v>7905</v>
      </c>
      <c r="I150" s="253" t="s">
        <v>183</v>
      </c>
      <c r="J150" s="253" t="s">
        <v>7904</v>
      </c>
      <c r="K150" s="253" t="s">
        <v>183</v>
      </c>
      <c r="L150" s="253" t="s">
        <v>183</v>
      </c>
      <c r="M150" s="253" t="s">
        <v>7908</v>
      </c>
      <c r="N150" s="253" t="s">
        <v>7906</v>
      </c>
      <c r="O150" s="253" t="s">
        <v>183</v>
      </c>
      <c r="P150" s="253" t="s">
        <v>7904</v>
      </c>
      <c r="Q150" s="253" t="s">
        <v>183</v>
      </c>
      <c r="R150" s="253" t="s">
        <v>183</v>
      </c>
      <c r="S150" s="253" t="s">
        <v>7904</v>
      </c>
      <c r="T150" s="253" t="s">
        <v>183</v>
      </c>
      <c r="U150" s="253" t="s">
        <v>183</v>
      </c>
      <c r="V150" s="253" t="s">
        <v>7904</v>
      </c>
      <c r="W150" s="253" t="s">
        <v>7907</v>
      </c>
      <c r="X150" s="253" t="s">
        <v>183</v>
      </c>
    </row>
    <row r="151" spans="1:24" x14ac:dyDescent="0.2">
      <c r="A151" s="248">
        <v>23011</v>
      </c>
      <c r="B151" s="253" t="s">
        <v>832</v>
      </c>
      <c r="C151" s="253">
        <v>1</v>
      </c>
      <c r="D151" s="253" t="s">
        <v>7904</v>
      </c>
      <c r="E151" s="253" t="s">
        <v>7841</v>
      </c>
      <c r="F151" s="253" t="s">
        <v>183</v>
      </c>
      <c r="G151" s="253" t="s">
        <v>7904</v>
      </c>
      <c r="H151" s="253" t="s">
        <v>7905</v>
      </c>
      <c r="I151" s="253" t="s">
        <v>183</v>
      </c>
      <c r="J151" s="253" t="s">
        <v>7904</v>
      </c>
      <c r="K151" s="253" t="s">
        <v>183</v>
      </c>
      <c r="L151" s="253" t="s">
        <v>183</v>
      </c>
      <c r="M151" s="253" t="s">
        <v>7908</v>
      </c>
      <c r="N151" s="253" t="s">
        <v>7906</v>
      </c>
      <c r="O151" s="253" t="s">
        <v>183</v>
      </c>
      <c r="P151" s="253" t="s">
        <v>7904</v>
      </c>
      <c r="Q151" s="253" t="s">
        <v>183</v>
      </c>
      <c r="R151" s="253" t="s">
        <v>183</v>
      </c>
      <c r="S151" s="253" t="s">
        <v>7904</v>
      </c>
      <c r="T151" s="253" t="s">
        <v>183</v>
      </c>
      <c r="U151" s="253" t="s">
        <v>183</v>
      </c>
      <c r="V151" s="253" t="s">
        <v>7904</v>
      </c>
      <c r="W151" s="253" t="s">
        <v>7907</v>
      </c>
      <c r="X151" s="253" t="s">
        <v>183</v>
      </c>
    </row>
    <row r="152" spans="1:24" x14ac:dyDescent="0.2">
      <c r="A152" s="248">
        <v>23012</v>
      </c>
      <c r="B152" s="253" t="s">
        <v>799</v>
      </c>
      <c r="C152" s="253">
        <v>1</v>
      </c>
      <c r="D152" s="253" t="s">
        <v>7904</v>
      </c>
      <c r="E152" s="253" t="s">
        <v>7841</v>
      </c>
      <c r="F152" s="253" t="s">
        <v>183</v>
      </c>
      <c r="G152" s="253" t="s">
        <v>7904</v>
      </c>
      <c r="H152" s="253" t="s">
        <v>7905</v>
      </c>
      <c r="I152" s="253" t="s">
        <v>183</v>
      </c>
      <c r="J152" s="253" t="s">
        <v>7904</v>
      </c>
      <c r="K152" s="253" t="s">
        <v>183</v>
      </c>
      <c r="L152" s="253" t="s">
        <v>183</v>
      </c>
      <c r="M152" s="253" t="s">
        <v>7908</v>
      </c>
      <c r="N152" s="253" t="s">
        <v>7906</v>
      </c>
      <c r="O152" s="253" t="s">
        <v>183</v>
      </c>
      <c r="P152" s="253" t="s">
        <v>7904</v>
      </c>
      <c r="Q152" s="253" t="s">
        <v>183</v>
      </c>
      <c r="R152" s="253" t="s">
        <v>183</v>
      </c>
      <c r="S152" s="253" t="s">
        <v>7904</v>
      </c>
      <c r="T152" s="253" t="s">
        <v>183</v>
      </c>
      <c r="U152" s="253" t="s">
        <v>183</v>
      </c>
      <c r="V152" s="253" t="s">
        <v>7904</v>
      </c>
      <c r="W152" s="253" t="s">
        <v>7907</v>
      </c>
      <c r="X152" s="253" t="s">
        <v>183</v>
      </c>
    </row>
    <row r="153" spans="1:24" x14ac:dyDescent="0.2">
      <c r="A153" s="248">
        <v>23100</v>
      </c>
      <c r="B153" s="253" t="s">
        <v>834</v>
      </c>
      <c r="C153" s="253">
        <v>1</v>
      </c>
      <c r="D153" s="253" t="s">
        <v>7904</v>
      </c>
      <c r="E153" s="253" t="s">
        <v>7841</v>
      </c>
      <c r="F153" s="253" t="s">
        <v>183</v>
      </c>
      <c r="G153" s="253" t="s">
        <v>7904</v>
      </c>
      <c r="H153" s="253" t="s">
        <v>7905</v>
      </c>
      <c r="I153" s="253" t="s">
        <v>183</v>
      </c>
      <c r="J153" s="253" t="s">
        <v>7904</v>
      </c>
      <c r="K153" s="253" t="s">
        <v>183</v>
      </c>
      <c r="L153" s="253" t="s">
        <v>183</v>
      </c>
      <c r="M153" s="253" t="s">
        <v>7908</v>
      </c>
      <c r="N153" s="253" t="s">
        <v>7906</v>
      </c>
      <c r="O153" s="253" t="s">
        <v>183</v>
      </c>
      <c r="P153" s="253" t="s">
        <v>7904</v>
      </c>
      <c r="Q153" s="253" t="s">
        <v>183</v>
      </c>
      <c r="R153" s="253" t="s">
        <v>183</v>
      </c>
      <c r="S153" s="253" t="s">
        <v>7904</v>
      </c>
      <c r="T153" s="253" t="s">
        <v>183</v>
      </c>
      <c r="U153" s="253" t="s">
        <v>183</v>
      </c>
      <c r="V153" s="253" t="s">
        <v>7904</v>
      </c>
      <c r="W153" s="253" t="s">
        <v>7907</v>
      </c>
      <c r="X153" s="253" t="s">
        <v>183</v>
      </c>
    </row>
    <row r="154" spans="1:24" x14ac:dyDescent="0.2">
      <c r="A154" s="248">
        <v>24000</v>
      </c>
      <c r="B154" s="253" t="s">
        <v>836</v>
      </c>
      <c r="C154" s="253">
        <v>4</v>
      </c>
      <c r="D154" s="253" t="s">
        <v>7904</v>
      </c>
      <c r="E154" s="253" t="s">
        <v>7841</v>
      </c>
      <c r="F154" s="253" t="s">
        <v>183</v>
      </c>
      <c r="G154" s="253" t="s">
        <v>7904</v>
      </c>
      <c r="H154" s="253" t="s">
        <v>7905</v>
      </c>
      <c r="I154" s="253" t="s">
        <v>183</v>
      </c>
      <c r="J154" s="253" t="s">
        <v>7904</v>
      </c>
      <c r="K154" s="253" t="s">
        <v>183</v>
      </c>
      <c r="L154" s="253" t="s">
        <v>183</v>
      </c>
      <c r="M154" s="253" t="s">
        <v>7908</v>
      </c>
      <c r="N154" s="253" t="s">
        <v>7906</v>
      </c>
      <c r="O154" s="253" t="s">
        <v>183</v>
      </c>
      <c r="P154" s="253" t="s">
        <v>7904</v>
      </c>
      <c r="Q154" s="253" t="s">
        <v>183</v>
      </c>
      <c r="R154" s="253" t="s">
        <v>183</v>
      </c>
      <c r="S154" s="253" t="s">
        <v>7908</v>
      </c>
      <c r="T154" s="253" t="s">
        <v>7913</v>
      </c>
      <c r="U154" s="253" t="s">
        <v>183</v>
      </c>
      <c r="V154" s="253" t="s">
        <v>7904</v>
      </c>
      <c r="W154" s="253" t="s">
        <v>7907</v>
      </c>
      <c r="X154" s="253" t="s">
        <v>183</v>
      </c>
    </row>
    <row r="155" spans="1:24" x14ac:dyDescent="0.2">
      <c r="A155" s="248">
        <v>24100</v>
      </c>
      <c r="B155" s="253" t="s">
        <v>838</v>
      </c>
      <c r="C155" s="253">
        <v>4</v>
      </c>
      <c r="D155" s="253" t="s">
        <v>7904</v>
      </c>
      <c r="E155" s="253" t="s">
        <v>7841</v>
      </c>
      <c r="F155" s="253" t="s">
        <v>183</v>
      </c>
      <c r="G155" s="253" t="s">
        <v>7904</v>
      </c>
      <c r="H155" s="253" t="s">
        <v>7905</v>
      </c>
      <c r="I155" s="253" t="s">
        <v>183</v>
      </c>
      <c r="J155" s="253" t="s">
        <v>7904</v>
      </c>
      <c r="K155" s="253" t="s">
        <v>183</v>
      </c>
      <c r="L155" s="253" t="s">
        <v>183</v>
      </c>
      <c r="M155" s="253" t="s">
        <v>7908</v>
      </c>
      <c r="N155" s="253" t="s">
        <v>7906</v>
      </c>
      <c r="O155" s="253" t="s">
        <v>183</v>
      </c>
      <c r="P155" s="253" t="s">
        <v>7904</v>
      </c>
      <c r="Q155" s="253" t="s">
        <v>183</v>
      </c>
      <c r="R155" s="253" t="s">
        <v>183</v>
      </c>
      <c r="S155" s="253" t="s">
        <v>7908</v>
      </c>
      <c r="T155" s="253" t="s">
        <v>7913</v>
      </c>
      <c r="U155" s="253" t="s">
        <v>183</v>
      </c>
      <c r="V155" s="253" t="s">
        <v>7904</v>
      </c>
      <c r="W155" s="253" t="s">
        <v>7907</v>
      </c>
      <c r="X155" s="253" t="s">
        <v>183</v>
      </c>
    </row>
    <row r="156" spans="1:24" x14ac:dyDescent="0.2">
      <c r="A156" s="248">
        <v>25000</v>
      </c>
      <c r="B156" s="253" t="s">
        <v>840</v>
      </c>
      <c r="C156" s="253">
        <v>1</v>
      </c>
      <c r="D156" s="253" t="s">
        <v>7904</v>
      </c>
      <c r="E156" s="253" t="s">
        <v>7841</v>
      </c>
      <c r="F156" s="253" t="s">
        <v>183</v>
      </c>
      <c r="G156" s="253" t="s">
        <v>7904</v>
      </c>
      <c r="H156" s="253" t="s">
        <v>7905</v>
      </c>
      <c r="I156" s="253" t="s">
        <v>183</v>
      </c>
      <c r="J156" s="253" t="s">
        <v>7904</v>
      </c>
      <c r="K156" s="253" t="s">
        <v>183</v>
      </c>
      <c r="L156" s="253" t="s">
        <v>183</v>
      </c>
      <c r="M156" s="253" t="s">
        <v>7908</v>
      </c>
      <c r="N156" s="253" t="s">
        <v>7906</v>
      </c>
      <c r="O156" s="253" t="s">
        <v>183</v>
      </c>
      <c r="P156" s="253" t="s">
        <v>7904</v>
      </c>
      <c r="Q156" s="253" t="s">
        <v>183</v>
      </c>
      <c r="R156" s="253" t="s">
        <v>183</v>
      </c>
      <c r="S156" s="253" t="s">
        <v>7904</v>
      </c>
      <c r="T156" s="253" t="s">
        <v>183</v>
      </c>
      <c r="U156" s="253" t="s">
        <v>183</v>
      </c>
      <c r="V156" s="253" t="s">
        <v>7904</v>
      </c>
      <c r="W156" s="253" t="s">
        <v>7907</v>
      </c>
      <c r="X156" s="253" t="s">
        <v>183</v>
      </c>
    </row>
    <row r="157" spans="1:24" x14ac:dyDescent="0.2">
      <c r="A157" s="248">
        <v>25010</v>
      </c>
      <c r="B157" s="253" t="s">
        <v>37</v>
      </c>
      <c r="C157" s="253">
        <v>1</v>
      </c>
      <c r="D157" s="253" t="s">
        <v>7904</v>
      </c>
      <c r="E157" s="253" t="s">
        <v>7841</v>
      </c>
      <c r="F157" s="253" t="s">
        <v>183</v>
      </c>
      <c r="G157" s="253" t="s">
        <v>7904</v>
      </c>
      <c r="H157" s="253" t="s">
        <v>7905</v>
      </c>
      <c r="I157" s="253" t="s">
        <v>183</v>
      </c>
      <c r="J157" s="253" t="s">
        <v>7904</v>
      </c>
      <c r="K157" s="253" t="s">
        <v>183</v>
      </c>
      <c r="L157" s="253" t="s">
        <v>183</v>
      </c>
      <c r="M157" s="253" t="s">
        <v>7908</v>
      </c>
      <c r="N157" s="253" t="s">
        <v>7906</v>
      </c>
      <c r="O157" s="253" t="s">
        <v>183</v>
      </c>
      <c r="P157" s="253" t="s">
        <v>7904</v>
      </c>
      <c r="Q157" s="253" t="s">
        <v>183</v>
      </c>
      <c r="R157" s="253" t="s">
        <v>183</v>
      </c>
      <c r="S157" s="253" t="s">
        <v>7904</v>
      </c>
      <c r="T157" s="253" t="s">
        <v>183</v>
      </c>
      <c r="U157" s="253" t="s">
        <v>183</v>
      </c>
      <c r="V157" s="253" t="s">
        <v>7904</v>
      </c>
      <c r="W157" s="253" t="s">
        <v>7907</v>
      </c>
      <c r="X157" s="253" t="s">
        <v>183</v>
      </c>
    </row>
    <row r="158" spans="1:24" x14ac:dyDescent="0.2">
      <c r="A158" s="248">
        <v>25011</v>
      </c>
      <c r="B158" s="253" t="s">
        <v>380</v>
      </c>
      <c r="C158" s="253">
        <v>1</v>
      </c>
      <c r="D158" s="253" t="s">
        <v>7904</v>
      </c>
      <c r="E158" s="253" t="s">
        <v>7841</v>
      </c>
      <c r="F158" s="253" t="s">
        <v>183</v>
      </c>
      <c r="G158" s="253" t="s">
        <v>7904</v>
      </c>
      <c r="H158" s="253" t="s">
        <v>7905</v>
      </c>
      <c r="I158" s="253" t="s">
        <v>183</v>
      </c>
      <c r="J158" s="253" t="s">
        <v>7904</v>
      </c>
      <c r="K158" s="253" t="s">
        <v>183</v>
      </c>
      <c r="L158" s="253" t="s">
        <v>183</v>
      </c>
      <c r="M158" s="253" t="s">
        <v>7908</v>
      </c>
      <c r="N158" s="253" t="s">
        <v>7906</v>
      </c>
      <c r="O158" s="253" t="s">
        <v>183</v>
      </c>
      <c r="P158" s="253" t="s">
        <v>7904</v>
      </c>
      <c r="Q158" s="253" t="s">
        <v>183</v>
      </c>
      <c r="R158" s="253" t="s">
        <v>183</v>
      </c>
      <c r="S158" s="253" t="s">
        <v>7904</v>
      </c>
      <c r="T158" s="253" t="s">
        <v>183</v>
      </c>
      <c r="U158" s="253" t="s">
        <v>183</v>
      </c>
      <c r="V158" s="253" t="s">
        <v>7904</v>
      </c>
      <c r="W158" s="253" t="s">
        <v>7907</v>
      </c>
      <c r="X158" s="253" t="s">
        <v>183</v>
      </c>
    </row>
    <row r="159" spans="1:24" x14ac:dyDescent="0.2">
      <c r="A159" s="248">
        <v>25012</v>
      </c>
      <c r="B159" s="253" t="s">
        <v>842</v>
      </c>
      <c r="C159" s="253">
        <v>1</v>
      </c>
      <c r="D159" s="253" t="s">
        <v>7904</v>
      </c>
      <c r="E159" s="253" t="s">
        <v>7841</v>
      </c>
      <c r="F159" s="253" t="s">
        <v>183</v>
      </c>
      <c r="G159" s="253" t="s">
        <v>7904</v>
      </c>
      <c r="H159" s="253" t="s">
        <v>7905</v>
      </c>
      <c r="I159" s="253" t="s">
        <v>183</v>
      </c>
      <c r="J159" s="253" t="s">
        <v>7904</v>
      </c>
      <c r="K159" s="253" t="s">
        <v>183</v>
      </c>
      <c r="L159" s="253" t="s">
        <v>183</v>
      </c>
      <c r="M159" s="253" t="s">
        <v>7908</v>
      </c>
      <c r="N159" s="253" t="s">
        <v>7906</v>
      </c>
      <c r="O159" s="253" t="s">
        <v>183</v>
      </c>
      <c r="P159" s="253" t="s">
        <v>7904</v>
      </c>
      <c r="Q159" s="253" t="s">
        <v>183</v>
      </c>
      <c r="R159" s="253" t="s">
        <v>183</v>
      </c>
      <c r="S159" s="253" t="s">
        <v>7904</v>
      </c>
      <c r="T159" s="253" t="s">
        <v>183</v>
      </c>
      <c r="U159" s="253" t="s">
        <v>183</v>
      </c>
      <c r="V159" s="253" t="s">
        <v>7904</v>
      </c>
      <c r="W159" s="253" t="s">
        <v>7907</v>
      </c>
      <c r="X159" s="253" t="s">
        <v>183</v>
      </c>
    </row>
    <row r="160" spans="1:24" x14ac:dyDescent="0.2">
      <c r="A160" s="248">
        <v>26000</v>
      </c>
      <c r="B160" s="253" t="s">
        <v>844</v>
      </c>
      <c r="C160" s="253">
        <v>4</v>
      </c>
      <c r="D160" s="253" t="s">
        <v>7904</v>
      </c>
      <c r="E160" s="253" t="s">
        <v>7841</v>
      </c>
      <c r="F160" s="253" t="s">
        <v>183</v>
      </c>
      <c r="G160" s="253" t="s">
        <v>7904</v>
      </c>
      <c r="H160" s="253" t="s">
        <v>7905</v>
      </c>
      <c r="I160" s="253" t="s">
        <v>183</v>
      </c>
      <c r="J160" s="253" t="s">
        <v>7904</v>
      </c>
      <c r="K160" s="253" t="s">
        <v>183</v>
      </c>
      <c r="L160" s="253" t="s">
        <v>183</v>
      </c>
      <c r="M160" s="253" t="s">
        <v>7908</v>
      </c>
      <c r="N160" s="253" t="s">
        <v>7906</v>
      </c>
      <c r="O160" s="253" t="s">
        <v>183</v>
      </c>
      <c r="P160" s="253" t="s">
        <v>7904</v>
      </c>
      <c r="Q160" s="253" t="s">
        <v>183</v>
      </c>
      <c r="R160" s="253" t="s">
        <v>183</v>
      </c>
      <c r="S160" s="253" t="s">
        <v>7908</v>
      </c>
      <c r="T160" s="253" t="s">
        <v>7913</v>
      </c>
      <c r="U160" s="253" t="s">
        <v>183</v>
      </c>
      <c r="V160" s="253" t="s">
        <v>7904</v>
      </c>
      <c r="W160" s="253" t="s">
        <v>7907</v>
      </c>
      <c r="X160" s="253" t="s">
        <v>183</v>
      </c>
    </row>
    <row r="161" spans="1:24" x14ac:dyDescent="0.2">
      <c r="A161" s="248">
        <v>26010</v>
      </c>
      <c r="B161" s="253" t="s">
        <v>846</v>
      </c>
      <c r="C161" s="253">
        <v>4</v>
      </c>
      <c r="D161" s="253" t="s">
        <v>7904</v>
      </c>
      <c r="E161" s="253" t="s">
        <v>7841</v>
      </c>
      <c r="F161" s="253" t="s">
        <v>183</v>
      </c>
      <c r="G161" s="253" t="s">
        <v>7904</v>
      </c>
      <c r="H161" s="253" t="s">
        <v>7905</v>
      </c>
      <c r="I161" s="253" t="s">
        <v>183</v>
      </c>
      <c r="J161" s="253" t="s">
        <v>7904</v>
      </c>
      <c r="K161" s="253" t="s">
        <v>183</v>
      </c>
      <c r="L161" s="253" t="s">
        <v>183</v>
      </c>
      <c r="M161" s="253" t="s">
        <v>7908</v>
      </c>
      <c r="N161" s="253" t="s">
        <v>7906</v>
      </c>
      <c r="O161" s="253" t="s">
        <v>183</v>
      </c>
      <c r="P161" s="253" t="s">
        <v>7904</v>
      </c>
      <c r="Q161" s="253" t="s">
        <v>183</v>
      </c>
      <c r="R161" s="253" t="s">
        <v>183</v>
      </c>
      <c r="S161" s="253" t="s">
        <v>7908</v>
      </c>
      <c r="T161" s="253" t="s">
        <v>7913</v>
      </c>
      <c r="U161" s="253" t="s">
        <v>183</v>
      </c>
      <c r="V161" s="253" t="s">
        <v>7904</v>
      </c>
      <c r="W161" s="253" t="s">
        <v>7907</v>
      </c>
      <c r="X161" s="253" t="s">
        <v>183</v>
      </c>
    </row>
    <row r="162" spans="1:24" x14ac:dyDescent="0.2">
      <c r="A162" s="248">
        <v>26020</v>
      </c>
      <c r="B162" s="253" t="s">
        <v>848</v>
      </c>
      <c r="C162" s="253">
        <v>1</v>
      </c>
      <c r="D162" s="253" t="s">
        <v>7904</v>
      </c>
      <c r="E162" s="253" t="s">
        <v>7841</v>
      </c>
      <c r="F162" s="253" t="s">
        <v>183</v>
      </c>
      <c r="G162" s="253" t="s">
        <v>7904</v>
      </c>
      <c r="H162" s="253" t="s">
        <v>7905</v>
      </c>
      <c r="I162" s="253" t="s">
        <v>183</v>
      </c>
      <c r="J162" s="253" t="s">
        <v>7904</v>
      </c>
      <c r="K162" s="253" t="s">
        <v>183</v>
      </c>
      <c r="L162" s="253" t="s">
        <v>183</v>
      </c>
      <c r="M162" s="253" t="s">
        <v>7908</v>
      </c>
      <c r="N162" s="253" t="s">
        <v>7906</v>
      </c>
      <c r="O162" s="253" t="s">
        <v>183</v>
      </c>
      <c r="P162" s="253" t="s">
        <v>7904</v>
      </c>
      <c r="Q162" s="253" t="s">
        <v>183</v>
      </c>
      <c r="R162" s="253" t="s">
        <v>183</v>
      </c>
      <c r="S162" s="253" t="s">
        <v>7904</v>
      </c>
      <c r="T162" s="253" t="s">
        <v>183</v>
      </c>
      <c r="U162" s="253" t="s">
        <v>183</v>
      </c>
      <c r="V162" s="253" t="s">
        <v>7904</v>
      </c>
      <c r="W162" s="253" t="s">
        <v>7907</v>
      </c>
      <c r="X162" s="253" t="s">
        <v>183</v>
      </c>
    </row>
    <row r="163" spans="1:24" x14ac:dyDescent="0.2">
      <c r="A163" s="248">
        <v>30000</v>
      </c>
      <c r="B163" s="253" t="s">
        <v>383</v>
      </c>
      <c r="C163" s="253">
        <v>1</v>
      </c>
      <c r="D163" s="253" t="s">
        <v>7904</v>
      </c>
      <c r="E163" s="253" t="s">
        <v>7841</v>
      </c>
      <c r="F163" s="253" t="s">
        <v>183</v>
      </c>
      <c r="G163" s="253" t="s">
        <v>7904</v>
      </c>
      <c r="H163" s="253" t="s">
        <v>7905</v>
      </c>
      <c r="I163" s="253" t="s">
        <v>183</v>
      </c>
      <c r="J163" s="253" t="s">
        <v>7904</v>
      </c>
      <c r="K163" s="253" t="s">
        <v>183</v>
      </c>
      <c r="L163" s="253" t="s">
        <v>183</v>
      </c>
      <c r="M163" s="253" t="s">
        <v>7908</v>
      </c>
      <c r="N163" s="253" t="s">
        <v>7906</v>
      </c>
      <c r="O163" s="253" t="s">
        <v>183</v>
      </c>
      <c r="P163" s="253" t="s">
        <v>7904</v>
      </c>
      <c r="Q163" s="253" t="s">
        <v>183</v>
      </c>
      <c r="R163" s="253" t="s">
        <v>183</v>
      </c>
      <c r="S163" s="253" t="s">
        <v>7904</v>
      </c>
      <c r="T163" s="253" t="s">
        <v>183</v>
      </c>
      <c r="U163" s="253" t="s">
        <v>183</v>
      </c>
      <c r="V163" s="253" t="s">
        <v>7904</v>
      </c>
      <c r="W163" s="253" t="s">
        <v>7907</v>
      </c>
      <c r="X163" s="253" t="s">
        <v>183</v>
      </c>
    </row>
    <row r="164" spans="1:24" x14ac:dyDescent="0.2">
      <c r="A164" s="248">
        <v>30010</v>
      </c>
      <c r="B164" s="253" t="s">
        <v>385</v>
      </c>
      <c r="C164" s="253">
        <v>1</v>
      </c>
      <c r="D164" s="253" t="s">
        <v>7904</v>
      </c>
      <c r="E164" s="253" t="s">
        <v>7841</v>
      </c>
      <c r="F164" s="253" t="s">
        <v>183</v>
      </c>
      <c r="G164" s="253" t="s">
        <v>7904</v>
      </c>
      <c r="H164" s="253" t="s">
        <v>7905</v>
      </c>
      <c r="I164" s="253" t="s">
        <v>183</v>
      </c>
      <c r="J164" s="253" t="s">
        <v>7904</v>
      </c>
      <c r="K164" s="253" t="s">
        <v>183</v>
      </c>
      <c r="L164" s="253" t="s">
        <v>183</v>
      </c>
      <c r="M164" s="253" t="s">
        <v>7908</v>
      </c>
      <c r="N164" s="253" t="s">
        <v>7906</v>
      </c>
      <c r="O164" s="253" t="s">
        <v>183</v>
      </c>
      <c r="P164" s="253" t="s">
        <v>7904</v>
      </c>
      <c r="Q164" s="253" t="s">
        <v>183</v>
      </c>
      <c r="R164" s="253" t="s">
        <v>183</v>
      </c>
      <c r="S164" s="253" t="s">
        <v>7904</v>
      </c>
      <c r="T164" s="253" t="s">
        <v>183</v>
      </c>
      <c r="U164" s="253" t="s">
        <v>183</v>
      </c>
      <c r="V164" s="253" t="s">
        <v>7904</v>
      </c>
      <c r="W164" s="253" t="s">
        <v>7907</v>
      </c>
      <c r="X164" s="253" t="s">
        <v>183</v>
      </c>
    </row>
    <row r="165" spans="1:24" x14ac:dyDescent="0.2">
      <c r="A165" s="248">
        <v>30020</v>
      </c>
      <c r="B165" s="253" t="s">
        <v>387</v>
      </c>
      <c r="C165" s="253">
        <v>1</v>
      </c>
      <c r="D165" s="253" t="s">
        <v>7904</v>
      </c>
      <c r="E165" s="253" t="s">
        <v>7841</v>
      </c>
      <c r="F165" s="253" t="s">
        <v>183</v>
      </c>
      <c r="G165" s="253" t="s">
        <v>7904</v>
      </c>
      <c r="H165" s="253" t="s">
        <v>7905</v>
      </c>
      <c r="I165" s="253" t="s">
        <v>183</v>
      </c>
      <c r="J165" s="253" t="s">
        <v>7904</v>
      </c>
      <c r="K165" s="253" t="s">
        <v>183</v>
      </c>
      <c r="L165" s="253" t="s">
        <v>183</v>
      </c>
      <c r="M165" s="253" t="s">
        <v>7908</v>
      </c>
      <c r="N165" s="253" t="s">
        <v>7906</v>
      </c>
      <c r="O165" s="253" t="s">
        <v>183</v>
      </c>
      <c r="P165" s="253" t="s">
        <v>7904</v>
      </c>
      <c r="Q165" s="253" t="s">
        <v>183</v>
      </c>
      <c r="R165" s="253" t="s">
        <v>183</v>
      </c>
      <c r="S165" s="253" t="s">
        <v>7904</v>
      </c>
      <c r="T165" s="253" t="s">
        <v>183</v>
      </c>
      <c r="U165" s="253" t="s">
        <v>183</v>
      </c>
      <c r="V165" s="253" t="s">
        <v>7904</v>
      </c>
      <c r="W165" s="253" t="s">
        <v>7907</v>
      </c>
      <c r="X165" s="253" t="s">
        <v>183</v>
      </c>
    </row>
    <row r="166" spans="1:24" x14ac:dyDescent="0.2">
      <c r="A166" s="248">
        <v>30030</v>
      </c>
      <c r="B166" s="253" t="s">
        <v>389</v>
      </c>
      <c r="C166" s="253">
        <v>1</v>
      </c>
      <c r="D166" s="253" t="s">
        <v>7904</v>
      </c>
      <c r="E166" s="253" t="s">
        <v>7841</v>
      </c>
      <c r="F166" s="253" t="s">
        <v>183</v>
      </c>
      <c r="G166" s="253" t="s">
        <v>7904</v>
      </c>
      <c r="H166" s="253" t="s">
        <v>7905</v>
      </c>
      <c r="I166" s="253" t="s">
        <v>183</v>
      </c>
      <c r="J166" s="253" t="s">
        <v>7904</v>
      </c>
      <c r="K166" s="253" t="s">
        <v>183</v>
      </c>
      <c r="L166" s="253" t="s">
        <v>183</v>
      </c>
      <c r="M166" s="253" t="s">
        <v>7908</v>
      </c>
      <c r="N166" s="253" t="s">
        <v>7906</v>
      </c>
      <c r="O166" s="253" t="s">
        <v>183</v>
      </c>
      <c r="P166" s="253" t="s">
        <v>7904</v>
      </c>
      <c r="Q166" s="253" t="s">
        <v>183</v>
      </c>
      <c r="R166" s="253" t="s">
        <v>183</v>
      </c>
      <c r="S166" s="253" t="s">
        <v>7904</v>
      </c>
      <c r="T166" s="253" t="s">
        <v>183</v>
      </c>
      <c r="U166" s="253" t="s">
        <v>183</v>
      </c>
      <c r="V166" s="253" t="s">
        <v>7904</v>
      </c>
      <c r="W166" s="253" t="s">
        <v>7907</v>
      </c>
      <c r="X166" s="253" t="s">
        <v>183</v>
      </c>
    </row>
    <row r="167" spans="1:24" x14ac:dyDescent="0.2">
      <c r="A167" s="248">
        <v>30040</v>
      </c>
      <c r="B167" s="253" t="s">
        <v>391</v>
      </c>
      <c r="C167" s="253">
        <v>1</v>
      </c>
      <c r="D167" s="253" t="s">
        <v>7904</v>
      </c>
      <c r="E167" s="253" t="s">
        <v>7841</v>
      </c>
      <c r="F167" s="253" t="s">
        <v>183</v>
      </c>
      <c r="G167" s="253" t="s">
        <v>7904</v>
      </c>
      <c r="H167" s="253" t="s">
        <v>7905</v>
      </c>
      <c r="I167" s="253" t="s">
        <v>183</v>
      </c>
      <c r="J167" s="253" t="s">
        <v>7904</v>
      </c>
      <c r="K167" s="253" t="s">
        <v>183</v>
      </c>
      <c r="L167" s="253" t="s">
        <v>183</v>
      </c>
      <c r="M167" s="253" t="s">
        <v>7908</v>
      </c>
      <c r="N167" s="253" t="s">
        <v>7906</v>
      </c>
      <c r="O167" s="253" t="s">
        <v>183</v>
      </c>
      <c r="P167" s="253" t="s">
        <v>7904</v>
      </c>
      <c r="Q167" s="253" t="s">
        <v>183</v>
      </c>
      <c r="R167" s="253" t="s">
        <v>183</v>
      </c>
      <c r="S167" s="253" t="s">
        <v>7904</v>
      </c>
      <c r="T167" s="253" t="s">
        <v>183</v>
      </c>
      <c r="U167" s="253" t="s">
        <v>183</v>
      </c>
      <c r="V167" s="253" t="s">
        <v>7904</v>
      </c>
      <c r="W167" s="253" t="s">
        <v>7907</v>
      </c>
      <c r="X167" s="253" t="s">
        <v>183</v>
      </c>
    </row>
    <row r="168" spans="1:24" x14ac:dyDescent="0.2">
      <c r="A168" s="248">
        <v>30050</v>
      </c>
      <c r="B168" s="253" t="s">
        <v>850</v>
      </c>
      <c r="C168" s="253">
        <v>1</v>
      </c>
      <c r="D168" s="253" t="s">
        <v>7904</v>
      </c>
      <c r="E168" s="253" t="s">
        <v>7841</v>
      </c>
      <c r="F168" s="253" t="s">
        <v>183</v>
      </c>
      <c r="G168" s="253" t="s">
        <v>7904</v>
      </c>
      <c r="H168" s="253" t="s">
        <v>7905</v>
      </c>
      <c r="I168" s="253" t="s">
        <v>183</v>
      </c>
      <c r="J168" s="253" t="s">
        <v>7904</v>
      </c>
      <c r="K168" s="253" t="s">
        <v>183</v>
      </c>
      <c r="L168" s="253" t="s">
        <v>183</v>
      </c>
      <c r="M168" s="253" t="s">
        <v>7908</v>
      </c>
      <c r="N168" s="253" t="s">
        <v>7906</v>
      </c>
      <c r="O168" s="253" t="s">
        <v>183</v>
      </c>
      <c r="P168" s="253" t="s">
        <v>7904</v>
      </c>
      <c r="Q168" s="253" t="s">
        <v>183</v>
      </c>
      <c r="R168" s="253" t="s">
        <v>183</v>
      </c>
      <c r="S168" s="253" t="s">
        <v>7904</v>
      </c>
      <c r="T168" s="253" t="s">
        <v>183</v>
      </c>
      <c r="U168" s="253" t="s">
        <v>183</v>
      </c>
      <c r="V168" s="253" t="s">
        <v>7904</v>
      </c>
      <c r="W168" s="253" t="s">
        <v>7907</v>
      </c>
      <c r="X168" s="253" t="s">
        <v>183</v>
      </c>
    </row>
    <row r="169" spans="1:24" x14ac:dyDescent="0.2">
      <c r="A169" s="248">
        <v>30051</v>
      </c>
      <c r="B169" s="253" t="s">
        <v>852</v>
      </c>
      <c r="C169" s="253">
        <v>1</v>
      </c>
      <c r="D169" s="253" t="s">
        <v>7904</v>
      </c>
      <c r="E169" s="253" t="s">
        <v>7841</v>
      </c>
      <c r="F169" s="253" t="s">
        <v>183</v>
      </c>
      <c r="G169" s="253" t="s">
        <v>7904</v>
      </c>
      <c r="H169" s="253" t="s">
        <v>7905</v>
      </c>
      <c r="I169" s="253" t="s">
        <v>183</v>
      </c>
      <c r="J169" s="253" t="s">
        <v>7904</v>
      </c>
      <c r="K169" s="253" t="s">
        <v>183</v>
      </c>
      <c r="L169" s="253" t="s">
        <v>183</v>
      </c>
      <c r="M169" s="253" t="s">
        <v>7908</v>
      </c>
      <c r="N169" s="253" t="s">
        <v>7906</v>
      </c>
      <c r="O169" s="253" t="s">
        <v>183</v>
      </c>
      <c r="P169" s="253" t="s">
        <v>7904</v>
      </c>
      <c r="Q169" s="253" t="s">
        <v>183</v>
      </c>
      <c r="R169" s="253" t="s">
        <v>183</v>
      </c>
      <c r="S169" s="253" t="s">
        <v>7904</v>
      </c>
      <c r="T169" s="253" t="s">
        <v>183</v>
      </c>
      <c r="U169" s="253" t="s">
        <v>183</v>
      </c>
      <c r="V169" s="253" t="s">
        <v>7904</v>
      </c>
      <c r="W169" s="253" t="s">
        <v>7907</v>
      </c>
      <c r="X169" s="253" t="s">
        <v>183</v>
      </c>
    </row>
    <row r="170" spans="1:24" x14ac:dyDescent="0.2">
      <c r="A170" s="248">
        <v>30100</v>
      </c>
      <c r="B170" s="253" t="s">
        <v>853</v>
      </c>
      <c r="C170" s="253">
        <v>1</v>
      </c>
      <c r="D170" s="253" t="s">
        <v>7904</v>
      </c>
      <c r="E170" s="253" t="s">
        <v>7841</v>
      </c>
      <c r="F170" s="253" t="s">
        <v>183</v>
      </c>
      <c r="G170" s="253" t="s">
        <v>7904</v>
      </c>
      <c r="H170" s="253" t="s">
        <v>7905</v>
      </c>
      <c r="I170" s="253" t="s">
        <v>183</v>
      </c>
      <c r="J170" s="253" t="s">
        <v>7904</v>
      </c>
      <c r="K170" s="253" t="s">
        <v>183</v>
      </c>
      <c r="L170" s="253" t="s">
        <v>183</v>
      </c>
      <c r="M170" s="253" t="s">
        <v>7908</v>
      </c>
      <c r="N170" s="253" t="s">
        <v>7906</v>
      </c>
      <c r="O170" s="253" t="s">
        <v>183</v>
      </c>
      <c r="P170" s="253" t="s">
        <v>7904</v>
      </c>
      <c r="Q170" s="253" t="s">
        <v>183</v>
      </c>
      <c r="R170" s="253" t="s">
        <v>183</v>
      </c>
      <c r="S170" s="253" t="s">
        <v>7904</v>
      </c>
      <c r="T170" s="253" t="s">
        <v>183</v>
      </c>
      <c r="U170" s="253" t="s">
        <v>183</v>
      </c>
      <c r="V170" s="253" t="s">
        <v>7904</v>
      </c>
      <c r="W170" s="253" t="s">
        <v>7907</v>
      </c>
      <c r="X170" s="253" t="s">
        <v>183</v>
      </c>
    </row>
    <row r="171" spans="1:24" x14ac:dyDescent="0.2">
      <c r="A171" s="248">
        <v>30110</v>
      </c>
      <c r="B171" s="253" t="s">
        <v>394</v>
      </c>
      <c r="C171" s="253">
        <v>1</v>
      </c>
      <c r="D171" s="253" t="s">
        <v>7904</v>
      </c>
      <c r="E171" s="253" t="s">
        <v>7841</v>
      </c>
      <c r="F171" s="253" t="s">
        <v>183</v>
      </c>
      <c r="G171" s="253" t="s">
        <v>7904</v>
      </c>
      <c r="H171" s="253" t="s">
        <v>7905</v>
      </c>
      <c r="I171" s="253" t="s">
        <v>183</v>
      </c>
      <c r="J171" s="253" t="s">
        <v>7904</v>
      </c>
      <c r="K171" s="253" t="s">
        <v>183</v>
      </c>
      <c r="L171" s="253" t="s">
        <v>183</v>
      </c>
      <c r="M171" s="253" t="s">
        <v>7908</v>
      </c>
      <c r="N171" s="253" t="s">
        <v>7906</v>
      </c>
      <c r="O171" s="253" t="s">
        <v>183</v>
      </c>
      <c r="P171" s="253" t="s">
        <v>7904</v>
      </c>
      <c r="Q171" s="253" t="s">
        <v>183</v>
      </c>
      <c r="R171" s="253" t="s">
        <v>183</v>
      </c>
      <c r="S171" s="253" t="s">
        <v>7904</v>
      </c>
      <c r="T171" s="253" t="s">
        <v>183</v>
      </c>
      <c r="U171" s="253" t="s">
        <v>183</v>
      </c>
      <c r="V171" s="253" t="s">
        <v>7904</v>
      </c>
      <c r="W171" s="253" t="s">
        <v>7907</v>
      </c>
      <c r="X171" s="253" t="s">
        <v>183</v>
      </c>
    </row>
    <row r="172" spans="1:24" x14ac:dyDescent="0.2">
      <c r="A172" s="248">
        <v>30150</v>
      </c>
      <c r="B172" s="253" t="s">
        <v>400</v>
      </c>
      <c r="C172" s="253">
        <v>1</v>
      </c>
      <c r="D172" s="253" t="s">
        <v>7904</v>
      </c>
      <c r="E172" s="253" t="s">
        <v>7841</v>
      </c>
      <c r="F172" s="253" t="s">
        <v>183</v>
      </c>
      <c r="G172" s="253" t="s">
        <v>7904</v>
      </c>
      <c r="H172" s="253" t="s">
        <v>7905</v>
      </c>
      <c r="I172" s="253" t="s">
        <v>183</v>
      </c>
      <c r="J172" s="253" t="s">
        <v>7904</v>
      </c>
      <c r="K172" s="253" t="s">
        <v>183</v>
      </c>
      <c r="L172" s="253" t="s">
        <v>183</v>
      </c>
      <c r="M172" s="253" t="s">
        <v>7908</v>
      </c>
      <c r="N172" s="253" t="s">
        <v>7906</v>
      </c>
      <c r="O172" s="253" t="s">
        <v>183</v>
      </c>
      <c r="P172" s="253" t="s">
        <v>7904</v>
      </c>
      <c r="Q172" s="253" t="s">
        <v>183</v>
      </c>
      <c r="R172" s="253" t="s">
        <v>183</v>
      </c>
      <c r="S172" s="253" t="s">
        <v>7904</v>
      </c>
      <c r="T172" s="253" t="s">
        <v>183</v>
      </c>
      <c r="U172" s="253" t="s">
        <v>183</v>
      </c>
      <c r="V172" s="253" t="s">
        <v>7904</v>
      </c>
      <c r="W172" s="253" t="s">
        <v>7907</v>
      </c>
      <c r="X172" s="253" t="s">
        <v>183</v>
      </c>
    </row>
    <row r="173" spans="1:24" x14ac:dyDescent="0.2">
      <c r="A173" s="248">
        <v>32000</v>
      </c>
      <c r="B173" s="253" t="s">
        <v>855</v>
      </c>
      <c r="C173" s="253">
        <v>1</v>
      </c>
      <c r="D173" s="253" t="s">
        <v>7904</v>
      </c>
      <c r="E173" s="253" t="s">
        <v>7841</v>
      </c>
      <c r="F173" s="253" t="s">
        <v>183</v>
      </c>
      <c r="G173" s="253" t="s">
        <v>7904</v>
      </c>
      <c r="H173" s="253" t="s">
        <v>7905</v>
      </c>
      <c r="I173" s="253" t="s">
        <v>183</v>
      </c>
      <c r="J173" s="253" t="s">
        <v>7904</v>
      </c>
      <c r="K173" s="253" t="s">
        <v>183</v>
      </c>
      <c r="L173" s="253" t="s">
        <v>183</v>
      </c>
      <c r="M173" s="253" t="s">
        <v>7908</v>
      </c>
      <c r="N173" s="253" t="s">
        <v>7906</v>
      </c>
      <c r="O173" s="253" t="s">
        <v>183</v>
      </c>
      <c r="P173" s="253" t="s">
        <v>7904</v>
      </c>
      <c r="Q173" s="253" t="s">
        <v>183</v>
      </c>
      <c r="R173" s="253" t="s">
        <v>183</v>
      </c>
      <c r="S173" s="253" t="s">
        <v>7904</v>
      </c>
      <c r="T173" s="253" t="s">
        <v>183</v>
      </c>
      <c r="U173" s="253" t="s">
        <v>183</v>
      </c>
      <c r="V173" s="253" t="s">
        <v>7904</v>
      </c>
      <c r="W173" s="253" t="s">
        <v>7907</v>
      </c>
      <c r="X173" s="253" t="s">
        <v>183</v>
      </c>
    </row>
    <row r="174" spans="1:24" x14ac:dyDescent="0.2">
      <c r="A174" s="248">
        <v>33000</v>
      </c>
      <c r="B174" s="253" t="s">
        <v>857</v>
      </c>
      <c r="C174" s="253">
        <v>1</v>
      </c>
      <c r="D174" s="253" t="s">
        <v>7904</v>
      </c>
      <c r="E174" s="253" t="s">
        <v>7841</v>
      </c>
      <c r="F174" s="253" t="s">
        <v>183</v>
      </c>
      <c r="G174" s="253" t="s">
        <v>7904</v>
      </c>
      <c r="H174" s="253" t="s">
        <v>7905</v>
      </c>
      <c r="I174" s="253" t="s">
        <v>183</v>
      </c>
      <c r="J174" s="253" t="s">
        <v>7904</v>
      </c>
      <c r="K174" s="253" t="s">
        <v>183</v>
      </c>
      <c r="L174" s="253" t="s">
        <v>183</v>
      </c>
      <c r="M174" s="253" t="s">
        <v>7908</v>
      </c>
      <c r="N174" s="253" t="s">
        <v>7906</v>
      </c>
      <c r="O174" s="253" t="s">
        <v>183</v>
      </c>
      <c r="P174" s="253" t="s">
        <v>7904</v>
      </c>
      <c r="Q174" s="253" t="s">
        <v>183</v>
      </c>
      <c r="R174" s="253" t="s">
        <v>183</v>
      </c>
      <c r="S174" s="253" t="s">
        <v>7904</v>
      </c>
      <c r="T174" s="253" t="s">
        <v>183</v>
      </c>
      <c r="U174" s="253" t="s">
        <v>183</v>
      </c>
      <c r="V174" s="253" t="s">
        <v>7904</v>
      </c>
      <c r="W174" s="253" t="s">
        <v>7907</v>
      </c>
      <c r="X174" s="253" t="s">
        <v>183</v>
      </c>
    </row>
    <row r="175" spans="1:24" x14ac:dyDescent="0.2">
      <c r="A175" s="248">
        <v>34000</v>
      </c>
      <c r="B175" s="253" t="s">
        <v>859</v>
      </c>
      <c r="C175" s="253">
        <v>1</v>
      </c>
      <c r="D175" s="253" t="s">
        <v>7904</v>
      </c>
      <c r="E175" s="253" t="s">
        <v>7841</v>
      </c>
      <c r="F175" s="253" t="s">
        <v>183</v>
      </c>
      <c r="G175" s="253" t="s">
        <v>7904</v>
      </c>
      <c r="H175" s="253" t="s">
        <v>7905</v>
      </c>
      <c r="I175" s="253" t="s">
        <v>183</v>
      </c>
      <c r="J175" s="253" t="s">
        <v>7904</v>
      </c>
      <c r="K175" s="253" t="s">
        <v>183</v>
      </c>
      <c r="L175" s="253" t="s">
        <v>183</v>
      </c>
      <c r="M175" s="253" t="s">
        <v>7908</v>
      </c>
      <c r="N175" s="253" t="s">
        <v>7906</v>
      </c>
      <c r="O175" s="253" t="s">
        <v>183</v>
      </c>
      <c r="P175" s="253" t="s">
        <v>7904</v>
      </c>
      <c r="Q175" s="253" t="s">
        <v>183</v>
      </c>
      <c r="R175" s="253" t="s">
        <v>183</v>
      </c>
      <c r="S175" s="253" t="s">
        <v>7904</v>
      </c>
      <c r="T175" s="253" t="s">
        <v>183</v>
      </c>
      <c r="U175" s="253" t="s">
        <v>183</v>
      </c>
      <c r="V175" s="253" t="s">
        <v>7904</v>
      </c>
      <c r="W175" s="253" t="s">
        <v>7907</v>
      </c>
      <c r="X175" s="253" t="s">
        <v>183</v>
      </c>
    </row>
    <row r="176" spans="1:24" x14ac:dyDescent="0.2">
      <c r="A176" s="248">
        <v>35000</v>
      </c>
      <c r="B176" s="253" t="s">
        <v>402</v>
      </c>
      <c r="C176" s="253">
        <v>1</v>
      </c>
      <c r="D176" s="253" t="s">
        <v>7904</v>
      </c>
      <c r="E176" s="253" t="s">
        <v>7841</v>
      </c>
      <c r="F176" s="253" t="s">
        <v>183</v>
      </c>
      <c r="G176" s="253" t="s">
        <v>7904</v>
      </c>
      <c r="H176" s="253" t="s">
        <v>7905</v>
      </c>
      <c r="I176" s="253" t="s">
        <v>183</v>
      </c>
      <c r="J176" s="253" t="s">
        <v>7904</v>
      </c>
      <c r="K176" s="253" t="s">
        <v>183</v>
      </c>
      <c r="L176" s="253" t="s">
        <v>183</v>
      </c>
      <c r="M176" s="253" t="s">
        <v>7908</v>
      </c>
      <c r="N176" s="253" t="s">
        <v>7906</v>
      </c>
      <c r="O176" s="253" t="s">
        <v>183</v>
      </c>
      <c r="P176" s="253" t="s">
        <v>7904</v>
      </c>
      <c r="Q176" s="253" t="s">
        <v>183</v>
      </c>
      <c r="R176" s="253" t="s">
        <v>183</v>
      </c>
      <c r="S176" s="253" t="s">
        <v>7904</v>
      </c>
      <c r="T176" s="253" t="s">
        <v>183</v>
      </c>
      <c r="U176" s="253" t="s">
        <v>183</v>
      </c>
      <c r="V176" s="253" t="s">
        <v>7904</v>
      </c>
      <c r="W176" s="253" t="s">
        <v>7907</v>
      </c>
      <c r="X176" s="253" t="s">
        <v>183</v>
      </c>
    </row>
    <row r="177" spans="1:24" x14ac:dyDescent="0.2">
      <c r="A177" s="248">
        <v>35100</v>
      </c>
      <c r="B177" s="253" t="s">
        <v>801</v>
      </c>
      <c r="C177" s="253">
        <v>1</v>
      </c>
      <c r="D177" s="253" t="s">
        <v>7904</v>
      </c>
      <c r="E177" s="253" t="s">
        <v>7841</v>
      </c>
      <c r="F177" s="253" t="s">
        <v>183</v>
      </c>
      <c r="G177" s="253" t="s">
        <v>7904</v>
      </c>
      <c r="H177" s="253" t="s">
        <v>7905</v>
      </c>
      <c r="I177" s="253" t="s">
        <v>183</v>
      </c>
      <c r="J177" s="253" t="s">
        <v>7904</v>
      </c>
      <c r="K177" s="253" t="s">
        <v>183</v>
      </c>
      <c r="L177" s="253" t="s">
        <v>183</v>
      </c>
      <c r="M177" s="253" t="s">
        <v>7908</v>
      </c>
      <c r="N177" s="253" t="s">
        <v>7906</v>
      </c>
      <c r="O177" s="253" t="s">
        <v>183</v>
      </c>
      <c r="P177" s="253" t="s">
        <v>7904</v>
      </c>
      <c r="Q177" s="253" t="s">
        <v>183</v>
      </c>
      <c r="R177" s="253" t="s">
        <v>183</v>
      </c>
      <c r="S177" s="253" t="s">
        <v>7904</v>
      </c>
      <c r="T177" s="253" t="s">
        <v>183</v>
      </c>
      <c r="U177" s="253" t="s">
        <v>183</v>
      </c>
      <c r="V177" s="253" t="s">
        <v>7904</v>
      </c>
      <c r="W177" s="253" t="s">
        <v>7907</v>
      </c>
      <c r="X177" s="253" t="s">
        <v>183</v>
      </c>
    </row>
    <row r="178" spans="1:24" x14ac:dyDescent="0.2">
      <c r="A178" s="248">
        <v>36000</v>
      </c>
      <c r="B178" s="253" t="s">
        <v>404</v>
      </c>
      <c r="C178" s="253">
        <v>1</v>
      </c>
      <c r="D178" s="253" t="s">
        <v>7904</v>
      </c>
      <c r="E178" s="253" t="s">
        <v>7841</v>
      </c>
      <c r="F178" s="253" t="s">
        <v>183</v>
      </c>
      <c r="G178" s="253" t="s">
        <v>7904</v>
      </c>
      <c r="H178" s="253" t="s">
        <v>7905</v>
      </c>
      <c r="I178" s="253" t="s">
        <v>183</v>
      </c>
      <c r="J178" s="253" t="s">
        <v>7904</v>
      </c>
      <c r="K178" s="253" t="s">
        <v>183</v>
      </c>
      <c r="L178" s="253" t="s">
        <v>183</v>
      </c>
      <c r="M178" s="253" t="s">
        <v>7908</v>
      </c>
      <c r="N178" s="253" t="s">
        <v>7906</v>
      </c>
      <c r="O178" s="253" t="s">
        <v>183</v>
      </c>
      <c r="P178" s="253" t="s">
        <v>7904</v>
      </c>
      <c r="Q178" s="253" t="s">
        <v>183</v>
      </c>
      <c r="R178" s="253" t="s">
        <v>183</v>
      </c>
      <c r="S178" s="253" t="s">
        <v>7904</v>
      </c>
      <c r="T178" s="253" t="s">
        <v>183</v>
      </c>
      <c r="U178" s="253" t="s">
        <v>183</v>
      </c>
      <c r="V178" s="253" t="s">
        <v>7904</v>
      </c>
      <c r="W178" s="253" t="s">
        <v>7907</v>
      </c>
      <c r="X178" s="253" t="s">
        <v>183</v>
      </c>
    </row>
    <row r="179" spans="1:24" x14ac:dyDescent="0.2">
      <c r="A179" s="248">
        <v>37000</v>
      </c>
      <c r="B179" s="253" t="s">
        <v>396</v>
      </c>
      <c r="C179" s="253">
        <v>1</v>
      </c>
      <c r="D179" s="253" t="s">
        <v>7904</v>
      </c>
      <c r="E179" s="253" t="s">
        <v>7841</v>
      </c>
      <c r="F179" s="253" t="s">
        <v>183</v>
      </c>
      <c r="G179" s="253" t="s">
        <v>7904</v>
      </c>
      <c r="H179" s="253" t="s">
        <v>7905</v>
      </c>
      <c r="I179" s="253" t="s">
        <v>183</v>
      </c>
      <c r="J179" s="253" t="s">
        <v>7904</v>
      </c>
      <c r="K179" s="253" t="s">
        <v>183</v>
      </c>
      <c r="L179" s="253" t="s">
        <v>183</v>
      </c>
      <c r="M179" s="253" t="s">
        <v>7908</v>
      </c>
      <c r="N179" s="253" t="s">
        <v>7906</v>
      </c>
      <c r="O179" s="253" t="s">
        <v>183</v>
      </c>
      <c r="P179" s="253" t="s">
        <v>7904</v>
      </c>
      <c r="Q179" s="253" t="s">
        <v>183</v>
      </c>
      <c r="R179" s="253" t="s">
        <v>183</v>
      </c>
      <c r="S179" s="253" t="s">
        <v>7904</v>
      </c>
      <c r="T179" s="253" t="s">
        <v>183</v>
      </c>
      <c r="U179" s="253" t="s">
        <v>183</v>
      </c>
      <c r="V179" s="253" t="s">
        <v>7904</v>
      </c>
      <c r="W179" s="253" t="s">
        <v>7907</v>
      </c>
      <c r="X179" s="253" t="s">
        <v>183</v>
      </c>
    </row>
    <row r="180" spans="1:24" x14ac:dyDescent="0.2">
      <c r="A180" s="248">
        <v>37001</v>
      </c>
      <c r="B180" s="253" t="s">
        <v>398</v>
      </c>
      <c r="C180" s="253">
        <v>1</v>
      </c>
      <c r="D180" s="253" t="s">
        <v>7904</v>
      </c>
      <c r="E180" s="253" t="s">
        <v>7841</v>
      </c>
      <c r="F180" s="253" t="s">
        <v>183</v>
      </c>
      <c r="G180" s="253" t="s">
        <v>7904</v>
      </c>
      <c r="H180" s="253" t="s">
        <v>7905</v>
      </c>
      <c r="I180" s="253" t="s">
        <v>183</v>
      </c>
      <c r="J180" s="253" t="s">
        <v>7904</v>
      </c>
      <c r="K180" s="253" t="s">
        <v>183</v>
      </c>
      <c r="L180" s="253" t="s">
        <v>183</v>
      </c>
      <c r="M180" s="253" t="s">
        <v>7908</v>
      </c>
      <c r="N180" s="253" t="s">
        <v>7906</v>
      </c>
      <c r="O180" s="253" t="s">
        <v>183</v>
      </c>
      <c r="P180" s="253" t="s">
        <v>7904</v>
      </c>
      <c r="Q180" s="253" t="s">
        <v>183</v>
      </c>
      <c r="R180" s="253" t="s">
        <v>183</v>
      </c>
      <c r="S180" s="253" t="s">
        <v>7904</v>
      </c>
      <c r="T180" s="253" t="s">
        <v>183</v>
      </c>
      <c r="U180" s="253" t="s">
        <v>183</v>
      </c>
      <c r="V180" s="253" t="s">
        <v>7904</v>
      </c>
      <c r="W180" s="253" t="s">
        <v>7907</v>
      </c>
      <c r="X180" s="253" t="s">
        <v>183</v>
      </c>
    </row>
    <row r="181" spans="1:24" x14ac:dyDescent="0.2">
      <c r="A181" s="248">
        <v>40000</v>
      </c>
      <c r="B181" s="253" t="s">
        <v>861</v>
      </c>
      <c r="C181" s="253">
        <v>27</v>
      </c>
      <c r="D181" s="253" t="s">
        <v>7904</v>
      </c>
      <c r="E181" s="253" t="s">
        <v>7841</v>
      </c>
      <c r="F181" s="253" t="s">
        <v>183</v>
      </c>
      <c r="G181" s="253" t="s">
        <v>7904</v>
      </c>
      <c r="H181" s="253" t="s">
        <v>7905</v>
      </c>
      <c r="I181" s="253" t="s">
        <v>183</v>
      </c>
      <c r="J181" s="253" t="s">
        <v>7904</v>
      </c>
      <c r="K181" s="253" t="s">
        <v>183</v>
      </c>
      <c r="L181" s="253" t="s">
        <v>183</v>
      </c>
      <c r="M181" s="253" t="s">
        <v>7908</v>
      </c>
      <c r="N181" s="253" t="s">
        <v>7906</v>
      </c>
      <c r="O181" s="253" t="s">
        <v>183</v>
      </c>
      <c r="P181" s="253" t="s">
        <v>7904</v>
      </c>
      <c r="Q181" s="253" t="s">
        <v>183</v>
      </c>
      <c r="R181" s="253" t="s">
        <v>183</v>
      </c>
      <c r="S181" s="253" t="s">
        <v>7904</v>
      </c>
      <c r="T181" s="253" t="s">
        <v>183</v>
      </c>
      <c r="U181" s="253" t="s">
        <v>183</v>
      </c>
      <c r="V181" s="253" t="s">
        <v>7904</v>
      </c>
      <c r="W181" s="253" t="s">
        <v>7907</v>
      </c>
      <c r="X181" s="253" t="s">
        <v>183</v>
      </c>
    </row>
    <row r="182" spans="1:24" x14ac:dyDescent="0.2">
      <c r="A182" s="248">
        <v>40001</v>
      </c>
      <c r="B182" s="253" t="s">
        <v>863</v>
      </c>
      <c r="C182" s="253">
        <v>27</v>
      </c>
      <c r="D182" s="253" t="s">
        <v>7904</v>
      </c>
      <c r="E182" s="253" t="s">
        <v>7841</v>
      </c>
      <c r="F182" s="253" t="s">
        <v>183</v>
      </c>
      <c r="G182" s="253" t="s">
        <v>7904</v>
      </c>
      <c r="H182" s="253" t="s">
        <v>7905</v>
      </c>
      <c r="I182" s="253" t="s">
        <v>183</v>
      </c>
      <c r="J182" s="253" t="s">
        <v>7904</v>
      </c>
      <c r="K182" s="253" t="s">
        <v>183</v>
      </c>
      <c r="L182" s="253" t="s">
        <v>183</v>
      </c>
      <c r="M182" s="253" t="s">
        <v>7908</v>
      </c>
      <c r="N182" s="253" t="s">
        <v>7906</v>
      </c>
      <c r="O182" s="253" t="s">
        <v>183</v>
      </c>
      <c r="P182" s="253" t="s">
        <v>7904</v>
      </c>
      <c r="Q182" s="253" t="s">
        <v>183</v>
      </c>
      <c r="R182" s="253" t="s">
        <v>183</v>
      </c>
      <c r="S182" s="253" t="s">
        <v>7904</v>
      </c>
      <c r="T182" s="253" t="s">
        <v>183</v>
      </c>
      <c r="U182" s="253" t="s">
        <v>183</v>
      </c>
      <c r="V182" s="253" t="s">
        <v>7904</v>
      </c>
      <c r="W182" s="253" t="s">
        <v>7907</v>
      </c>
      <c r="X182" s="253" t="s">
        <v>183</v>
      </c>
    </row>
    <row r="183" spans="1:24" x14ac:dyDescent="0.2">
      <c r="A183" s="248">
        <v>40002</v>
      </c>
      <c r="B183" s="253" t="s">
        <v>865</v>
      </c>
      <c r="C183" s="253">
        <v>27</v>
      </c>
      <c r="D183" s="253" t="s">
        <v>7904</v>
      </c>
      <c r="E183" s="253" t="s">
        <v>7841</v>
      </c>
      <c r="F183" s="253" t="s">
        <v>183</v>
      </c>
      <c r="G183" s="253" t="s">
        <v>7904</v>
      </c>
      <c r="H183" s="253" t="s">
        <v>7905</v>
      </c>
      <c r="I183" s="253" t="s">
        <v>183</v>
      </c>
      <c r="J183" s="253" t="s">
        <v>7904</v>
      </c>
      <c r="K183" s="253" t="s">
        <v>183</v>
      </c>
      <c r="L183" s="253" t="s">
        <v>183</v>
      </c>
      <c r="M183" s="253" t="s">
        <v>7908</v>
      </c>
      <c r="N183" s="253" t="s">
        <v>7906</v>
      </c>
      <c r="O183" s="253" t="s">
        <v>183</v>
      </c>
      <c r="P183" s="253" t="s">
        <v>7904</v>
      </c>
      <c r="Q183" s="253" t="s">
        <v>183</v>
      </c>
      <c r="R183" s="253" t="s">
        <v>183</v>
      </c>
      <c r="S183" s="253" t="s">
        <v>7904</v>
      </c>
      <c r="T183" s="253" t="s">
        <v>183</v>
      </c>
      <c r="U183" s="253" t="s">
        <v>183</v>
      </c>
      <c r="V183" s="253" t="s">
        <v>7904</v>
      </c>
      <c r="W183" s="253" t="s">
        <v>7907</v>
      </c>
      <c r="X183" s="253" t="s">
        <v>183</v>
      </c>
    </row>
    <row r="184" spans="1:24" x14ac:dyDescent="0.2">
      <c r="A184" s="248">
        <v>40003</v>
      </c>
      <c r="B184" s="253" t="s">
        <v>867</v>
      </c>
      <c r="C184" s="253">
        <v>27</v>
      </c>
      <c r="D184" s="253" t="s">
        <v>7904</v>
      </c>
      <c r="E184" s="253" t="s">
        <v>7841</v>
      </c>
      <c r="F184" s="253" t="s">
        <v>183</v>
      </c>
      <c r="G184" s="253" t="s">
        <v>7904</v>
      </c>
      <c r="H184" s="253" t="s">
        <v>7905</v>
      </c>
      <c r="I184" s="253" t="s">
        <v>183</v>
      </c>
      <c r="J184" s="253" t="s">
        <v>7904</v>
      </c>
      <c r="K184" s="253" t="s">
        <v>183</v>
      </c>
      <c r="L184" s="253" t="s">
        <v>183</v>
      </c>
      <c r="M184" s="253" t="s">
        <v>7908</v>
      </c>
      <c r="N184" s="253" t="s">
        <v>7906</v>
      </c>
      <c r="O184" s="253" t="s">
        <v>183</v>
      </c>
      <c r="P184" s="253" t="s">
        <v>7904</v>
      </c>
      <c r="Q184" s="253" t="s">
        <v>183</v>
      </c>
      <c r="R184" s="253" t="s">
        <v>183</v>
      </c>
      <c r="S184" s="253" t="s">
        <v>7904</v>
      </c>
      <c r="T184" s="253" t="s">
        <v>183</v>
      </c>
      <c r="U184" s="253" t="s">
        <v>183</v>
      </c>
      <c r="V184" s="253" t="s">
        <v>7904</v>
      </c>
      <c r="W184" s="253" t="s">
        <v>7907</v>
      </c>
      <c r="X184" s="253" t="s">
        <v>183</v>
      </c>
    </row>
    <row r="185" spans="1:24" x14ac:dyDescent="0.2">
      <c r="A185" s="248">
        <v>40004</v>
      </c>
      <c r="B185" s="253" t="s">
        <v>869</v>
      </c>
      <c r="C185" s="253">
        <v>27</v>
      </c>
      <c r="D185" s="253" t="s">
        <v>7904</v>
      </c>
      <c r="E185" s="253" t="s">
        <v>7841</v>
      </c>
      <c r="F185" s="253" t="s">
        <v>183</v>
      </c>
      <c r="G185" s="253" t="s">
        <v>7904</v>
      </c>
      <c r="H185" s="253" t="s">
        <v>7905</v>
      </c>
      <c r="I185" s="253" t="s">
        <v>183</v>
      </c>
      <c r="J185" s="253" t="s">
        <v>7904</v>
      </c>
      <c r="K185" s="253" t="s">
        <v>183</v>
      </c>
      <c r="L185" s="253" t="s">
        <v>183</v>
      </c>
      <c r="M185" s="253" t="s">
        <v>7908</v>
      </c>
      <c r="N185" s="253" t="s">
        <v>7906</v>
      </c>
      <c r="O185" s="253" t="s">
        <v>183</v>
      </c>
      <c r="P185" s="253" t="s">
        <v>7904</v>
      </c>
      <c r="Q185" s="253" t="s">
        <v>183</v>
      </c>
      <c r="R185" s="253" t="s">
        <v>183</v>
      </c>
      <c r="S185" s="253" t="s">
        <v>7904</v>
      </c>
      <c r="T185" s="253" t="s">
        <v>183</v>
      </c>
      <c r="U185" s="253" t="s">
        <v>183</v>
      </c>
      <c r="V185" s="253" t="s">
        <v>7904</v>
      </c>
      <c r="W185" s="253" t="s">
        <v>7907</v>
      </c>
      <c r="X185" s="253" t="s">
        <v>183</v>
      </c>
    </row>
    <row r="186" spans="1:24" x14ac:dyDescent="0.2">
      <c r="A186" s="248">
        <v>40005</v>
      </c>
      <c r="B186" s="253" t="s">
        <v>871</v>
      </c>
      <c r="C186" s="253">
        <v>27</v>
      </c>
      <c r="D186" s="253" t="s">
        <v>7904</v>
      </c>
      <c r="E186" s="253" t="s">
        <v>7841</v>
      </c>
      <c r="F186" s="253" t="s">
        <v>183</v>
      </c>
      <c r="G186" s="253" t="s">
        <v>7904</v>
      </c>
      <c r="H186" s="253" t="s">
        <v>7905</v>
      </c>
      <c r="I186" s="253" t="s">
        <v>183</v>
      </c>
      <c r="J186" s="253" t="s">
        <v>7904</v>
      </c>
      <c r="K186" s="253" t="s">
        <v>183</v>
      </c>
      <c r="L186" s="253" t="s">
        <v>183</v>
      </c>
      <c r="M186" s="253" t="s">
        <v>7908</v>
      </c>
      <c r="N186" s="253" t="s">
        <v>7906</v>
      </c>
      <c r="O186" s="253" t="s">
        <v>183</v>
      </c>
      <c r="P186" s="253" t="s">
        <v>7904</v>
      </c>
      <c r="Q186" s="253" t="s">
        <v>183</v>
      </c>
      <c r="R186" s="253" t="s">
        <v>183</v>
      </c>
      <c r="S186" s="253" t="s">
        <v>7904</v>
      </c>
      <c r="T186" s="253" t="s">
        <v>183</v>
      </c>
      <c r="U186" s="253" t="s">
        <v>183</v>
      </c>
      <c r="V186" s="253" t="s">
        <v>7904</v>
      </c>
      <c r="W186" s="253" t="s">
        <v>7907</v>
      </c>
      <c r="X186" s="253" t="s">
        <v>183</v>
      </c>
    </row>
    <row r="187" spans="1:24" x14ac:dyDescent="0.2">
      <c r="A187" s="248">
        <v>40006</v>
      </c>
      <c r="B187" s="253" t="s">
        <v>873</v>
      </c>
      <c r="C187" s="253">
        <v>27</v>
      </c>
      <c r="D187" s="253" t="s">
        <v>7904</v>
      </c>
      <c r="E187" s="253" t="s">
        <v>7841</v>
      </c>
      <c r="F187" s="253" t="s">
        <v>183</v>
      </c>
      <c r="G187" s="253" t="s">
        <v>7904</v>
      </c>
      <c r="H187" s="253" t="s">
        <v>7905</v>
      </c>
      <c r="I187" s="253" t="s">
        <v>183</v>
      </c>
      <c r="J187" s="253" t="s">
        <v>7904</v>
      </c>
      <c r="K187" s="253" t="s">
        <v>183</v>
      </c>
      <c r="L187" s="253" t="s">
        <v>183</v>
      </c>
      <c r="M187" s="253" t="s">
        <v>7908</v>
      </c>
      <c r="N187" s="253" t="s">
        <v>7906</v>
      </c>
      <c r="O187" s="253" t="s">
        <v>183</v>
      </c>
      <c r="P187" s="253" t="s">
        <v>7904</v>
      </c>
      <c r="Q187" s="253" t="s">
        <v>183</v>
      </c>
      <c r="R187" s="253" t="s">
        <v>183</v>
      </c>
      <c r="S187" s="253" t="s">
        <v>7904</v>
      </c>
      <c r="T187" s="253" t="s">
        <v>183</v>
      </c>
      <c r="U187" s="253" t="s">
        <v>183</v>
      </c>
      <c r="V187" s="253" t="s">
        <v>7904</v>
      </c>
      <c r="W187" s="253" t="s">
        <v>7907</v>
      </c>
      <c r="X187" s="253" t="s">
        <v>183</v>
      </c>
    </row>
    <row r="188" spans="1:24" x14ac:dyDescent="0.2">
      <c r="A188" s="248">
        <v>40007</v>
      </c>
      <c r="B188" s="253" t="s">
        <v>875</v>
      </c>
      <c r="C188" s="253">
        <v>27</v>
      </c>
      <c r="D188" s="253" t="s">
        <v>7904</v>
      </c>
      <c r="E188" s="253" t="s">
        <v>7841</v>
      </c>
      <c r="F188" s="253" t="s">
        <v>183</v>
      </c>
      <c r="G188" s="253" t="s">
        <v>7904</v>
      </c>
      <c r="H188" s="253" t="s">
        <v>7905</v>
      </c>
      <c r="I188" s="253" t="s">
        <v>183</v>
      </c>
      <c r="J188" s="253" t="s">
        <v>7904</v>
      </c>
      <c r="K188" s="253" t="s">
        <v>183</v>
      </c>
      <c r="L188" s="253" t="s">
        <v>183</v>
      </c>
      <c r="M188" s="253" t="s">
        <v>7908</v>
      </c>
      <c r="N188" s="253" t="s">
        <v>7906</v>
      </c>
      <c r="O188" s="253" t="s">
        <v>183</v>
      </c>
      <c r="P188" s="253" t="s">
        <v>7904</v>
      </c>
      <c r="Q188" s="253" t="s">
        <v>183</v>
      </c>
      <c r="R188" s="253" t="s">
        <v>183</v>
      </c>
      <c r="S188" s="253" t="s">
        <v>7904</v>
      </c>
      <c r="T188" s="253" t="s">
        <v>183</v>
      </c>
      <c r="U188" s="253" t="s">
        <v>183</v>
      </c>
      <c r="V188" s="253" t="s">
        <v>7904</v>
      </c>
      <c r="W188" s="253" t="s">
        <v>7907</v>
      </c>
      <c r="X188" s="253" t="s">
        <v>183</v>
      </c>
    </row>
    <row r="189" spans="1:24" x14ac:dyDescent="0.2">
      <c r="A189" s="248">
        <v>40008</v>
      </c>
      <c r="B189" s="253" t="s">
        <v>877</v>
      </c>
      <c r="C189" s="253">
        <v>27</v>
      </c>
      <c r="D189" s="253" t="s">
        <v>7904</v>
      </c>
      <c r="E189" s="253" t="s">
        <v>7841</v>
      </c>
      <c r="F189" s="253" t="s">
        <v>183</v>
      </c>
      <c r="G189" s="253" t="s">
        <v>7904</v>
      </c>
      <c r="H189" s="253" t="s">
        <v>7905</v>
      </c>
      <c r="I189" s="253" t="s">
        <v>183</v>
      </c>
      <c r="J189" s="253" t="s">
        <v>7904</v>
      </c>
      <c r="K189" s="253" t="s">
        <v>183</v>
      </c>
      <c r="L189" s="253" t="s">
        <v>183</v>
      </c>
      <c r="M189" s="253" t="s">
        <v>7908</v>
      </c>
      <c r="N189" s="253" t="s">
        <v>7906</v>
      </c>
      <c r="O189" s="253" t="s">
        <v>183</v>
      </c>
      <c r="P189" s="253" t="s">
        <v>7904</v>
      </c>
      <c r="Q189" s="253" t="s">
        <v>183</v>
      </c>
      <c r="R189" s="253" t="s">
        <v>183</v>
      </c>
      <c r="S189" s="253" t="s">
        <v>7904</v>
      </c>
      <c r="T189" s="253" t="s">
        <v>183</v>
      </c>
      <c r="U189" s="253" t="s">
        <v>183</v>
      </c>
      <c r="V189" s="253" t="s">
        <v>7904</v>
      </c>
      <c r="W189" s="253" t="s">
        <v>7907</v>
      </c>
      <c r="X189" s="253" t="s">
        <v>183</v>
      </c>
    </row>
    <row r="190" spans="1:24" x14ac:dyDescent="0.2">
      <c r="A190" s="248">
        <v>41000</v>
      </c>
      <c r="B190" s="253" t="s">
        <v>879</v>
      </c>
      <c r="C190" s="253">
        <v>27</v>
      </c>
      <c r="D190" s="253" t="s">
        <v>7904</v>
      </c>
      <c r="E190" s="253" t="s">
        <v>7841</v>
      </c>
      <c r="F190" s="253" t="s">
        <v>183</v>
      </c>
      <c r="G190" s="253" t="s">
        <v>7904</v>
      </c>
      <c r="H190" s="253" t="s">
        <v>7905</v>
      </c>
      <c r="I190" s="253" t="s">
        <v>183</v>
      </c>
      <c r="J190" s="253" t="s">
        <v>7904</v>
      </c>
      <c r="K190" s="253" t="s">
        <v>183</v>
      </c>
      <c r="L190" s="253" t="s">
        <v>183</v>
      </c>
      <c r="M190" s="253" t="s">
        <v>7908</v>
      </c>
      <c r="N190" s="253" t="s">
        <v>7906</v>
      </c>
      <c r="O190" s="253" t="s">
        <v>183</v>
      </c>
      <c r="P190" s="253" t="s">
        <v>7904</v>
      </c>
      <c r="Q190" s="253" t="s">
        <v>183</v>
      </c>
      <c r="R190" s="253" t="s">
        <v>183</v>
      </c>
      <c r="S190" s="253" t="s">
        <v>7904</v>
      </c>
      <c r="T190" s="253" t="s">
        <v>183</v>
      </c>
      <c r="U190" s="253" t="s">
        <v>183</v>
      </c>
      <c r="V190" s="253" t="s">
        <v>7904</v>
      </c>
      <c r="W190" s="253" t="s">
        <v>7907</v>
      </c>
      <c r="X190" s="253" t="s">
        <v>183</v>
      </c>
    </row>
    <row r="191" spans="1:24" x14ac:dyDescent="0.2">
      <c r="A191" s="248">
        <v>41001</v>
      </c>
      <c r="B191" s="253" t="s">
        <v>881</v>
      </c>
      <c r="C191" s="253">
        <v>27</v>
      </c>
      <c r="D191" s="253" t="s">
        <v>7904</v>
      </c>
      <c r="E191" s="253" t="s">
        <v>7841</v>
      </c>
      <c r="F191" s="253" t="s">
        <v>183</v>
      </c>
      <c r="G191" s="253" t="s">
        <v>7904</v>
      </c>
      <c r="H191" s="253" t="s">
        <v>7905</v>
      </c>
      <c r="I191" s="253" t="s">
        <v>183</v>
      </c>
      <c r="J191" s="253" t="s">
        <v>7904</v>
      </c>
      <c r="K191" s="253" t="s">
        <v>183</v>
      </c>
      <c r="L191" s="253" t="s">
        <v>183</v>
      </c>
      <c r="M191" s="253" t="s">
        <v>7908</v>
      </c>
      <c r="N191" s="253" t="s">
        <v>7906</v>
      </c>
      <c r="O191" s="253" t="s">
        <v>183</v>
      </c>
      <c r="P191" s="253" t="s">
        <v>7904</v>
      </c>
      <c r="Q191" s="253" t="s">
        <v>183</v>
      </c>
      <c r="R191" s="253" t="s">
        <v>183</v>
      </c>
      <c r="S191" s="253" t="s">
        <v>7904</v>
      </c>
      <c r="T191" s="253" t="s">
        <v>183</v>
      </c>
      <c r="U191" s="253" t="s">
        <v>183</v>
      </c>
      <c r="V191" s="253" t="s">
        <v>7904</v>
      </c>
      <c r="W191" s="253" t="s">
        <v>7907</v>
      </c>
      <c r="X191" s="253" t="s">
        <v>183</v>
      </c>
    </row>
    <row r="192" spans="1:24" x14ac:dyDescent="0.2">
      <c r="A192" s="248">
        <v>41002</v>
      </c>
      <c r="B192" s="253" t="s">
        <v>883</v>
      </c>
      <c r="C192" s="253">
        <v>27</v>
      </c>
      <c r="D192" s="253" t="s">
        <v>7904</v>
      </c>
      <c r="E192" s="253" t="s">
        <v>7841</v>
      </c>
      <c r="F192" s="253" t="s">
        <v>183</v>
      </c>
      <c r="G192" s="253" t="s">
        <v>7904</v>
      </c>
      <c r="H192" s="253" t="s">
        <v>7905</v>
      </c>
      <c r="I192" s="253" t="s">
        <v>183</v>
      </c>
      <c r="J192" s="253" t="s">
        <v>7904</v>
      </c>
      <c r="K192" s="253" t="s">
        <v>183</v>
      </c>
      <c r="L192" s="253" t="s">
        <v>183</v>
      </c>
      <c r="M192" s="253" t="s">
        <v>7908</v>
      </c>
      <c r="N192" s="253" t="s">
        <v>7906</v>
      </c>
      <c r="O192" s="253" t="s">
        <v>183</v>
      </c>
      <c r="P192" s="253" t="s">
        <v>7904</v>
      </c>
      <c r="Q192" s="253" t="s">
        <v>183</v>
      </c>
      <c r="R192" s="253" t="s">
        <v>183</v>
      </c>
      <c r="S192" s="253" t="s">
        <v>7904</v>
      </c>
      <c r="T192" s="253" t="s">
        <v>183</v>
      </c>
      <c r="U192" s="253" t="s">
        <v>183</v>
      </c>
      <c r="V192" s="253" t="s">
        <v>7904</v>
      </c>
      <c r="W192" s="253" t="s">
        <v>7907</v>
      </c>
      <c r="X192" s="253" t="s">
        <v>183</v>
      </c>
    </row>
    <row r="193" spans="1:24" x14ac:dyDescent="0.2">
      <c r="A193" s="248">
        <v>41050</v>
      </c>
      <c r="B193" s="253" t="s">
        <v>885</v>
      </c>
      <c r="C193" s="253">
        <v>27</v>
      </c>
      <c r="D193" s="253" t="s">
        <v>7904</v>
      </c>
      <c r="E193" s="253" t="s">
        <v>7841</v>
      </c>
      <c r="F193" s="253" t="s">
        <v>183</v>
      </c>
      <c r="G193" s="253" t="s">
        <v>7904</v>
      </c>
      <c r="H193" s="253" t="s">
        <v>7905</v>
      </c>
      <c r="I193" s="253" t="s">
        <v>183</v>
      </c>
      <c r="J193" s="253" t="s">
        <v>7904</v>
      </c>
      <c r="K193" s="253" t="s">
        <v>183</v>
      </c>
      <c r="L193" s="253" t="s">
        <v>183</v>
      </c>
      <c r="M193" s="253" t="s">
        <v>7908</v>
      </c>
      <c r="N193" s="253" t="s">
        <v>7906</v>
      </c>
      <c r="O193" s="253" t="s">
        <v>183</v>
      </c>
      <c r="P193" s="253" t="s">
        <v>7904</v>
      </c>
      <c r="Q193" s="253" t="s">
        <v>183</v>
      </c>
      <c r="R193" s="253" t="s">
        <v>183</v>
      </c>
      <c r="S193" s="253" t="s">
        <v>7904</v>
      </c>
      <c r="T193" s="253" t="s">
        <v>183</v>
      </c>
      <c r="U193" s="253" t="s">
        <v>183</v>
      </c>
      <c r="V193" s="253" t="s">
        <v>7904</v>
      </c>
      <c r="W193" s="253" t="s">
        <v>7907</v>
      </c>
      <c r="X193" s="253" t="s">
        <v>183</v>
      </c>
    </row>
    <row r="194" spans="1:24" x14ac:dyDescent="0.2">
      <c r="A194" s="248">
        <v>42000</v>
      </c>
      <c r="B194" s="253" t="s">
        <v>887</v>
      </c>
      <c r="C194" s="253">
        <v>22</v>
      </c>
      <c r="D194" s="253" t="s">
        <v>7904</v>
      </c>
      <c r="E194" s="253" t="s">
        <v>7841</v>
      </c>
      <c r="F194" s="253" t="s">
        <v>183</v>
      </c>
      <c r="G194" s="253" t="s">
        <v>7904</v>
      </c>
      <c r="H194" s="253" t="s">
        <v>7905</v>
      </c>
      <c r="I194" s="253" t="s">
        <v>3153</v>
      </c>
      <c r="J194" s="253" t="s">
        <v>7904</v>
      </c>
      <c r="K194" s="253" t="s">
        <v>183</v>
      </c>
      <c r="L194" s="253" t="s">
        <v>183</v>
      </c>
      <c r="M194" s="253" t="s">
        <v>7908</v>
      </c>
      <c r="N194" s="253" t="s">
        <v>7906</v>
      </c>
      <c r="O194" s="253" t="s">
        <v>183</v>
      </c>
      <c r="P194" s="253" t="s">
        <v>7904</v>
      </c>
      <c r="Q194" s="253" t="s">
        <v>183</v>
      </c>
      <c r="R194" s="253" t="s">
        <v>183</v>
      </c>
      <c r="S194" s="253" t="s">
        <v>7904</v>
      </c>
      <c r="T194" s="253" t="s">
        <v>183</v>
      </c>
      <c r="U194" s="253" t="s">
        <v>183</v>
      </c>
      <c r="V194" s="253" t="s">
        <v>7904</v>
      </c>
      <c r="W194" s="253" t="s">
        <v>7907</v>
      </c>
      <c r="X194" s="253" t="s">
        <v>183</v>
      </c>
    </row>
    <row r="195" spans="1:24" x14ac:dyDescent="0.2">
      <c r="A195" s="248">
        <v>43000</v>
      </c>
      <c r="B195" s="253" t="s">
        <v>889</v>
      </c>
      <c r="C195" s="253">
        <v>27</v>
      </c>
      <c r="D195" s="253" t="s">
        <v>7904</v>
      </c>
      <c r="E195" s="253" t="s">
        <v>7841</v>
      </c>
      <c r="F195" s="253" t="s">
        <v>183</v>
      </c>
      <c r="G195" s="253" t="s">
        <v>7904</v>
      </c>
      <c r="H195" s="253" t="s">
        <v>7905</v>
      </c>
      <c r="I195" s="253" t="s">
        <v>183</v>
      </c>
      <c r="J195" s="253" t="s">
        <v>7904</v>
      </c>
      <c r="K195" s="253" t="s">
        <v>183</v>
      </c>
      <c r="L195" s="253" t="s">
        <v>183</v>
      </c>
      <c r="M195" s="253" t="s">
        <v>7908</v>
      </c>
      <c r="N195" s="253" t="s">
        <v>7906</v>
      </c>
      <c r="O195" s="253" t="s">
        <v>183</v>
      </c>
      <c r="P195" s="253" t="s">
        <v>7904</v>
      </c>
      <c r="Q195" s="253" t="s">
        <v>183</v>
      </c>
      <c r="R195" s="253" t="s">
        <v>183</v>
      </c>
      <c r="S195" s="253" t="s">
        <v>7904</v>
      </c>
      <c r="T195" s="253" t="s">
        <v>183</v>
      </c>
      <c r="U195" s="253" t="s">
        <v>183</v>
      </c>
      <c r="V195" s="253" t="s">
        <v>7904</v>
      </c>
      <c r="W195" s="253" t="s">
        <v>7907</v>
      </c>
      <c r="X195" s="253" t="s">
        <v>183</v>
      </c>
    </row>
    <row r="196" spans="1:24" x14ac:dyDescent="0.2">
      <c r="A196" s="248">
        <v>43001</v>
      </c>
      <c r="B196" s="253" t="s">
        <v>891</v>
      </c>
      <c r="C196" s="253">
        <v>27</v>
      </c>
      <c r="D196" s="253" t="s">
        <v>7904</v>
      </c>
      <c r="E196" s="253" t="s">
        <v>7841</v>
      </c>
      <c r="F196" s="253" t="s">
        <v>183</v>
      </c>
      <c r="G196" s="253" t="s">
        <v>7904</v>
      </c>
      <c r="H196" s="253" t="s">
        <v>7905</v>
      </c>
      <c r="I196" s="253" t="s">
        <v>183</v>
      </c>
      <c r="J196" s="253" t="s">
        <v>7904</v>
      </c>
      <c r="K196" s="253" t="s">
        <v>183</v>
      </c>
      <c r="L196" s="253" t="s">
        <v>183</v>
      </c>
      <c r="M196" s="253" t="s">
        <v>7908</v>
      </c>
      <c r="N196" s="253" t="s">
        <v>7906</v>
      </c>
      <c r="O196" s="253" t="s">
        <v>183</v>
      </c>
      <c r="P196" s="253" t="s">
        <v>7904</v>
      </c>
      <c r="Q196" s="253" t="s">
        <v>183</v>
      </c>
      <c r="R196" s="253" t="s">
        <v>183</v>
      </c>
      <c r="S196" s="253" t="s">
        <v>7904</v>
      </c>
      <c r="T196" s="253" t="s">
        <v>183</v>
      </c>
      <c r="U196" s="253" t="s">
        <v>183</v>
      </c>
      <c r="V196" s="253" t="s">
        <v>7904</v>
      </c>
      <c r="W196" s="253" t="s">
        <v>7907</v>
      </c>
      <c r="X196" s="253" t="s">
        <v>183</v>
      </c>
    </row>
    <row r="197" spans="1:24" x14ac:dyDescent="0.2">
      <c r="A197" s="248">
        <v>43002</v>
      </c>
      <c r="B197" s="253" t="s">
        <v>893</v>
      </c>
      <c r="C197" s="253">
        <v>27</v>
      </c>
      <c r="D197" s="253" t="s">
        <v>7904</v>
      </c>
      <c r="E197" s="253" t="s">
        <v>7841</v>
      </c>
      <c r="F197" s="253" t="s">
        <v>183</v>
      </c>
      <c r="G197" s="253" t="s">
        <v>7904</v>
      </c>
      <c r="H197" s="253" t="s">
        <v>7905</v>
      </c>
      <c r="I197" s="253" t="s">
        <v>183</v>
      </c>
      <c r="J197" s="253" t="s">
        <v>7904</v>
      </c>
      <c r="K197" s="253" t="s">
        <v>183</v>
      </c>
      <c r="L197" s="253" t="s">
        <v>183</v>
      </c>
      <c r="M197" s="253" t="s">
        <v>7908</v>
      </c>
      <c r="N197" s="253" t="s">
        <v>7906</v>
      </c>
      <c r="O197" s="253" t="s">
        <v>183</v>
      </c>
      <c r="P197" s="253" t="s">
        <v>7904</v>
      </c>
      <c r="Q197" s="253" t="s">
        <v>183</v>
      </c>
      <c r="R197" s="253" t="s">
        <v>183</v>
      </c>
      <c r="S197" s="253" t="s">
        <v>7904</v>
      </c>
      <c r="T197" s="253" t="s">
        <v>183</v>
      </c>
      <c r="U197" s="253" t="s">
        <v>183</v>
      </c>
      <c r="V197" s="253" t="s">
        <v>7904</v>
      </c>
      <c r="W197" s="253" t="s">
        <v>7907</v>
      </c>
      <c r="X197" s="253" t="s">
        <v>183</v>
      </c>
    </row>
    <row r="198" spans="1:24" x14ac:dyDescent="0.2">
      <c r="A198" s="248">
        <v>43003</v>
      </c>
      <c r="B198" s="253" t="s">
        <v>895</v>
      </c>
      <c r="C198" s="253">
        <v>27</v>
      </c>
      <c r="D198" s="253" t="s">
        <v>7904</v>
      </c>
      <c r="E198" s="253" t="s">
        <v>7841</v>
      </c>
      <c r="F198" s="253" t="s">
        <v>183</v>
      </c>
      <c r="G198" s="253" t="s">
        <v>7904</v>
      </c>
      <c r="H198" s="253" t="s">
        <v>7905</v>
      </c>
      <c r="I198" s="253" t="s">
        <v>183</v>
      </c>
      <c r="J198" s="253" t="s">
        <v>7904</v>
      </c>
      <c r="K198" s="253" t="s">
        <v>183</v>
      </c>
      <c r="L198" s="253" t="s">
        <v>183</v>
      </c>
      <c r="M198" s="253" t="s">
        <v>7908</v>
      </c>
      <c r="N198" s="253" t="s">
        <v>7906</v>
      </c>
      <c r="O198" s="253" t="s">
        <v>183</v>
      </c>
      <c r="P198" s="253" t="s">
        <v>7904</v>
      </c>
      <c r="Q198" s="253" t="s">
        <v>183</v>
      </c>
      <c r="R198" s="253" t="s">
        <v>183</v>
      </c>
      <c r="S198" s="253" t="s">
        <v>7904</v>
      </c>
      <c r="T198" s="253" t="s">
        <v>183</v>
      </c>
      <c r="U198" s="253" t="s">
        <v>183</v>
      </c>
      <c r="V198" s="253" t="s">
        <v>7904</v>
      </c>
      <c r="W198" s="253" t="s">
        <v>7907</v>
      </c>
      <c r="X198" s="253" t="s">
        <v>183</v>
      </c>
    </row>
    <row r="199" spans="1:24" x14ac:dyDescent="0.2">
      <c r="A199" s="248">
        <v>43004</v>
      </c>
      <c r="B199" s="253" t="s">
        <v>82</v>
      </c>
      <c r="C199" s="253">
        <v>27</v>
      </c>
      <c r="D199" s="253" t="s">
        <v>7904</v>
      </c>
      <c r="E199" s="253" t="s">
        <v>7841</v>
      </c>
      <c r="F199" s="253" t="s">
        <v>183</v>
      </c>
      <c r="G199" s="253" t="s">
        <v>7904</v>
      </c>
      <c r="H199" s="253" t="s">
        <v>7905</v>
      </c>
      <c r="I199" s="253" t="s">
        <v>183</v>
      </c>
      <c r="J199" s="253" t="s">
        <v>7904</v>
      </c>
      <c r="K199" s="253" t="s">
        <v>183</v>
      </c>
      <c r="L199" s="253" t="s">
        <v>183</v>
      </c>
      <c r="M199" s="253" t="s">
        <v>7908</v>
      </c>
      <c r="N199" s="253" t="s">
        <v>7906</v>
      </c>
      <c r="O199" s="253" t="s">
        <v>183</v>
      </c>
      <c r="P199" s="253" t="s">
        <v>7904</v>
      </c>
      <c r="Q199" s="253" t="s">
        <v>183</v>
      </c>
      <c r="R199" s="253" t="s">
        <v>183</v>
      </c>
      <c r="S199" s="253" t="s">
        <v>7904</v>
      </c>
      <c r="T199" s="253" t="s">
        <v>183</v>
      </c>
      <c r="U199" s="253" t="s">
        <v>183</v>
      </c>
      <c r="V199" s="253" t="s">
        <v>7904</v>
      </c>
      <c r="W199" s="253" t="s">
        <v>7907</v>
      </c>
      <c r="X199" s="253" t="s">
        <v>183</v>
      </c>
    </row>
    <row r="200" spans="1:24" x14ac:dyDescent="0.2">
      <c r="A200" s="248">
        <v>44000</v>
      </c>
      <c r="B200" s="253" t="s">
        <v>1121</v>
      </c>
      <c r="C200" s="253">
        <v>27</v>
      </c>
      <c r="D200" s="253" t="s">
        <v>7904</v>
      </c>
      <c r="E200" s="253" t="s">
        <v>7841</v>
      </c>
      <c r="F200" s="253" t="s">
        <v>183</v>
      </c>
      <c r="G200" s="253" t="s">
        <v>7904</v>
      </c>
      <c r="H200" s="253" t="s">
        <v>7905</v>
      </c>
      <c r="I200" s="253" t="s">
        <v>183</v>
      </c>
      <c r="J200" s="253" t="s">
        <v>7904</v>
      </c>
      <c r="K200" s="253" t="s">
        <v>183</v>
      </c>
      <c r="L200" s="253" t="s">
        <v>183</v>
      </c>
      <c r="M200" s="253" t="s">
        <v>7908</v>
      </c>
      <c r="N200" s="253" t="s">
        <v>7906</v>
      </c>
      <c r="O200" s="253" t="s">
        <v>183</v>
      </c>
      <c r="P200" s="253" t="s">
        <v>7904</v>
      </c>
      <c r="Q200" s="253" t="s">
        <v>183</v>
      </c>
      <c r="R200" s="253" t="s">
        <v>183</v>
      </c>
      <c r="S200" s="253" t="s">
        <v>7904</v>
      </c>
      <c r="T200" s="253" t="s">
        <v>183</v>
      </c>
      <c r="U200" s="253" t="s">
        <v>183</v>
      </c>
      <c r="V200" s="253" t="s">
        <v>7904</v>
      </c>
      <c r="W200" s="253" t="s">
        <v>7907</v>
      </c>
      <c r="X200" s="253" t="s">
        <v>183</v>
      </c>
    </row>
    <row r="201" spans="1:24" x14ac:dyDescent="0.2">
      <c r="A201" s="248">
        <v>44001</v>
      </c>
      <c r="B201" s="253" t="s">
        <v>1123</v>
      </c>
      <c r="C201" s="253">
        <v>27</v>
      </c>
      <c r="D201" s="253" t="s">
        <v>7904</v>
      </c>
      <c r="E201" s="253" t="s">
        <v>7841</v>
      </c>
      <c r="F201" s="253" t="s">
        <v>183</v>
      </c>
      <c r="G201" s="253" t="s">
        <v>7904</v>
      </c>
      <c r="H201" s="253" t="s">
        <v>7905</v>
      </c>
      <c r="I201" s="253" t="s">
        <v>183</v>
      </c>
      <c r="J201" s="253" t="s">
        <v>7904</v>
      </c>
      <c r="K201" s="253" t="s">
        <v>183</v>
      </c>
      <c r="L201" s="253" t="s">
        <v>183</v>
      </c>
      <c r="M201" s="253" t="s">
        <v>7908</v>
      </c>
      <c r="N201" s="253" t="s">
        <v>7906</v>
      </c>
      <c r="O201" s="253" t="s">
        <v>183</v>
      </c>
      <c r="P201" s="253" t="s">
        <v>7904</v>
      </c>
      <c r="Q201" s="253" t="s">
        <v>183</v>
      </c>
      <c r="R201" s="253" t="s">
        <v>183</v>
      </c>
      <c r="S201" s="253" t="s">
        <v>7904</v>
      </c>
      <c r="T201" s="253" t="s">
        <v>183</v>
      </c>
      <c r="U201" s="253" t="s">
        <v>183</v>
      </c>
      <c r="V201" s="253" t="s">
        <v>7904</v>
      </c>
      <c r="W201" s="253" t="s">
        <v>7907</v>
      </c>
      <c r="X201" s="253" t="s">
        <v>183</v>
      </c>
    </row>
    <row r="202" spans="1:24" x14ac:dyDescent="0.2">
      <c r="A202" s="248">
        <v>44002</v>
      </c>
      <c r="B202" s="253" t="s">
        <v>1125</v>
      </c>
      <c r="C202" s="253">
        <v>27</v>
      </c>
      <c r="D202" s="253" t="s">
        <v>7904</v>
      </c>
      <c r="E202" s="253" t="s">
        <v>7841</v>
      </c>
      <c r="F202" s="253" t="s">
        <v>183</v>
      </c>
      <c r="G202" s="253" t="s">
        <v>7904</v>
      </c>
      <c r="H202" s="253" t="s">
        <v>7905</v>
      </c>
      <c r="I202" s="253" t="s">
        <v>183</v>
      </c>
      <c r="J202" s="253" t="s">
        <v>7904</v>
      </c>
      <c r="K202" s="253" t="s">
        <v>183</v>
      </c>
      <c r="L202" s="253" t="s">
        <v>183</v>
      </c>
      <c r="M202" s="253" t="s">
        <v>7908</v>
      </c>
      <c r="N202" s="253" t="s">
        <v>7906</v>
      </c>
      <c r="O202" s="253" t="s">
        <v>183</v>
      </c>
      <c r="P202" s="253" t="s">
        <v>7904</v>
      </c>
      <c r="Q202" s="253" t="s">
        <v>183</v>
      </c>
      <c r="R202" s="253" t="s">
        <v>183</v>
      </c>
      <c r="S202" s="253" t="s">
        <v>7904</v>
      </c>
      <c r="T202" s="253" t="s">
        <v>183</v>
      </c>
      <c r="U202" s="253" t="s">
        <v>183</v>
      </c>
      <c r="V202" s="253" t="s">
        <v>7904</v>
      </c>
      <c r="W202" s="253" t="s">
        <v>7907</v>
      </c>
      <c r="X202" s="253" t="s">
        <v>183</v>
      </c>
    </row>
    <row r="203" spans="1:24" x14ac:dyDescent="0.2">
      <c r="A203" s="248">
        <v>44100</v>
      </c>
      <c r="B203" s="253" t="s">
        <v>1127</v>
      </c>
      <c r="C203" s="253">
        <v>27</v>
      </c>
      <c r="D203" s="253" t="s">
        <v>7904</v>
      </c>
      <c r="E203" s="253" t="s">
        <v>7841</v>
      </c>
      <c r="F203" s="253" t="s">
        <v>183</v>
      </c>
      <c r="G203" s="253" t="s">
        <v>7904</v>
      </c>
      <c r="H203" s="253" t="s">
        <v>7905</v>
      </c>
      <c r="I203" s="253" t="s">
        <v>183</v>
      </c>
      <c r="J203" s="253" t="s">
        <v>7904</v>
      </c>
      <c r="K203" s="253" t="s">
        <v>183</v>
      </c>
      <c r="L203" s="253" t="s">
        <v>183</v>
      </c>
      <c r="M203" s="253" t="s">
        <v>7908</v>
      </c>
      <c r="N203" s="253" t="s">
        <v>7906</v>
      </c>
      <c r="O203" s="253" t="s">
        <v>183</v>
      </c>
      <c r="P203" s="253" t="s">
        <v>7904</v>
      </c>
      <c r="Q203" s="253" t="s">
        <v>183</v>
      </c>
      <c r="R203" s="253" t="s">
        <v>183</v>
      </c>
      <c r="S203" s="253" t="s">
        <v>7904</v>
      </c>
      <c r="T203" s="253" t="s">
        <v>183</v>
      </c>
      <c r="U203" s="253" t="s">
        <v>183</v>
      </c>
      <c r="V203" s="253" t="s">
        <v>7904</v>
      </c>
      <c r="W203" s="253" t="s">
        <v>7907</v>
      </c>
      <c r="X203" s="253" t="s">
        <v>183</v>
      </c>
    </row>
    <row r="204" spans="1:24" x14ac:dyDescent="0.2">
      <c r="A204" s="248">
        <v>44200</v>
      </c>
      <c r="B204" s="253" t="s">
        <v>80</v>
      </c>
      <c r="C204" s="253">
        <v>5</v>
      </c>
      <c r="D204" s="253" t="s">
        <v>7904</v>
      </c>
      <c r="E204" s="253" t="s">
        <v>7841</v>
      </c>
      <c r="F204" s="253" t="s">
        <v>183</v>
      </c>
      <c r="G204" s="253" t="s">
        <v>7904</v>
      </c>
      <c r="H204" s="253" t="s">
        <v>7905</v>
      </c>
      <c r="I204" s="253" t="s">
        <v>183</v>
      </c>
      <c r="J204" s="253" t="s">
        <v>7908</v>
      </c>
      <c r="K204" s="253" t="s">
        <v>7911</v>
      </c>
      <c r="L204" s="253" t="s">
        <v>183</v>
      </c>
      <c r="M204" s="253" t="s">
        <v>7908</v>
      </c>
      <c r="N204" s="253" t="s">
        <v>7906</v>
      </c>
      <c r="O204" s="253" t="s">
        <v>183</v>
      </c>
      <c r="P204" s="253" t="s">
        <v>7904</v>
      </c>
      <c r="Q204" s="253" t="s">
        <v>183</v>
      </c>
      <c r="R204" s="253" t="s">
        <v>183</v>
      </c>
      <c r="S204" s="253" t="s">
        <v>7904</v>
      </c>
      <c r="T204" s="253" t="s">
        <v>183</v>
      </c>
      <c r="U204" s="253" t="s">
        <v>183</v>
      </c>
      <c r="V204" s="253" t="s">
        <v>7904</v>
      </c>
      <c r="W204" s="253" t="s">
        <v>7907</v>
      </c>
      <c r="X204" s="253" t="s">
        <v>183</v>
      </c>
    </row>
    <row r="205" spans="1:24" x14ac:dyDescent="0.2">
      <c r="A205" s="248">
        <v>44205</v>
      </c>
      <c r="B205" s="253" t="s">
        <v>36</v>
      </c>
      <c r="C205" s="253">
        <v>1</v>
      </c>
      <c r="D205" s="253" t="s">
        <v>7904</v>
      </c>
      <c r="E205" s="253" t="s">
        <v>7841</v>
      </c>
      <c r="F205" s="253" t="s">
        <v>183</v>
      </c>
      <c r="G205" s="253" t="s">
        <v>7904</v>
      </c>
      <c r="H205" s="253" t="s">
        <v>7905</v>
      </c>
      <c r="I205" s="253" t="s">
        <v>183</v>
      </c>
      <c r="J205" s="253" t="s">
        <v>7904</v>
      </c>
      <c r="K205" s="253" t="s">
        <v>183</v>
      </c>
      <c r="L205" s="253" t="s">
        <v>183</v>
      </c>
      <c r="M205" s="253" t="s">
        <v>7908</v>
      </c>
      <c r="N205" s="253" t="s">
        <v>7906</v>
      </c>
      <c r="O205" s="253" t="s">
        <v>183</v>
      </c>
      <c r="P205" s="253" t="s">
        <v>7904</v>
      </c>
      <c r="Q205" s="253" t="s">
        <v>183</v>
      </c>
      <c r="R205" s="253" t="s">
        <v>183</v>
      </c>
      <c r="S205" s="253" t="s">
        <v>7904</v>
      </c>
      <c r="T205" s="253" t="s">
        <v>183</v>
      </c>
      <c r="U205" s="253" t="s">
        <v>183</v>
      </c>
      <c r="V205" s="253" t="s">
        <v>7904</v>
      </c>
      <c r="W205" s="253" t="s">
        <v>7907</v>
      </c>
      <c r="X205" s="253" t="s">
        <v>183</v>
      </c>
    </row>
    <row r="206" spans="1:24" x14ac:dyDescent="0.2">
      <c r="A206" s="248">
        <v>44210</v>
      </c>
      <c r="B206" s="253" t="s">
        <v>1129</v>
      </c>
      <c r="C206" s="253">
        <v>27</v>
      </c>
      <c r="D206" s="253" t="s">
        <v>7904</v>
      </c>
      <c r="E206" s="253" t="s">
        <v>7841</v>
      </c>
      <c r="F206" s="253" t="s">
        <v>183</v>
      </c>
      <c r="G206" s="253" t="s">
        <v>7904</v>
      </c>
      <c r="H206" s="253" t="s">
        <v>7905</v>
      </c>
      <c r="I206" s="253" t="s">
        <v>183</v>
      </c>
      <c r="J206" s="253" t="s">
        <v>7904</v>
      </c>
      <c r="K206" s="253" t="s">
        <v>183</v>
      </c>
      <c r="L206" s="253" t="s">
        <v>183</v>
      </c>
      <c r="M206" s="253" t="s">
        <v>7908</v>
      </c>
      <c r="N206" s="253" t="s">
        <v>7906</v>
      </c>
      <c r="O206" s="253" t="s">
        <v>183</v>
      </c>
      <c r="P206" s="253" t="s">
        <v>7904</v>
      </c>
      <c r="Q206" s="253" t="s">
        <v>183</v>
      </c>
      <c r="R206" s="253" t="s">
        <v>183</v>
      </c>
      <c r="S206" s="253" t="s">
        <v>7904</v>
      </c>
      <c r="T206" s="253" t="s">
        <v>183</v>
      </c>
      <c r="U206" s="253" t="s">
        <v>183</v>
      </c>
      <c r="V206" s="253" t="s">
        <v>7904</v>
      </c>
      <c r="W206" s="253" t="s">
        <v>7907</v>
      </c>
      <c r="X206" s="253" t="s">
        <v>183</v>
      </c>
    </row>
    <row r="207" spans="1:24" x14ac:dyDescent="0.2">
      <c r="A207" s="248">
        <v>44220</v>
      </c>
      <c r="B207" s="253" t="s">
        <v>1131</v>
      </c>
      <c r="C207" s="253">
        <v>27</v>
      </c>
      <c r="D207" s="253" t="s">
        <v>7904</v>
      </c>
      <c r="E207" s="253" t="s">
        <v>7841</v>
      </c>
      <c r="F207" s="253" t="s">
        <v>183</v>
      </c>
      <c r="G207" s="253" t="s">
        <v>7904</v>
      </c>
      <c r="H207" s="253" t="s">
        <v>7905</v>
      </c>
      <c r="I207" s="253" t="s">
        <v>183</v>
      </c>
      <c r="J207" s="253" t="s">
        <v>7904</v>
      </c>
      <c r="K207" s="253" t="s">
        <v>183</v>
      </c>
      <c r="L207" s="253" t="s">
        <v>183</v>
      </c>
      <c r="M207" s="253" t="s">
        <v>7908</v>
      </c>
      <c r="N207" s="253" t="s">
        <v>7906</v>
      </c>
      <c r="O207" s="253" t="s">
        <v>183</v>
      </c>
      <c r="P207" s="253" t="s">
        <v>7904</v>
      </c>
      <c r="Q207" s="253" t="s">
        <v>183</v>
      </c>
      <c r="R207" s="253" t="s">
        <v>183</v>
      </c>
      <c r="S207" s="253" t="s">
        <v>7904</v>
      </c>
      <c r="T207" s="253" t="s">
        <v>183</v>
      </c>
      <c r="U207" s="253" t="s">
        <v>183</v>
      </c>
      <c r="V207" s="253" t="s">
        <v>7904</v>
      </c>
      <c r="W207" s="253" t="s">
        <v>7907</v>
      </c>
      <c r="X207" s="253" t="s">
        <v>183</v>
      </c>
    </row>
    <row r="208" spans="1:24" x14ac:dyDescent="0.2">
      <c r="A208" s="248">
        <v>44230</v>
      </c>
      <c r="B208" s="253" t="s">
        <v>801</v>
      </c>
      <c r="C208" s="253">
        <v>27</v>
      </c>
      <c r="D208" s="253" t="s">
        <v>7904</v>
      </c>
      <c r="E208" s="253" t="s">
        <v>7841</v>
      </c>
      <c r="F208" s="253" t="s">
        <v>183</v>
      </c>
      <c r="G208" s="253" t="s">
        <v>7904</v>
      </c>
      <c r="H208" s="253" t="s">
        <v>7905</v>
      </c>
      <c r="I208" s="253" t="s">
        <v>183</v>
      </c>
      <c r="J208" s="253" t="s">
        <v>7904</v>
      </c>
      <c r="K208" s="253" t="s">
        <v>183</v>
      </c>
      <c r="L208" s="253" t="s">
        <v>183</v>
      </c>
      <c r="M208" s="253" t="s">
        <v>7908</v>
      </c>
      <c r="N208" s="253" t="s">
        <v>7906</v>
      </c>
      <c r="O208" s="253" t="s">
        <v>183</v>
      </c>
      <c r="P208" s="253" t="s">
        <v>7904</v>
      </c>
      <c r="Q208" s="253" t="s">
        <v>183</v>
      </c>
      <c r="R208" s="253" t="s">
        <v>183</v>
      </c>
      <c r="S208" s="253" t="s">
        <v>7904</v>
      </c>
      <c r="T208" s="253" t="s">
        <v>183</v>
      </c>
      <c r="U208" s="253" t="s">
        <v>183</v>
      </c>
      <c r="V208" s="253" t="s">
        <v>7904</v>
      </c>
      <c r="W208" s="253" t="s">
        <v>7907</v>
      </c>
      <c r="X208" s="253" t="s">
        <v>183</v>
      </c>
    </row>
    <row r="209" spans="1:24" x14ac:dyDescent="0.2">
      <c r="A209" s="248">
        <v>44240</v>
      </c>
      <c r="B209" s="253" t="s">
        <v>1134</v>
      </c>
      <c r="C209" s="253">
        <v>27</v>
      </c>
      <c r="D209" s="253" t="s">
        <v>7904</v>
      </c>
      <c r="E209" s="253" t="s">
        <v>7841</v>
      </c>
      <c r="F209" s="253" t="s">
        <v>183</v>
      </c>
      <c r="G209" s="253" t="s">
        <v>7904</v>
      </c>
      <c r="H209" s="253" t="s">
        <v>7905</v>
      </c>
      <c r="I209" s="253" t="s">
        <v>183</v>
      </c>
      <c r="J209" s="253" t="s">
        <v>7904</v>
      </c>
      <c r="K209" s="253" t="s">
        <v>183</v>
      </c>
      <c r="L209" s="253" t="s">
        <v>183</v>
      </c>
      <c r="M209" s="253" t="s">
        <v>7908</v>
      </c>
      <c r="N209" s="253" t="s">
        <v>7906</v>
      </c>
      <c r="O209" s="253" t="s">
        <v>183</v>
      </c>
      <c r="P209" s="253" t="s">
        <v>7904</v>
      </c>
      <c r="Q209" s="253" t="s">
        <v>183</v>
      </c>
      <c r="R209" s="253" t="s">
        <v>183</v>
      </c>
      <c r="S209" s="253" t="s">
        <v>7904</v>
      </c>
      <c r="T209" s="253" t="s">
        <v>183</v>
      </c>
      <c r="U209" s="253" t="s">
        <v>183</v>
      </c>
      <c r="V209" s="253" t="s">
        <v>7904</v>
      </c>
      <c r="W209" s="253" t="s">
        <v>7907</v>
      </c>
      <c r="X209" s="253" t="s">
        <v>183</v>
      </c>
    </row>
    <row r="210" spans="1:24" x14ac:dyDescent="0.2">
      <c r="A210" s="248">
        <v>44250</v>
      </c>
      <c r="B210" s="253" t="s">
        <v>1136</v>
      </c>
      <c r="C210" s="253">
        <v>1</v>
      </c>
      <c r="D210" s="253" t="s">
        <v>7904</v>
      </c>
      <c r="E210" s="253" t="s">
        <v>7841</v>
      </c>
      <c r="F210" s="253" t="s">
        <v>183</v>
      </c>
      <c r="G210" s="253" t="s">
        <v>7904</v>
      </c>
      <c r="H210" s="253" t="s">
        <v>7905</v>
      </c>
      <c r="I210" s="253" t="s">
        <v>183</v>
      </c>
      <c r="J210" s="253" t="s">
        <v>7904</v>
      </c>
      <c r="K210" s="253" t="s">
        <v>183</v>
      </c>
      <c r="L210" s="253" t="s">
        <v>183</v>
      </c>
      <c r="M210" s="253" t="s">
        <v>7908</v>
      </c>
      <c r="N210" s="253" t="s">
        <v>7906</v>
      </c>
      <c r="O210" s="253" t="s">
        <v>183</v>
      </c>
      <c r="P210" s="253" t="s">
        <v>7904</v>
      </c>
      <c r="Q210" s="253" t="s">
        <v>183</v>
      </c>
      <c r="R210" s="253" t="s">
        <v>183</v>
      </c>
      <c r="S210" s="253" t="s">
        <v>7904</v>
      </c>
      <c r="T210" s="253" t="s">
        <v>183</v>
      </c>
      <c r="U210" s="253" t="s">
        <v>183</v>
      </c>
      <c r="V210" s="253" t="s">
        <v>7904</v>
      </c>
      <c r="W210" s="253" t="s">
        <v>7907</v>
      </c>
      <c r="X210" s="253" t="s">
        <v>183</v>
      </c>
    </row>
    <row r="211" spans="1:24" x14ac:dyDescent="0.2">
      <c r="A211" s="248">
        <v>44260</v>
      </c>
      <c r="B211" s="253" t="s">
        <v>1138</v>
      </c>
      <c r="C211" s="253">
        <v>1</v>
      </c>
      <c r="D211" s="253" t="s">
        <v>7904</v>
      </c>
      <c r="E211" s="253" t="s">
        <v>7841</v>
      </c>
      <c r="F211" s="253" t="s">
        <v>183</v>
      </c>
      <c r="G211" s="253" t="s">
        <v>7904</v>
      </c>
      <c r="H211" s="253" t="s">
        <v>7905</v>
      </c>
      <c r="I211" s="253" t="s">
        <v>183</v>
      </c>
      <c r="J211" s="253" t="s">
        <v>7904</v>
      </c>
      <c r="K211" s="253" t="s">
        <v>183</v>
      </c>
      <c r="L211" s="253" t="s">
        <v>183</v>
      </c>
      <c r="M211" s="253" t="s">
        <v>7908</v>
      </c>
      <c r="N211" s="253" t="s">
        <v>7906</v>
      </c>
      <c r="O211" s="253" t="s">
        <v>183</v>
      </c>
      <c r="P211" s="253" t="s">
        <v>7904</v>
      </c>
      <c r="Q211" s="253" t="s">
        <v>183</v>
      </c>
      <c r="R211" s="253" t="s">
        <v>183</v>
      </c>
      <c r="S211" s="253" t="s">
        <v>7904</v>
      </c>
      <c r="T211" s="253" t="s">
        <v>183</v>
      </c>
      <c r="U211" s="253" t="s">
        <v>183</v>
      </c>
      <c r="V211" s="253" t="s">
        <v>7904</v>
      </c>
      <c r="W211" s="253" t="s">
        <v>7907</v>
      </c>
      <c r="X211" s="253" t="s">
        <v>183</v>
      </c>
    </row>
    <row r="212" spans="1:24" x14ac:dyDescent="0.2">
      <c r="A212" s="248">
        <v>44270</v>
      </c>
      <c r="B212" s="253" t="s">
        <v>1140</v>
      </c>
      <c r="C212" s="253">
        <v>1</v>
      </c>
      <c r="D212" s="253" t="s">
        <v>7904</v>
      </c>
      <c r="E212" s="253" t="s">
        <v>7841</v>
      </c>
      <c r="F212" s="253" t="s">
        <v>183</v>
      </c>
      <c r="G212" s="253" t="s">
        <v>7904</v>
      </c>
      <c r="H212" s="253" t="s">
        <v>7905</v>
      </c>
      <c r="I212" s="253" t="s">
        <v>183</v>
      </c>
      <c r="J212" s="253" t="s">
        <v>7904</v>
      </c>
      <c r="K212" s="253" t="s">
        <v>183</v>
      </c>
      <c r="L212" s="253" t="s">
        <v>183</v>
      </c>
      <c r="M212" s="253" t="s">
        <v>7908</v>
      </c>
      <c r="N212" s="253" t="s">
        <v>7906</v>
      </c>
      <c r="O212" s="253" t="s">
        <v>183</v>
      </c>
      <c r="P212" s="253" t="s">
        <v>7904</v>
      </c>
      <c r="Q212" s="253" t="s">
        <v>183</v>
      </c>
      <c r="R212" s="253" t="s">
        <v>183</v>
      </c>
      <c r="S212" s="253" t="s">
        <v>7904</v>
      </c>
      <c r="T212" s="253" t="s">
        <v>183</v>
      </c>
      <c r="U212" s="253" t="s">
        <v>183</v>
      </c>
      <c r="V212" s="253" t="s">
        <v>7904</v>
      </c>
      <c r="W212" s="253" t="s">
        <v>7907</v>
      </c>
      <c r="X212" s="253" t="s">
        <v>183</v>
      </c>
    </row>
    <row r="213" spans="1:24" x14ac:dyDescent="0.2">
      <c r="A213" s="248">
        <v>44280</v>
      </c>
      <c r="B213" s="253" t="s">
        <v>42</v>
      </c>
      <c r="C213" s="253">
        <v>1</v>
      </c>
      <c r="D213" s="253" t="s">
        <v>7904</v>
      </c>
      <c r="E213" s="253" t="s">
        <v>7841</v>
      </c>
      <c r="F213" s="253" t="s">
        <v>183</v>
      </c>
      <c r="G213" s="253" t="s">
        <v>7904</v>
      </c>
      <c r="H213" s="253" t="s">
        <v>7905</v>
      </c>
      <c r="I213" s="253" t="s">
        <v>183</v>
      </c>
      <c r="J213" s="253" t="s">
        <v>7904</v>
      </c>
      <c r="K213" s="253" t="s">
        <v>183</v>
      </c>
      <c r="L213" s="253" t="s">
        <v>183</v>
      </c>
      <c r="M213" s="253" t="s">
        <v>7908</v>
      </c>
      <c r="N213" s="253" t="s">
        <v>7906</v>
      </c>
      <c r="O213" s="253" t="s">
        <v>183</v>
      </c>
      <c r="P213" s="253" t="s">
        <v>7904</v>
      </c>
      <c r="Q213" s="253" t="s">
        <v>183</v>
      </c>
      <c r="R213" s="253" t="s">
        <v>183</v>
      </c>
      <c r="S213" s="253" t="s">
        <v>7904</v>
      </c>
      <c r="T213" s="253" t="s">
        <v>183</v>
      </c>
      <c r="U213" s="253" t="s">
        <v>183</v>
      </c>
      <c r="V213" s="253" t="s">
        <v>7904</v>
      </c>
      <c r="W213" s="253" t="s">
        <v>7907</v>
      </c>
      <c r="X213" s="253" t="s">
        <v>183</v>
      </c>
    </row>
    <row r="214" spans="1:24" x14ac:dyDescent="0.2">
      <c r="A214" s="248">
        <v>44290</v>
      </c>
      <c r="B214" s="253" t="s">
        <v>1141</v>
      </c>
      <c r="C214" s="253">
        <v>27</v>
      </c>
      <c r="D214" s="253" t="s">
        <v>7904</v>
      </c>
      <c r="E214" s="253" t="s">
        <v>7841</v>
      </c>
      <c r="F214" s="253" t="s">
        <v>183</v>
      </c>
      <c r="G214" s="253" t="s">
        <v>7904</v>
      </c>
      <c r="H214" s="253" t="s">
        <v>7905</v>
      </c>
      <c r="I214" s="253" t="s">
        <v>183</v>
      </c>
      <c r="J214" s="253" t="s">
        <v>7904</v>
      </c>
      <c r="K214" s="253" t="s">
        <v>183</v>
      </c>
      <c r="L214" s="253" t="s">
        <v>183</v>
      </c>
      <c r="M214" s="253" t="s">
        <v>7908</v>
      </c>
      <c r="N214" s="253" t="s">
        <v>7906</v>
      </c>
      <c r="O214" s="253" t="s">
        <v>183</v>
      </c>
      <c r="P214" s="253" t="s">
        <v>7904</v>
      </c>
      <c r="Q214" s="253" t="s">
        <v>183</v>
      </c>
      <c r="R214" s="253" t="s">
        <v>183</v>
      </c>
      <c r="S214" s="253" t="s">
        <v>7904</v>
      </c>
      <c r="T214" s="253" t="s">
        <v>183</v>
      </c>
      <c r="U214" s="253" t="s">
        <v>183</v>
      </c>
      <c r="V214" s="253" t="s">
        <v>7904</v>
      </c>
      <c r="W214" s="253" t="s">
        <v>7907</v>
      </c>
      <c r="X214" s="253" t="s">
        <v>183</v>
      </c>
    </row>
    <row r="215" spans="1:24" x14ac:dyDescent="0.2">
      <c r="A215" s="248">
        <v>44300</v>
      </c>
      <c r="B215" s="253" t="s">
        <v>46</v>
      </c>
      <c r="C215" s="253">
        <v>27</v>
      </c>
      <c r="D215" s="253" t="s">
        <v>7904</v>
      </c>
      <c r="E215" s="253" t="s">
        <v>7841</v>
      </c>
      <c r="F215" s="253" t="s">
        <v>183</v>
      </c>
      <c r="G215" s="253" t="s">
        <v>7904</v>
      </c>
      <c r="H215" s="253" t="s">
        <v>7905</v>
      </c>
      <c r="I215" s="253" t="s">
        <v>183</v>
      </c>
      <c r="J215" s="253" t="s">
        <v>7904</v>
      </c>
      <c r="K215" s="253" t="s">
        <v>183</v>
      </c>
      <c r="L215" s="253" t="s">
        <v>183</v>
      </c>
      <c r="M215" s="253" t="s">
        <v>7908</v>
      </c>
      <c r="N215" s="253" t="s">
        <v>7906</v>
      </c>
      <c r="O215" s="253" t="s">
        <v>183</v>
      </c>
      <c r="P215" s="253" t="s">
        <v>7904</v>
      </c>
      <c r="Q215" s="253" t="s">
        <v>183</v>
      </c>
      <c r="R215" s="253" t="s">
        <v>183</v>
      </c>
      <c r="S215" s="253" t="s">
        <v>7904</v>
      </c>
      <c r="T215" s="253" t="s">
        <v>183</v>
      </c>
      <c r="U215" s="253" t="s">
        <v>183</v>
      </c>
      <c r="V215" s="253" t="s">
        <v>7904</v>
      </c>
      <c r="W215" s="253" t="s">
        <v>7907</v>
      </c>
      <c r="X215" s="253" t="s">
        <v>183</v>
      </c>
    </row>
    <row r="216" spans="1:24" x14ac:dyDescent="0.2">
      <c r="A216" s="248">
        <v>45000</v>
      </c>
      <c r="B216" s="253" t="s">
        <v>405</v>
      </c>
      <c r="C216" s="253">
        <v>27</v>
      </c>
      <c r="D216" s="253" t="s">
        <v>7904</v>
      </c>
      <c r="E216" s="253" t="s">
        <v>7841</v>
      </c>
      <c r="F216" s="253" t="s">
        <v>183</v>
      </c>
      <c r="G216" s="253" t="s">
        <v>7904</v>
      </c>
      <c r="H216" s="253" t="s">
        <v>7905</v>
      </c>
      <c r="I216" s="253" t="s">
        <v>183</v>
      </c>
      <c r="J216" s="253" t="s">
        <v>7904</v>
      </c>
      <c r="K216" s="253" t="s">
        <v>183</v>
      </c>
      <c r="L216" s="253" t="s">
        <v>183</v>
      </c>
      <c r="M216" s="253" t="s">
        <v>7908</v>
      </c>
      <c r="N216" s="253" t="s">
        <v>7906</v>
      </c>
      <c r="O216" s="253" t="s">
        <v>183</v>
      </c>
      <c r="P216" s="253" t="s">
        <v>7904</v>
      </c>
      <c r="Q216" s="253" t="s">
        <v>183</v>
      </c>
      <c r="R216" s="253" t="s">
        <v>183</v>
      </c>
      <c r="S216" s="253" t="s">
        <v>7904</v>
      </c>
      <c r="T216" s="253" t="s">
        <v>183</v>
      </c>
      <c r="U216" s="253" t="s">
        <v>183</v>
      </c>
      <c r="V216" s="253" t="s">
        <v>7904</v>
      </c>
      <c r="W216" s="253" t="s">
        <v>7907</v>
      </c>
      <c r="X216" s="253" t="s">
        <v>183</v>
      </c>
    </row>
    <row r="217" spans="1:24" x14ac:dyDescent="0.2">
      <c r="A217" s="248">
        <v>46000</v>
      </c>
      <c r="B217" s="253" t="s">
        <v>52</v>
      </c>
      <c r="C217" s="253">
        <v>1</v>
      </c>
      <c r="D217" s="253" t="s">
        <v>7904</v>
      </c>
      <c r="E217" s="253" t="s">
        <v>7841</v>
      </c>
      <c r="F217" s="253" t="s">
        <v>183</v>
      </c>
      <c r="G217" s="253" t="s">
        <v>7904</v>
      </c>
      <c r="H217" s="253" t="s">
        <v>7905</v>
      </c>
      <c r="I217" s="253" t="s">
        <v>183</v>
      </c>
      <c r="J217" s="253" t="s">
        <v>7904</v>
      </c>
      <c r="K217" s="253" t="s">
        <v>183</v>
      </c>
      <c r="L217" s="253" t="s">
        <v>183</v>
      </c>
      <c r="M217" s="253" t="s">
        <v>7908</v>
      </c>
      <c r="N217" s="253" t="s">
        <v>7906</v>
      </c>
      <c r="O217" s="253" t="s">
        <v>183</v>
      </c>
      <c r="P217" s="253" t="s">
        <v>7904</v>
      </c>
      <c r="Q217" s="253" t="s">
        <v>183</v>
      </c>
      <c r="R217" s="253" t="s">
        <v>183</v>
      </c>
      <c r="S217" s="253" t="s">
        <v>7904</v>
      </c>
      <c r="T217" s="253" t="s">
        <v>183</v>
      </c>
      <c r="U217" s="253" t="s">
        <v>183</v>
      </c>
      <c r="V217" s="253" t="s">
        <v>7904</v>
      </c>
      <c r="W217" s="253" t="s">
        <v>7907</v>
      </c>
      <c r="X217" s="253" t="s">
        <v>183</v>
      </c>
    </row>
    <row r="218" spans="1:24" x14ac:dyDescent="0.2">
      <c r="A218" s="248">
        <v>46001</v>
      </c>
      <c r="B218" s="253" t="s">
        <v>54</v>
      </c>
      <c r="C218" s="253">
        <v>1</v>
      </c>
      <c r="D218" s="253" t="s">
        <v>7904</v>
      </c>
      <c r="E218" s="253" t="s">
        <v>7841</v>
      </c>
      <c r="F218" s="253" t="s">
        <v>183</v>
      </c>
      <c r="G218" s="253" t="s">
        <v>7904</v>
      </c>
      <c r="H218" s="253" t="s">
        <v>7905</v>
      </c>
      <c r="I218" s="253" t="s">
        <v>183</v>
      </c>
      <c r="J218" s="253" t="s">
        <v>7904</v>
      </c>
      <c r="K218" s="253" t="s">
        <v>183</v>
      </c>
      <c r="L218" s="253" t="s">
        <v>183</v>
      </c>
      <c r="M218" s="253" t="s">
        <v>7908</v>
      </c>
      <c r="N218" s="253" t="s">
        <v>7906</v>
      </c>
      <c r="O218" s="253" t="s">
        <v>183</v>
      </c>
      <c r="P218" s="253" t="s">
        <v>7904</v>
      </c>
      <c r="Q218" s="253" t="s">
        <v>183</v>
      </c>
      <c r="R218" s="253" t="s">
        <v>183</v>
      </c>
      <c r="S218" s="253" t="s">
        <v>7904</v>
      </c>
      <c r="T218" s="253" t="s">
        <v>183</v>
      </c>
      <c r="U218" s="253" t="s">
        <v>183</v>
      </c>
      <c r="V218" s="253" t="s">
        <v>7904</v>
      </c>
      <c r="W218" s="253" t="s">
        <v>7907</v>
      </c>
      <c r="X218" s="253" t="s">
        <v>183</v>
      </c>
    </row>
    <row r="219" spans="1:24" x14ac:dyDescent="0.2">
      <c r="A219" s="248">
        <v>46002</v>
      </c>
      <c r="B219" s="253" t="s">
        <v>56</v>
      </c>
      <c r="C219" s="253">
        <v>1</v>
      </c>
      <c r="D219" s="253" t="s">
        <v>7904</v>
      </c>
      <c r="E219" s="253" t="s">
        <v>7841</v>
      </c>
      <c r="F219" s="253" t="s">
        <v>183</v>
      </c>
      <c r="G219" s="253" t="s">
        <v>7904</v>
      </c>
      <c r="H219" s="253" t="s">
        <v>7905</v>
      </c>
      <c r="I219" s="253" t="s">
        <v>183</v>
      </c>
      <c r="J219" s="253" t="s">
        <v>7904</v>
      </c>
      <c r="K219" s="253" t="s">
        <v>183</v>
      </c>
      <c r="L219" s="253" t="s">
        <v>183</v>
      </c>
      <c r="M219" s="253" t="s">
        <v>7908</v>
      </c>
      <c r="N219" s="253" t="s">
        <v>7906</v>
      </c>
      <c r="O219" s="253" t="s">
        <v>183</v>
      </c>
      <c r="P219" s="253" t="s">
        <v>7904</v>
      </c>
      <c r="Q219" s="253" t="s">
        <v>183</v>
      </c>
      <c r="R219" s="253" t="s">
        <v>183</v>
      </c>
      <c r="S219" s="253" t="s">
        <v>7904</v>
      </c>
      <c r="T219" s="253" t="s">
        <v>183</v>
      </c>
      <c r="U219" s="253" t="s">
        <v>183</v>
      </c>
      <c r="V219" s="253" t="s">
        <v>7904</v>
      </c>
      <c r="W219" s="253" t="s">
        <v>7907</v>
      </c>
      <c r="X219" s="253" t="s">
        <v>183</v>
      </c>
    </row>
    <row r="220" spans="1:24" x14ac:dyDescent="0.2">
      <c r="A220" s="248">
        <v>46003</v>
      </c>
      <c r="B220" s="253" t="s">
        <v>58</v>
      </c>
      <c r="C220" s="253">
        <v>1</v>
      </c>
      <c r="D220" s="253" t="s">
        <v>7904</v>
      </c>
      <c r="E220" s="253" t="s">
        <v>7841</v>
      </c>
      <c r="F220" s="253" t="s">
        <v>183</v>
      </c>
      <c r="G220" s="253" t="s">
        <v>7904</v>
      </c>
      <c r="H220" s="253" t="s">
        <v>7905</v>
      </c>
      <c r="I220" s="253" t="s">
        <v>183</v>
      </c>
      <c r="J220" s="253" t="s">
        <v>7904</v>
      </c>
      <c r="K220" s="253" t="s">
        <v>183</v>
      </c>
      <c r="L220" s="253" t="s">
        <v>183</v>
      </c>
      <c r="M220" s="253" t="s">
        <v>7908</v>
      </c>
      <c r="N220" s="253" t="s">
        <v>7906</v>
      </c>
      <c r="O220" s="253" t="s">
        <v>183</v>
      </c>
      <c r="P220" s="253" t="s">
        <v>7904</v>
      </c>
      <c r="Q220" s="253" t="s">
        <v>183</v>
      </c>
      <c r="R220" s="253" t="s">
        <v>183</v>
      </c>
      <c r="S220" s="253" t="s">
        <v>7904</v>
      </c>
      <c r="T220" s="253" t="s">
        <v>183</v>
      </c>
      <c r="U220" s="253" t="s">
        <v>183</v>
      </c>
      <c r="V220" s="253" t="s">
        <v>7904</v>
      </c>
      <c r="W220" s="253" t="s">
        <v>7907</v>
      </c>
      <c r="X220" s="253" t="s">
        <v>183</v>
      </c>
    </row>
    <row r="221" spans="1:24" x14ac:dyDescent="0.2">
      <c r="A221" s="248">
        <v>46004</v>
      </c>
      <c r="B221" s="253" t="s">
        <v>60</v>
      </c>
      <c r="C221" s="253">
        <v>1</v>
      </c>
      <c r="D221" s="253" t="s">
        <v>7904</v>
      </c>
      <c r="E221" s="253" t="s">
        <v>7841</v>
      </c>
      <c r="F221" s="253" t="s">
        <v>183</v>
      </c>
      <c r="G221" s="253" t="s">
        <v>7904</v>
      </c>
      <c r="H221" s="253" t="s">
        <v>7905</v>
      </c>
      <c r="I221" s="253" t="s">
        <v>183</v>
      </c>
      <c r="J221" s="253" t="s">
        <v>7904</v>
      </c>
      <c r="K221" s="253" t="s">
        <v>183</v>
      </c>
      <c r="L221" s="253" t="s">
        <v>183</v>
      </c>
      <c r="M221" s="253" t="s">
        <v>7908</v>
      </c>
      <c r="N221" s="253" t="s">
        <v>7906</v>
      </c>
      <c r="O221" s="253" t="s">
        <v>183</v>
      </c>
      <c r="P221" s="253" t="s">
        <v>7904</v>
      </c>
      <c r="Q221" s="253" t="s">
        <v>183</v>
      </c>
      <c r="R221" s="253" t="s">
        <v>183</v>
      </c>
      <c r="S221" s="253" t="s">
        <v>7904</v>
      </c>
      <c r="T221" s="253" t="s">
        <v>183</v>
      </c>
      <c r="U221" s="253" t="s">
        <v>183</v>
      </c>
      <c r="V221" s="253" t="s">
        <v>7904</v>
      </c>
      <c r="W221" s="253" t="s">
        <v>7907</v>
      </c>
      <c r="X221" s="253" t="s">
        <v>183</v>
      </c>
    </row>
    <row r="222" spans="1:24" x14ac:dyDescent="0.2">
      <c r="A222" s="248">
        <v>46005</v>
      </c>
      <c r="B222" s="253" t="s">
        <v>62</v>
      </c>
      <c r="C222" s="253">
        <v>1</v>
      </c>
      <c r="D222" s="253" t="s">
        <v>7904</v>
      </c>
      <c r="E222" s="253" t="s">
        <v>7841</v>
      </c>
      <c r="F222" s="253" t="s">
        <v>183</v>
      </c>
      <c r="G222" s="253" t="s">
        <v>7904</v>
      </c>
      <c r="H222" s="253" t="s">
        <v>7905</v>
      </c>
      <c r="I222" s="253" t="s">
        <v>183</v>
      </c>
      <c r="J222" s="253" t="s">
        <v>7904</v>
      </c>
      <c r="K222" s="253" t="s">
        <v>183</v>
      </c>
      <c r="L222" s="253" t="s">
        <v>183</v>
      </c>
      <c r="M222" s="253" t="s">
        <v>7908</v>
      </c>
      <c r="N222" s="253" t="s">
        <v>7906</v>
      </c>
      <c r="O222" s="253" t="s">
        <v>183</v>
      </c>
      <c r="P222" s="253" t="s">
        <v>7904</v>
      </c>
      <c r="Q222" s="253" t="s">
        <v>183</v>
      </c>
      <c r="R222" s="253" t="s">
        <v>183</v>
      </c>
      <c r="S222" s="253" t="s">
        <v>7904</v>
      </c>
      <c r="T222" s="253" t="s">
        <v>183</v>
      </c>
      <c r="U222" s="253" t="s">
        <v>183</v>
      </c>
      <c r="V222" s="253" t="s">
        <v>7904</v>
      </c>
      <c r="W222" s="253" t="s">
        <v>7907</v>
      </c>
      <c r="X222" s="253" t="s">
        <v>183</v>
      </c>
    </row>
    <row r="223" spans="1:24" x14ac:dyDescent="0.2">
      <c r="A223" s="248">
        <v>46006</v>
      </c>
      <c r="B223" s="253" t="s">
        <v>64</v>
      </c>
      <c r="C223" s="253">
        <v>1</v>
      </c>
      <c r="D223" s="253" t="s">
        <v>7904</v>
      </c>
      <c r="E223" s="253" t="s">
        <v>7841</v>
      </c>
      <c r="F223" s="253" t="s">
        <v>183</v>
      </c>
      <c r="G223" s="253" t="s">
        <v>7904</v>
      </c>
      <c r="H223" s="253" t="s">
        <v>7905</v>
      </c>
      <c r="I223" s="253" t="s">
        <v>183</v>
      </c>
      <c r="J223" s="253" t="s">
        <v>7904</v>
      </c>
      <c r="K223" s="253" t="s">
        <v>183</v>
      </c>
      <c r="L223" s="253" t="s">
        <v>183</v>
      </c>
      <c r="M223" s="253" t="s">
        <v>7908</v>
      </c>
      <c r="N223" s="253" t="s">
        <v>7906</v>
      </c>
      <c r="O223" s="253" t="s">
        <v>183</v>
      </c>
      <c r="P223" s="253" t="s">
        <v>7904</v>
      </c>
      <c r="Q223" s="253" t="s">
        <v>183</v>
      </c>
      <c r="R223" s="253" t="s">
        <v>183</v>
      </c>
      <c r="S223" s="253" t="s">
        <v>7904</v>
      </c>
      <c r="T223" s="253" t="s">
        <v>183</v>
      </c>
      <c r="U223" s="253" t="s">
        <v>183</v>
      </c>
      <c r="V223" s="253" t="s">
        <v>7904</v>
      </c>
      <c r="W223" s="253" t="s">
        <v>7907</v>
      </c>
      <c r="X223" s="253" t="s">
        <v>183</v>
      </c>
    </row>
    <row r="224" spans="1:24" x14ac:dyDescent="0.2">
      <c r="A224" s="248">
        <v>46007</v>
      </c>
      <c r="B224" s="253" t="s">
        <v>66</v>
      </c>
      <c r="C224" s="253">
        <v>1</v>
      </c>
      <c r="D224" s="253" t="s">
        <v>7904</v>
      </c>
      <c r="E224" s="253" t="s">
        <v>7841</v>
      </c>
      <c r="F224" s="253" t="s">
        <v>183</v>
      </c>
      <c r="G224" s="253" t="s">
        <v>7904</v>
      </c>
      <c r="H224" s="253" t="s">
        <v>7905</v>
      </c>
      <c r="I224" s="253" t="s">
        <v>183</v>
      </c>
      <c r="J224" s="253" t="s">
        <v>7904</v>
      </c>
      <c r="K224" s="253" t="s">
        <v>183</v>
      </c>
      <c r="L224" s="253" t="s">
        <v>183</v>
      </c>
      <c r="M224" s="253" t="s">
        <v>7908</v>
      </c>
      <c r="N224" s="253" t="s">
        <v>7906</v>
      </c>
      <c r="O224" s="253" t="s">
        <v>183</v>
      </c>
      <c r="P224" s="253" t="s">
        <v>7904</v>
      </c>
      <c r="Q224" s="253" t="s">
        <v>183</v>
      </c>
      <c r="R224" s="253" t="s">
        <v>183</v>
      </c>
      <c r="S224" s="253" t="s">
        <v>7904</v>
      </c>
      <c r="T224" s="253" t="s">
        <v>183</v>
      </c>
      <c r="U224" s="253" t="s">
        <v>183</v>
      </c>
      <c r="V224" s="253" t="s">
        <v>7904</v>
      </c>
      <c r="W224" s="253" t="s">
        <v>7907</v>
      </c>
      <c r="X224" s="253" t="s">
        <v>183</v>
      </c>
    </row>
    <row r="225" spans="1:24" x14ac:dyDescent="0.2">
      <c r="A225" s="248">
        <v>46008</v>
      </c>
      <c r="B225" s="253" t="s">
        <v>68</v>
      </c>
      <c r="C225" s="253">
        <v>1</v>
      </c>
      <c r="D225" s="253" t="s">
        <v>7904</v>
      </c>
      <c r="E225" s="253" t="s">
        <v>7841</v>
      </c>
      <c r="F225" s="253" t="s">
        <v>183</v>
      </c>
      <c r="G225" s="253" t="s">
        <v>7904</v>
      </c>
      <c r="H225" s="253" t="s">
        <v>7905</v>
      </c>
      <c r="I225" s="253" t="s">
        <v>183</v>
      </c>
      <c r="J225" s="253" t="s">
        <v>7904</v>
      </c>
      <c r="K225" s="253" t="s">
        <v>183</v>
      </c>
      <c r="L225" s="253" t="s">
        <v>183</v>
      </c>
      <c r="M225" s="253" t="s">
        <v>7908</v>
      </c>
      <c r="N225" s="253" t="s">
        <v>7906</v>
      </c>
      <c r="O225" s="253" t="s">
        <v>183</v>
      </c>
      <c r="P225" s="253" t="s">
        <v>7904</v>
      </c>
      <c r="Q225" s="253" t="s">
        <v>183</v>
      </c>
      <c r="R225" s="253" t="s">
        <v>183</v>
      </c>
      <c r="S225" s="253" t="s">
        <v>7904</v>
      </c>
      <c r="T225" s="253" t="s">
        <v>183</v>
      </c>
      <c r="U225" s="253" t="s">
        <v>183</v>
      </c>
      <c r="V225" s="253" t="s">
        <v>7904</v>
      </c>
      <c r="W225" s="253" t="s">
        <v>7907</v>
      </c>
      <c r="X225" s="253" t="s">
        <v>183</v>
      </c>
    </row>
    <row r="226" spans="1:24" x14ac:dyDescent="0.2">
      <c r="A226" s="248">
        <v>46009</v>
      </c>
      <c r="B226" s="253" t="s">
        <v>70</v>
      </c>
      <c r="C226" s="253">
        <v>1</v>
      </c>
      <c r="D226" s="253" t="s">
        <v>7904</v>
      </c>
      <c r="E226" s="253" t="s">
        <v>7841</v>
      </c>
      <c r="F226" s="253" t="s">
        <v>183</v>
      </c>
      <c r="G226" s="253" t="s">
        <v>7904</v>
      </c>
      <c r="H226" s="253" t="s">
        <v>7905</v>
      </c>
      <c r="I226" s="253" t="s">
        <v>183</v>
      </c>
      <c r="J226" s="253" t="s">
        <v>7904</v>
      </c>
      <c r="K226" s="253" t="s">
        <v>183</v>
      </c>
      <c r="L226" s="253" t="s">
        <v>183</v>
      </c>
      <c r="M226" s="253" t="s">
        <v>7908</v>
      </c>
      <c r="N226" s="253" t="s">
        <v>7906</v>
      </c>
      <c r="O226" s="253" t="s">
        <v>183</v>
      </c>
      <c r="P226" s="253" t="s">
        <v>7904</v>
      </c>
      <c r="Q226" s="253" t="s">
        <v>183</v>
      </c>
      <c r="R226" s="253" t="s">
        <v>183</v>
      </c>
      <c r="S226" s="253" t="s">
        <v>7904</v>
      </c>
      <c r="T226" s="253" t="s">
        <v>183</v>
      </c>
      <c r="U226" s="253" t="s">
        <v>183</v>
      </c>
      <c r="V226" s="253" t="s">
        <v>7904</v>
      </c>
      <c r="W226" s="253" t="s">
        <v>7907</v>
      </c>
      <c r="X226" s="253" t="s">
        <v>183</v>
      </c>
    </row>
    <row r="227" spans="1:24" x14ac:dyDescent="0.2">
      <c r="A227" s="248">
        <v>46010</v>
      </c>
      <c r="B227" s="253" t="s">
        <v>72</v>
      </c>
      <c r="C227" s="253">
        <v>1</v>
      </c>
      <c r="D227" s="253" t="s">
        <v>7904</v>
      </c>
      <c r="E227" s="253" t="s">
        <v>7841</v>
      </c>
      <c r="F227" s="253" t="s">
        <v>183</v>
      </c>
      <c r="G227" s="253" t="s">
        <v>7904</v>
      </c>
      <c r="H227" s="253" t="s">
        <v>7905</v>
      </c>
      <c r="I227" s="253" t="s">
        <v>183</v>
      </c>
      <c r="J227" s="253" t="s">
        <v>7904</v>
      </c>
      <c r="K227" s="253" t="s">
        <v>183</v>
      </c>
      <c r="L227" s="253" t="s">
        <v>183</v>
      </c>
      <c r="M227" s="253" t="s">
        <v>7908</v>
      </c>
      <c r="N227" s="253" t="s">
        <v>7906</v>
      </c>
      <c r="O227" s="253" t="s">
        <v>183</v>
      </c>
      <c r="P227" s="253" t="s">
        <v>7904</v>
      </c>
      <c r="Q227" s="253" t="s">
        <v>183</v>
      </c>
      <c r="R227" s="253" t="s">
        <v>183</v>
      </c>
      <c r="S227" s="253" t="s">
        <v>7904</v>
      </c>
      <c r="T227" s="253" t="s">
        <v>183</v>
      </c>
      <c r="U227" s="253" t="s">
        <v>183</v>
      </c>
      <c r="V227" s="253" t="s">
        <v>7904</v>
      </c>
      <c r="W227" s="253" t="s">
        <v>7907</v>
      </c>
      <c r="X227" s="253" t="s">
        <v>183</v>
      </c>
    </row>
    <row r="228" spans="1:24" x14ac:dyDescent="0.2">
      <c r="A228" s="248">
        <v>46011</v>
      </c>
      <c r="B228" s="253" t="s">
        <v>74</v>
      </c>
      <c r="C228" s="253">
        <v>1</v>
      </c>
      <c r="D228" s="253" t="s">
        <v>7904</v>
      </c>
      <c r="E228" s="253" t="s">
        <v>7841</v>
      </c>
      <c r="F228" s="253" t="s">
        <v>183</v>
      </c>
      <c r="G228" s="253" t="s">
        <v>7904</v>
      </c>
      <c r="H228" s="253" t="s">
        <v>7905</v>
      </c>
      <c r="I228" s="253" t="s">
        <v>183</v>
      </c>
      <c r="J228" s="253" t="s">
        <v>7904</v>
      </c>
      <c r="K228" s="253" t="s">
        <v>183</v>
      </c>
      <c r="L228" s="253" t="s">
        <v>183</v>
      </c>
      <c r="M228" s="253" t="s">
        <v>7908</v>
      </c>
      <c r="N228" s="253" t="s">
        <v>7906</v>
      </c>
      <c r="O228" s="253" t="s">
        <v>183</v>
      </c>
      <c r="P228" s="253" t="s">
        <v>7904</v>
      </c>
      <c r="Q228" s="253" t="s">
        <v>183</v>
      </c>
      <c r="R228" s="253" t="s">
        <v>183</v>
      </c>
      <c r="S228" s="253" t="s">
        <v>7904</v>
      </c>
      <c r="T228" s="253" t="s">
        <v>183</v>
      </c>
      <c r="U228" s="253" t="s">
        <v>183</v>
      </c>
      <c r="V228" s="253" t="s">
        <v>7904</v>
      </c>
      <c r="W228" s="253" t="s">
        <v>7907</v>
      </c>
      <c r="X228" s="253" t="s">
        <v>183</v>
      </c>
    </row>
    <row r="229" spans="1:24" x14ac:dyDescent="0.2">
      <c r="A229" s="248">
        <v>46100</v>
      </c>
      <c r="B229" s="253" t="s">
        <v>76</v>
      </c>
      <c r="C229" s="253">
        <v>1</v>
      </c>
      <c r="D229" s="253" t="s">
        <v>7904</v>
      </c>
      <c r="E229" s="253" t="s">
        <v>7841</v>
      </c>
      <c r="F229" s="253" t="s">
        <v>183</v>
      </c>
      <c r="G229" s="253" t="s">
        <v>7904</v>
      </c>
      <c r="H229" s="253" t="s">
        <v>7905</v>
      </c>
      <c r="I229" s="253" t="s">
        <v>183</v>
      </c>
      <c r="J229" s="253" t="s">
        <v>7904</v>
      </c>
      <c r="K229" s="253" t="s">
        <v>183</v>
      </c>
      <c r="L229" s="253" t="s">
        <v>183</v>
      </c>
      <c r="M229" s="253" t="s">
        <v>7908</v>
      </c>
      <c r="N229" s="253" t="s">
        <v>7906</v>
      </c>
      <c r="O229" s="253" t="s">
        <v>183</v>
      </c>
      <c r="P229" s="253" t="s">
        <v>7904</v>
      </c>
      <c r="Q229" s="253" t="s">
        <v>183</v>
      </c>
      <c r="R229" s="253" t="s">
        <v>183</v>
      </c>
      <c r="S229" s="253" t="s">
        <v>7904</v>
      </c>
      <c r="T229" s="253" t="s">
        <v>183</v>
      </c>
      <c r="U229" s="253" t="s">
        <v>183</v>
      </c>
      <c r="V229" s="253" t="s">
        <v>7904</v>
      </c>
      <c r="W229" s="253" t="s">
        <v>7907</v>
      </c>
      <c r="X229" s="253" t="s">
        <v>183</v>
      </c>
    </row>
    <row r="230" spans="1:24" x14ac:dyDescent="0.2">
      <c r="A230" s="248">
        <v>50000</v>
      </c>
      <c r="B230" s="253" t="s">
        <v>86</v>
      </c>
      <c r="C230" s="253">
        <v>2</v>
      </c>
      <c r="D230" s="253" t="s">
        <v>7904</v>
      </c>
      <c r="E230" s="253" t="s">
        <v>7841</v>
      </c>
      <c r="F230" s="253" t="s">
        <v>183</v>
      </c>
      <c r="G230" s="253" t="s">
        <v>7904</v>
      </c>
      <c r="H230" s="253" t="s">
        <v>7905</v>
      </c>
      <c r="I230" s="253" t="s">
        <v>183</v>
      </c>
      <c r="J230" s="253" t="s">
        <v>7904</v>
      </c>
      <c r="K230" s="253" t="s">
        <v>183</v>
      </c>
      <c r="L230" s="253" t="s">
        <v>183</v>
      </c>
      <c r="M230" s="253" t="s">
        <v>7908</v>
      </c>
      <c r="N230" s="253" t="s">
        <v>7906</v>
      </c>
      <c r="O230" s="253" t="s">
        <v>183</v>
      </c>
      <c r="P230" s="253" t="s">
        <v>7904</v>
      </c>
      <c r="Q230" s="253" t="s">
        <v>183</v>
      </c>
      <c r="R230" s="253" t="s">
        <v>183</v>
      </c>
      <c r="S230" s="253" t="s">
        <v>7908</v>
      </c>
      <c r="T230" s="253" t="s">
        <v>7910</v>
      </c>
      <c r="U230" s="253" t="s">
        <v>183</v>
      </c>
      <c r="V230" s="253" t="s">
        <v>7904</v>
      </c>
      <c r="W230" s="253" t="s">
        <v>7907</v>
      </c>
      <c r="X230" s="253" t="s">
        <v>183</v>
      </c>
    </row>
    <row r="231" spans="1:24" x14ac:dyDescent="0.2">
      <c r="A231" s="248">
        <v>50010</v>
      </c>
      <c r="B231" s="253" t="s">
        <v>88</v>
      </c>
      <c r="C231" s="253">
        <v>2</v>
      </c>
      <c r="D231" s="253" t="s">
        <v>7904</v>
      </c>
      <c r="E231" s="253" t="s">
        <v>7841</v>
      </c>
      <c r="F231" s="253" t="s">
        <v>183</v>
      </c>
      <c r="G231" s="253" t="s">
        <v>7904</v>
      </c>
      <c r="H231" s="253" t="s">
        <v>7905</v>
      </c>
      <c r="I231" s="253" t="s">
        <v>183</v>
      </c>
      <c r="J231" s="253" t="s">
        <v>7904</v>
      </c>
      <c r="K231" s="253" t="s">
        <v>183</v>
      </c>
      <c r="L231" s="253" t="s">
        <v>183</v>
      </c>
      <c r="M231" s="253" t="s">
        <v>7908</v>
      </c>
      <c r="N231" s="253" t="s">
        <v>7906</v>
      </c>
      <c r="O231" s="253" t="s">
        <v>183</v>
      </c>
      <c r="P231" s="253" t="s">
        <v>7904</v>
      </c>
      <c r="Q231" s="253" t="s">
        <v>183</v>
      </c>
      <c r="R231" s="253" t="s">
        <v>183</v>
      </c>
      <c r="S231" s="253" t="s">
        <v>7908</v>
      </c>
      <c r="T231" s="253" t="s">
        <v>7910</v>
      </c>
      <c r="U231" s="253" t="s">
        <v>183</v>
      </c>
      <c r="V231" s="253" t="s">
        <v>7904</v>
      </c>
      <c r="W231" s="253" t="s">
        <v>7907</v>
      </c>
      <c r="X231" s="253" t="s">
        <v>183</v>
      </c>
    </row>
    <row r="232" spans="1:24" x14ac:dyDescent="0.2">
      <c r="A232" s="248">
        <v>50020</v>
      </c>
      <c r="B232" s="253" t="s">
        <v>90</v>
      </c>
      <c r="C232" s="253">
        <v>2</v>
      </c>
      <c r="D232" s="253" t="s">
        <v>7904</v>
      </c>
      <c r="E232" s="253" t="s">
        <v>7841</v>
      </c>
      <c r="F232" s="253" t="s">
        <v>183</v>
      </c>
      <c r="G232" s="253" t="s">
        <v>7904</v>
      </c>
      <c r="H232" s="253" t="s">
        <v>7905</v>
      </c>
      <c r="I232" s="253" t="s">
        <v>183</v>
      </c>
      <c r="J232" s="253" t="s">
        <v>7904</v>
      </c>
      <c r="K232" s="253" t="s">
        <v>183</v>
      </c>
      <c r="L232" s="253" t="s">
        <v>183</v>
      </c>
      <c r="M232" s="253" t="s">
        <v>7908</v>
      </c>
      <c r="N232" s="253" t="s">
        <v>7906</v>
      </c>
      <c r="O232" s="253" t="s">
        <v>183</v>
      </c>
      <c r="P232" s="253" t="s">
        <v>7904</v>
      </c>
      <c r="Q232" s="253" t="s">
        <v>183</v>
      </c>
      <c r="R232" s="253" t="s">
        <v>183</v>
      </c>
      <c r="S232" s="253" t="s">
        <v>7908</v>
      </c>
      <c r="T232" s="253" t="s">
        <v>7910</v>
      </c>
      <c r="U232" s="253" t="s">
        <v>183</v>
      </c>
      <c r="V232" s="253" t="s">
        <v>7904</v>
      </c>
      <c r="W232" s="253" t="s">
        <v>7907</v>
      </c>
      <c r="X232" s="253" t="s">
        <v>183</v>
      </c>
    </row>
    <row r="233" spans="1:24" x14ac:dyDescent="0.2">
      <c r="A233" s="248">
        <v>50030</v>
      </c>
      <c r="B233" s="253" t="s">
        <v>92</v>
      </c>
      <c r="C233" s="253">
        <v>24</v>
      </c>
      <c r="D233" s="253" t="s">
        <v>7904</v>
      </c>
      <c r="E233" s="253" t="s">
        <v>7841</v>
      </c>
      <c r="F233" s="253" t="s">
        <v>183</v>
      </c>
      <c r="G233" s="253" t="s">
        <v>7904</v>
      </c>
      <c r="H233" s="253" t="s">
        <v>7905</v>
      </c>
      <c r="I233" s="253" t="s">
        <v>183</v>
      </c>
      <c r="J233" s="253" t="s">
        <v>7904</v>
      </c>
      <c r="K233" s="253" t="s">
        <v>183</v>
      </c>
      <c r="L233" s="253" t="s">
        <v>183</v>
      </c>
      <c r="M233" s="253" t="s">
        <v>7908</v>
      </c>
      <c r="N233" s="253" t="s">
        <v>7906</v>
      </c>
      <c r="O233" s="253" t="s">
        <v>183</v>
      </c>
      <c r="P233" s="253" t="s">
        <v>7904</v>
      </c>
      <c r="Q233" s="253" t="s">
        <v>183</v>
      </c>
      <c r="R233" s="253" t="s">
        <v>183</v>
      </c>
      <c r="S233" s="253" t="s">
        <v>7908</v>
      </c>
      <c r="T233" s="253" t="s">
        <v>7910</v>
      </c>
      <c r="U233" s="253" t="s">
        <v>183</v>
      </c>
      <c r="V233" s="253" t="s">
        <v>7904</v>
      </c>
      <c r="W233" s="253" t="s">
        <v>7907</v>
      </c>
      <c r="X233" s="253" t="s">
        <v>183</v>
      </c>
    </row>
    <row r="234" spans="1:24" x14ac:dyDescent="0.2">
      <c r="A234" s="248">
        <v>50040</v>
      </c>
      <c r="B234" s="253" t="s">
        <v>94</v>
      </c>
      <c r="C234" s="253">
        <v>2</v>
      </c>
      <c r="D234" s="253" t="s">
        <v>7904</v>
      </c>
      <c r="E234" s="253" t="s">
        <v>7841</v>
      </c>
      <c r="F234" s="253" t="s">
        <v>183</v>
      </c>
      <c r="G234" s="253" t="s">
        <v>7904</v>
      </c>
      <c r="H234" s="253" t="s">
        <v>7905</v>
      </c>
      <c r="I234" s="253" t="s">
        <v>183</v>
      </c>
      <c r="J234" s="253" t="s">
        <v>7904</v>
      </c>
      <c r="K234" s="253" t="s">
        <v>183</v>
      </c>
      <c r="L234" s="253" t="s">
        <v>183</v>
      </c>
      <c r="M234" s="253" t="s">
        <v>7908</v>
      </c>
      <c r="N234" s="253" t="s">
        <v>7906</v>
      </c>
      <c r="O234" s="253" t="s">
        <v>183</v>
      </c>
      <c r="P234" s="253" t="s">
        <v>7904</v>
      </c>
      <c r="Q234" s="253" t="s">
        <v>183</v>
      </c>
      <c r="R234" s="253" t="s">
        <v>183</v>
      </c>
      <c r="S234" s="253" t="s">
        <v>7908</v>
      </c>
      <c r="T234" s="253" t="s">
        <v>7910</v>
      </c>
      <c r="U234" s="253" t="s">
        <v>183</v>
      </c>
      <c r="V234" s="253" t="s">
        <v>7904</v>
      </c>
      <c r="W234" s="253" t="s">
        <v>7907</v>
      </c>
      <c r="X234" s="253" t="s">
        <v>183</v>
      </c>
    </row>
    <row r="235" spans="1:24" x14ac:dyDescent="0.2">
      <c r="A235" s="248">
        <v>50050</v>
      </c>
      <c r="B235" s="253" t="s">
        <v>1143</v>
      </c>
      <c r="C235" s="253">
        <v>2</v>
      </c>
      <c r="D235" s="253" t="s">
        <v>7904</v>
      </c>
      <c r="E235" s="253" t="s">
        <v>7841</v>
      </c>
      <c r="F235" s="253" t="s">
        <v>183</v>
      </c>
      <c r="G235" s="253" t="s">
        <v>7904</v>
      </c>
      <c r="H235" s="253" t="s">
        <v>7905</v>
      </c>
      <c r="I235" s="253" t="s">
        <v>183</v>
      </c>
      <c r="J235" s="253" t="s">
        <v>7904</v>
      </c>
      <c r="K235" s="253" t="s">
        <v>183</v>
      </c>
      <c r="L235" s="253" t="s">
        <v>183</v>
      </c>
      <c r="M235" s="253" t="s">
        <v>7908</v>
      </c>
      <c r="N235" s="253" t="s">
        <v>7906</v>
      </c>
      <c r="O235" s="253" t="s">
        <v>183</v>
      </c>
      <c r="P235" s="253" t="s">
        <v>7904</v>
      </c>
      <c r="Q235" s="253" t="s">
        <v>183</v>
      </c>
      <c r="R235" s="253" t="s">
        <v>183</v>
      </c>
      <c r="S235" s="253" t="s">
        <v>7908</v>
      </c>
      <c r="T235" s="253" t="s">
        <v>7910</v>
      </c>
      <c r="U235" s="253" t="s">
        <v>183</v>
      </c>
      <c r="V235" s="253" t="s">
        <v>7904</v>
      </c>
      <c r="W235" s="253" t="s">
        <v>7907</v>
      </c>
      <c r="X235" s="253" t="s">
        <v>183</v>
      </c>
    </row>
    <row r="236" spans="1:24" x14ac:dyDescent="0.2">
      <c r="A236" s="248">
        <v>50051</v>
      </c>
      <c r="B236" s="253" t="s">
        <v>1145</v>
      </c>
      <c r="C236" s="253">
        <v>2</v>
      </c>
      <c r="D236" s="253" t="s">
        <v>7904</v>
      </c>
      <c r="E236" s="253" t="s">
        <v>7841</v>
      </c>
      <c r="F236" s="253" t="s">
        <v>183</v>
      </c>
      <c r="G236" s="253" t="s">
        <v>7904</v>
      </c>
      <c r="H236" s="253" t="s">
        <v>7905</v>
      </c>
      <c r="I236" s="253" t="s">
        <v>183</v>
      </c>
      <c r="J236" s="253" t="s">
        <v>7904</v>
      </c>
      <c r="K236" s="253" t="s">
        <v>183</v>
      </c>
      <c r="L236" s="253" t="s">
        <v>183</v>
      </c>
      <c r="M236" s="253" t="s">
        <v>7908</v>
      </c>
      <c r="N236" s="253" t="s">
        <v>7906</v>
      </c>
      <c r="O236" s="253" t="s">
        <v>183</v>
      </c>
      <c r="P236" s="253" t="s">
        <v>7904</v>
      </c>
      <c r="Q236" s="253" t="s">
        <v>183</v>
      </c>
      <c r="R236" s="253" t="s">
        <v>183</v>
      </c>
      <c r="S236" s="253" t="s">
        <v>7908</v>
      </c>
      <c r="T236" s="253" t="s">
        <v>7910</v>
      </c>
      <c r="U236" s="253" t="s">
        <v>183</v>
      </c>
      <c r="V236" s="253" t="s">
        <v>7904</v>
      </c>
      <c r="W236" s="253" t="s">
        <v>7907</v>
      </c>
      <c r="X236" s="253" t="s">
        <v>183</v>
      </c>
    </row>
    <row r="237" spans="1:24" x14ac:dyDescent="0.2">
      <c r="A237" s="248">
        <v>50052</v>
      </c>
      <c r="B237" s="253" t="s">
        <v>1147</v>
      </c>
      <c r="C237" s="253">
        <v>2</v>
      </c>
      <c r="D237" s="253" t="s">
        <v>7904</v>
      </c>
      <c r="E237" s="253" t="s">
        <v>7841</v>
      </c>
      <c r="F237" s="253" t="s">
        <v>183</v>
      </c>
      <c r="G237" s="253" t="s">
        <v>7904</v>
      </c>
      <c r="H237" s="253" t="s">
        <v>7905</v>
      </c>
      <c r="I237" s="253" t="s">
        <v>183</v>
      </c>
      <c r="J237" s="253" t="s">
        <v>7904</v>
      </c>
      <c r="K237" s="253" t="s">
        <v>183</v>
      </c>
      <c r="L237" s="253" t="s">
        <v>183</v>
      </c>
      <c r="M237" s="253" t="s">
        <v>7908</v>
      </c>
      <c r="N237" s="253" t="s">
        <v>7906</v>
      </c>
      <c r="O237" s="253" t="s">
        <v>183</v>
      </c>
      <c r="P237" s="253" t="s">
        <v>7904</v>
      </c>
      <c r="Q237" s="253" t="s">
        <v>183</v>
      </c>
      <c r="R237" s="253" t="s">
        <v>183</v>
      </c>
      <c r="S237" s="253" t="s">
        <v>7908</v>
      </c>
      <c r="T237" s="253" t="s">
        <v>7910</v>
      </c>
      <c r="U237" s="253" t="s">
        <v>183</v>
      </c>
      <c r="V237" s="253" t="s">
        <v>7904</v>
      </c>
      <c r="W237" s="253" t="s">
        <v>7907</v>
      </c>
      <c r="X237" s="253" t="s">
        <v>183</v>
      </c>
    </row>
    <row r="238" spans="1:24" x14ac:dyDescent="0.2">
      <c r="A238" s="248">
        <v>50060</v>
      </c>
      <c r="B238" s="253" t="s">
        <v>1149</v>
      </c>
      <c r="C238" s="253">
        <v>2</v>
      </c>
      <c r="D238" s="253" t="s">
        <v>7904</v>
      </c>
      <c r="E238" s="253" t="s">
        <v>7841</v>
      </c>
      <c r="F238" s="253" t="s">
        <v>183</v>
      </c>
      <c r="G238" s="253" t="s">
        <v>7904</v>
      </c>
      <c r="H238" s="253" t="s">
        <v>7905</v>
      </c>
      <c r="I238" s="253" t="s">
        <v>183</v>
      </c>
      <c r="J238" s="253" t="s">
        <v>7904</v>
      </c>
      <c r="K238" s="253" t="s">
        <v>183</v>
      </c>
      <c r="L238" s="253" t="s">
        <v>183</v>
      </c>
      <c r="M238" s="253" t="s">
        <v>7908</v>
      </c>
      <c r="N238" s="253" t="s">
        <v>7906</v>
      </c>
      <c r="O238" s="253" t="s">
        <v>183</v>
      </c>
      <c r="P238" s="253" t="s">
        <v>7904</v>
      </c>
      <c r="Q238" s="253" t="s">
        <v>183</v>
      </c>
      <c r="R238" s="253" t="s">
        <v>183</v>
      </c>
      <c r="S238" s="253" t="s">
        <v>7908</v>
      </c>
      <c r="T238" s="253" t="s">
        <v>7910</v>
      </c>
      <c r="U238" s="253" t="s">
        <v>183</v>
      </c>
      <c r="V238" s="253" t="s">
        <v>7904</v>
      </c>
      <c r="W238" s="253" t="s">
        <v>7907</v>
      </c>
      <c r="X238" s="253" t="s">
        <v>183</v>
      </c>
    </row>
    <row r="239" spans="1:24" x14ac:dyDescent="0.2">
      <c r="A239" s="248">
        <v>50061</v>
      </c>
      <c r="B239" s="253" t="s">
        <v>1151</v>
      </c>
      <c r="C239" s="253">
        <v>2</v>
      </c>
      <c r="D239" s="253" t="s">
        <v>7904</v>
      </c>
      <c r="E239" s="253" t="s">
        <v>7841</v>
      </c>
      <c r="F239" s="253" t="s">
        <v>183</v>
      </c>
      <c r="G239" s="253" t="s">
        <v>7904</v>
      </c>
      <c r="H239" s="253" t="s">
        <v>7905</v>
      </c>
      <c r="I239" s="253" t="s">
        <v>183</v>
      </c>
      <c r="J239" s="253" t="s">
        <v>7904</v>
      </c>
      <c r="K239" s="253" t="s">
        <v>183</v>
      </c>
      <c r="L239" s="253" t="s">
        <v>183</v>
      </c>
      <c r="M239" s="253" t="s">
        <v>7908</v>
      </c>
      <c r="N239" s="253" t="s">
        <v>7906</v>
      </c>
      <c r="O239" s="253" t="s">
        <v>183</v>
      </c>
      <c r="P239" s="253" t="s">
        <v>7904</v>
      </c>
      <c r="Q239" s="253" t="s">
        <v>183</v>
      </c>
      <c r="R239" s="253" t="s">
        <v>183</v>
      </c>
      <c r="S239" s="253" t="s">
        <v>7908</v>
      </c>
      <c r="T239" s="253" t="s">
        <v>7910</v>
      </c>
      <c r="U239" s="253" t="s">
        <v>183</v>
      </c>
      <c r="V239" s="253" t="s">
        <v>7904</v>
      </c>
      <c r="W239" s="253" t="s">
        <v>7907</v>
      </c>
      <c r="X239" s="253" t="s">
        <v>183</v>
      </c>
    </row>
    <row r="240" spans="1:24" x14ac:dyDescent="0.2">
      <c r="A240" s="248">
        <v>50070</v>
      </c>
      <c r="B240" s="253" t="s">
        <v>96</v>
      </c>
      <c r="C240" s="253">
        <v>2</v>
      </c>
      <c r="D240" s="253" t="s">
        <v>7904</v>
      </c>
      <c r="E240" s="253" t="s">
        <v>7841</v>
      </c>
      <c r="F240" s="253" t="s">
        <v>183</v>
      </c>
      <c r="G240" s="253" t="s">
        <v>7904</v>
      </c>
      <c r="H240" s="253" t="s">
        <v>7905</v>
      </c>
      <c r="I240" s="253" t="s">
        <v>183</v>
      </c>
      <c r="J240" s="253" t="s">
        <v>7904</v>
      </c>
      <c r="K240" s="253" t="s">
        <v>183</v>
      </c>
      <c r="L240" s="253" t="s">
        <v>183</v>
      </c>
      <c r="M240" s="253" t="s">
        <v>7908</v>
      </c>
      <c r="N240" s="253" t="s">
        <v>7906</v>
      </c>
      <c r="O240" s="253" t="s">
        <v>183</v>
      </c>
      <c r="P240" s="253" t="s">
        <v>7904</v>
      </c>
      <c r="Q240" s="253" t="s">
        <v>183</v>
      </c>
      <c r="R240" s="253" t="s">
        <v>183</v>
      </c>
      <c r="S240" s="253" t="s">
        <v>7908</v>
      </c>
      <c r="T240" s="253" t="s">
        <v>7910</v>
      </c>
      <c r="U240" s="253" t="s">
        <v>183</v>
      </c>
      <c r="V240" s="253" t="s">
        <v>7904</v>
      </c>
      <c r="W240" s="253" t="s">
        <v>7907</v>
      </c>
      <c r="X240" s="253" t="s">
        <v>183</v>
      </c>
    </row>
    <row r="241" spans="1:24" x14ac:dyDescent="0.2">
      <c r="A241" s="248">
        <v>50100</v>
      </c>
      <c r="B241" s="253" t="s">
        <v>98</v>
      </c>
      <c r="C241" s="253">
        <v>2</v>
      </c>
      <c r="D241" s="253" t="s">
        <v>7904</v>
      </c>
      <c r="E241" s="253" t="s">
        <v>7841</v>
      </c>
      <c r="F241" s="253" t="s">
        <v>183</v>
      </c>
      <c r="G241" s="253" t="s">
        <v>7904</v>
      </c>
      <c r="H241" s="253" t="s">
        <v>7905</v>
      </c>
      <c r="I241" s="253" t="s">
        <v>183</v>
      </c>
      <c r="J241" s="253" t="s">
        <v>7904</v>
      </c>
      <c r="K241" s="253" t="s">
        <v>183</v>
      </c>
      <c r="L241" s="253" t="s">
        <v>183</v>
      </c>
      <c r="M241" s="253" t="s">
        <v>7908</v>
      </c>
      <c r="N241" s="253" t="s">
        <v>7906</v>
      </c>
      <c r="O241" s="253" t="s">
        <v>183</v>
      </c>
      <c r="P241" s="253" t="s">
        <v>7904</v>
      </c>
      <c r="Q241" s="253" t="s">
        <v>183</v>
      </c>
      <c r="R241" s="253" t="s">
        <v>183</v>
      </c>
      <c r="S241" s="253" t="s">
        <v>7908</v>
      </c>
      <c r="T241" s="253" t="s">
        <v>7910</v>
      </c>
      <c r="U241" s="253" t="s">
        <v>183</v>
      </c>
      <c r="V241" s="253" t="s">
        <v>7904</v>
      </c>
      <c r="W241" s="253" t="s">
        <v>7907</v>
      </c>
      <c r="X241" s="253" t="s">
        <v>183</v>
      </c>
    </row>
    <row r="242" spans="1:24" x14ac:dyDescent="0.2">
      <c r="A242" s="248">
        <v>50110</v>
      </c>
      <c r="B242" s="253" t="s">
        <v>100</v>
      </c>
      <c r="C242" s="253">
        <v>2</v>
      </c>
      <c r="D242" s="253" t="s">
        <v>7904</v>
      </c>
      <c r="E242" s="253" t="s">
        <v>7841</v>
      </c>
      <c r="F242" s="253" t="s">
        <v>183</v>
      </c>
      <c r="G242" s="253" t="s">
        <v>7904</v>
      </c>
      <c r="H242" s="253" t="s">
        <v>7905</v>
      </c>
      <c r="I242" s="253" t="s">
        <v>183</v>
      </c>
      <c r="J242" s="253" t="s">
        <v>7904</v>
      </c>
      <c r="K242" s="253" t="s">
        <v>183</v>
      </c>
      <c r="L242" s="253" t="s">
        <v>183</v>
      </c>
      <c r="M242" s="253" t="s">
        <v>7908</v>
      </c>
      <c r="N242" s="253" t="s">
        <v>7906</v>
      </c>
      <c r="O242" s="253" t="s">
        <v>183</v>
      </c>
      <c r="P242" s="253" t="s">
        <v>7904</v>
      </c>
      <c r="Q242" s="253" t="s">
        <v>183</v>
      </c>
      <c r="R242" s="253" t="s">
        <v>183</v>
      </c>
      <c r="S242" s="253" t="s">
        <v>7908</v>
      </c>
      <c r="T242" s="253" t="s">
        <v>7910</v>
      </c>
      <c r="U242" s="253" t="s">
        <v>183</v>
      </c>
      <c r="V242" s="253" t="s">
        <v>7904</v>
      </c>
      <c r="W242" s="253" t="s">
        <v>7907</v>
      </c>
      <c r="X242" s="253" t="s">
        <v>183</v>
      </c>
    </row>
    <row r="243" spans="1:24" x14ac:dyDescent="0.2">
      <c r="A243" s="248">
        <v>50120</v>
      </c>
      <c r="B243" s="253" t="s">
        <v>102</v>
      </c>
      <c r="C243" s="253">
        <v>2</v>
      </c>
      <c r="D243" s="253" t="s">
        <v>7904</v>
      </c>
      <c r="E243" s="253" t="s">
        <v>7841</v>
      </c>
      <c r="F243" s="253" t="s">
        <v>183</v>
      </c>
      <c r="G243" s="253" t="s">
        <v>7904</v>
      </c>
      <c r="H243" s="253" t="s">
        <v>7905</v>
      </c>
      <c r="I243" s="253" t="s">
        <v>183</v>
      </c>
      <c r="J243" s="253" t="s">
        <v>7904</v>
      </c>
      <c r="K243" s="253" t="s">
        <v>183</v>
      </c>
      <c r="L243" s="253" t="s">
        <v>183</v>
      </c>
      <c r="M243" s="253" t="s">
        <v>7908</v>
      </c>
      <c r="N243" s="253" t="s">
        <v>7906</v>
      </c>
      <c r="O243" s="253" t="s">
        <v>183</v>
      </c>
      <c r="P243" s="253" t="s">
        <v>7904</v>
      </c>
      <c r="Q243" s="253" t="s">
        <v>183</v>
      </c>
      <c r="R243" s="253" t="s">
        <v>183</v>
      </c>
      <c r="S243" s="253" t="s">
        <v>7908</v>
      </c>
      <c r="T243" s="253" t="s">
        <v>7910</v>
      </c>
      <c r="U243" s="253" t="s">
        <v>183</v>
      </c>
      <c r="V243" s="253" t="s">
        <v>7904</v>
      </c>
      <c r="W243" s="253" t="s">
        <v>7907</v>
      </c>
      <c r="X243" s="253" t="s">
        <v>183</v>
      </c>
    </row>
    <row r="244" spans="1:24" x14ac:dyDescent="0.2">
      <c r="A244" s="248">
        <v>50130</v>
      </c>
      <c r="B244" s="253" t="s">
        <v>104</v>
      </c>
      <c r="C244" s="253">
        <v>24</v>
      </c>
      <c r="D244" s="253" t="s">
        <v>7904</v>
      </c>
      <c r="E244" s="253" t="s">
        <v>7841</v>
      </c>
      <c r="F244" s="253" t="s">
        <v>183</v>
      </c>
      <c r="G244" s="253" t="s">
        <v>7904</v>
      </c>
      <c r="H244" s="253" t="s">
        <v>7905</v>
      </c>
      <c r="I244" s="253" t="s">
        <v>183</v>
      </c>
      <c r="J244" s="253" t="s">
        <v>7904</v>
      </c>
      <c r="K244" s="253" t="s">
        <v>183</v>
      </c>
      <c r="L244" s="253" t="s">
        <v>183</v>
      </c>
      <c r="M244" s="253" t="s">
        <v>7908</v>
      </c>
      <c r="N244" s="253" t="s">
        <v>7906</v>
      </c>
      <c r="O244" s="253" t="s">
        <v>183</v>
      </c>
      <c r="P244" s="253" t="s">
        <v>7904</v>
      </c>
      <c r="Q244" s="253" t="s">
        <v>183</v>
      </c>
      <c r="R244" s="253" t="s">
        <v>183</v>
      </c>
      <c r="S244" s="253" t="s">
        <v>7908</v>
      </c>
      <c r="T244" s="253" t="s">
        <v>7910</v>
      </c>
      <c r="U244" s="253" t="s">
        <v>183</v>
      </c>
      <c r="V244" s="253" t="s">
        <v>7904</v>
      </c>
      <c r="W244" s="253" t="s">
        <v>7907</v>
      </c>
      <c r="X244" s="253" t="s">
        <v>183</v>
      </c>
    </row>
    <row r="245" spans="1:24" x14ac:dyDescent="0.2">
      <c r="A245" s="248">
        <v>50140</v>
      </c>
      <c r="B245" s="253" t="s">
        <v>106</v>
      </c>
      <c r="C245" s="253">
        <v>2</v>
      </c>
      <c r="D245" s="253" t="s">
        <v>7904</v>
      </c>
      <c r="E245" s="253" t="s">
        <v>7841</v>
      </c>
      <c r="F245" s="253" t="s">
        <v>183</v>
      </c>
      <c r="G245" s="253" t="s">
        <v>7904</v>
      </c>
      <c r="H245" s="253" t="s">
        <v>7905</v>
      </c>
      <c r="I245" s="253" t="s">
        <v>183</v>
      </c>
      <c r="J245" s="253" t="s">
        <v>7904</v>
      </c>
      <c r="K245" s="253" t="s">
        <v>183</v>
      </c>
      <c r="L245" s="253" t="s">
        <v>183</v>
      </c>
      <c r="M245" s="253" t="s">
        <v>7908</v>
      </c>
      <c r="N245" s="253" t="s">
        <v>7906</v>
      </c>
      <c r="O245" s="253" t="s">
        <v>183</v>
      </c>
      <c r="P245" s="253" t="s">
        <v>7904</v>
      </c>
      <c r="Q245" s="253" t="s">
        <v>183</v>
      </c>
      <c r="R245" s="253" t="s">
        <v>183</v>
      </c>
      <c r="S245" s="253" t="s">
        <v>7908</v>
      </c>
      <c r="T245" s="253" t="s">
        <v>7910</v>
      </c>
      <c r="U245" s="253" t="s">
        <v>183</v>
      </c>
      <c r="V245" s="253" t="s">
        <v>7904</v>
      </c>
      <c r="W245" s="253" t="s">
        <v>7907</v>
      </c>
      <c r="X245" s="253" t="s">
        <v>183</v>
      </c>
    </row>
    <row r="246" spans="1:24" x14ac:dyDescent="0.2">
      <c r="A246" s="248">
        <v>50200</v>
      </c>
      <c r="B246" s="253" t="s">
        <v>108</v>
      </c>
      <c r="C246" s="253">
        <v>2</v>
      </c>
      <c r="D246" s="253" t="s">
        <v>7904</v>
      </c>
      <c r="E246" s="253" t="s">
        <v>7841</v>
      </c>
      <c r="F246" s="253" t="s">
        <v>183</v>
      </c>
      <c r="G246" s="253" t="s">
        <v>7904</v>
      </c>
      <c r="H246" s="253" t="s">
        <v>7905</v>
      </c>
      <c r="I246" s="253" t="s">
        <v>183</v>
      </c>
      <c r="J246" s="253" t="s">
        <v>7904</v>
      </c>
      <c r="K246" s="253" t="s">
        <v>183</v>
      </c>
      <c r="L246" s="253" t="s">
        <v>183</v>
      </c>
      <c r="M246" s="253" t="s">
        <v>7908</v>
      </c>
      <c r="N246" s="253" t="s">
        <v>7906</v>
      </c>
      <c r="O246" s="253" t="s">
        <v>183</v>
      </c>
      <c r="P246" s="253" t="s">
        <v>7904</v>
      </c>
      <c r="Q246" s="253" t="s">
        <v>183</v>
      </c>
      <c r="R246" s="253" t="s">
        <v>183</v>
      </c>
      <c r="S246" s="253" t="s">
        <v>7908</v>
      </c>
      <c r="T246" s="253" t="s">
        <v>7910</v>
      </c>
      <c r="U246" s="253" t="s">
        <v>183</v>
      </c>
      <c r="V246" s="253" t="s">
        <v>7904</v>
      </c>
      <c r="W246" s="253" t="s">
        <v>7907</v>
      </c>
      <c r="X246" s="253" t="s">
        <v>183</v>
      </c>
    </row>
    <row r="247" spans="1:24" x14ac:dyDescent="0.2">
      <c r="A247" s="248">
        <v>50201</v>
      </c>
      <c r="B247" s="253" t="s">
        <v>33</v>
      </c>
      <c r="C247" s="253">
        <v>2</v>
      </c>
      <c r="D247" s="253" t="s">
        <v>7904</v>
      </c>
      <c r="E247" s="253" t="s">
        <v>7841</v>
      </c>
      <c r="F247" s="253" t="s">
        <v>183</v>
      </c>
      <c r="G247" s="253" t="s">
        <v>7904</v>
      </c>
      <c r="H247" s="253" t="s">
        <v>7905</v>
      </c>
      <c r="I247" s="253" t="s">
        <v>183</v>
      </c>
      <c r="J247" s="253" t="s">
        <v>7904</v>
      </c>
      <c r="K247" s="253" t="s">
        <v>183</v>
      </c>
      <c r="L247" s="253" t="s">
        <v>183</v>
      </c>
      <c r="M247" s="253" t="s">
        <v>7908</v>
      </c>
      <c r="N247" s="253" t="s">
        <v>7906</v>
      </c>
      <c r="O247" s="253" t="s">
        <v>183</v>
      </c>
      <c r="P247" s="253" t="s">
        <v>7904</v>
      </c>
      <c r="Q247" s="253" t="s">
        <v>183</v>
      </c>
      <c r="R247" s="253" t="s">
        <v>183</v>
      </c>
      <c r="S247" s="253" t="s">
        <v>7908</v>
      </c>
      <c r="T247" s="253" t="s">
        <v>7910</v>
      </c>
      <c r="U247" s="253" t="s">
        <v>183</v>
      </c>
      <c r="V247" s="253" t="s">
        <v>7904</v>
      </c>
      <c r="W247" s="253" t="s">
        <v>7907</v>
      </c>
      <c r="X247" s="253" t="s">
        <v>183</v>
      </c>
    </row>
    <row r="248" spans="1:24" x14ac:dyDescent="0.2">
      <c r="A248" s="248">
        <v>50202</v>
      </c>
      <c r="B248" s="253" t="s">
        <v>13</v>
      </c>
      <c r="C248" s="253">
        <v>2</v>
      </c>
      <c r="D248" s="253" t="s">
        <v>7904</v>
      </c>
      <c r="E248" s="253" t="s">
        <v>7841</v>
      </c>
      <c r="F248" s="253" t="s">
        <v>183</v>
      </c>
      <c r="G248" s="253" t="s">
        <v>7904</v>
      </c>
      <c r="H248" s="253" t="s">
        <v>7905</v>
      </c>
      <c r="I248" s="253" t="s">
        <v>183</v>
      </c>
      <c r="J248" s="253" t="s">
        <v>7904</v>
      </c>
      <c r="K248" s="253" t="s">
        <v>183</v>
      </c>
      <c r="L248" s="253" t="s">
        <v>183</v>
      </c>
      <c r="M248" s="253" t="s">
        <v>7908</v>
      </c>
      <c r="N248" s="253" t="s">
        <v>7906</v>
      </c>
      <c r="O248" s="253" t="s">
        <v>183</v>
      </c>
      <c r="P248" s="253" t="s">
        <v>7904</v>
      </c>
      <c r="Q248" s="253" t="s">
        <v>183</v>
      </c>
      <c r="R248" s="253" t="s">
        <v>183</v>
      </c>
      <c r="S248" s="253" t="s">
        <v>7908</v>
      </c>
      <c r="T248" s="253" t="s">
        <v>7910</v>
      </c>
      <c r="U248" s="253" t="s">
        <v>183</v>
      </c>
      <c r="V248" s="253" t="s">
        <v>7904</v>
      </c>
      <c r="W248" s="253" t="s">
        <v>7907</v>
      </c>
      <c r="X248" s="253" t="s">
        <v>183</v>
      </c>
    </row>
    <row r="249" spans="1:24" x14ac:dyDescent="0.2">
      <c r="A249" s="248">
        <v>50210</v>
      </c>
      <c r="B249" s="253" t="s">
        <v>112</v>
      </c>
      <c r="C249" s="253">
        <v>2</v>
      </c>
      <c r="D249" s="253" t="s">
        <v>7904</v>
      </c>
      <c r="E249" s="253" t="s">
        <v>7841</v>
      </c>
      <c r="F249" s="253" t="s">
        <v>183</v>
      </c>
      <c r="G249" s="253" t="s">
        <v>7904</v>
      </c>
      <c r="H249" s="253" t="s">
        <v>7905</v>
      </c>
      <c r="I249" s="253" t="s">
        <v>183</v>
      </c>
      <c r="J249" s="253" t="s">
        <v>7904</v>
      </c>
      <c r="K249" s="253" t="s">
        <v>183</v>
      </c>
      <c r="L249" s="253" t="s">
        <v>183</v>
      </c>
      <c r="M249" s="253" t="s">
        <v>7908</v>
      </c>
      <c r="N249" s="253" t="s">
        <v>7906</v>
      </c>
      <c r="O249" s="253" t="s">
        <v>183</v>
      </c>
      <c r="P249" s="253" t="s">
        <v>7904</v>
      </c>
      <c r="Q249" s="253" t="s">
        <v>183</v>
      </c>
      <c r="R249" s="253" t="s">
        <v>183</v>
      </c>
      <c r="S249" s="253" t="s">
        <v>7908</v>
      </c>
      <c r="T249" s="253" t="s">
        <v>7910</v>
      </c>
      <c r="U249" s="253" t="s">
        <v>183</v>
      </c>
      <c r="V249" s="253" t="s">
        <v>7904</v>
      </c>
      <c r="W249" s="253" t="s">
        <v>7907</v>
      </c>
      <c r="X249" s="253" t="s">
        <v>183</v>
      </c>
    </row>
    <row r="250" spans="1:24" x14ac:dyDescent="0.2">
      <c r="A250" s="248">
        <v>50211</v>
      </c>
      <c r="B250" s="253" t="s">
        <v>114</v>
      </c>
      <c r="C250" s="253">
        <v>2</v>
      </c>
      <c r="D250" s="253" t="s">
        <v>7904</v>
      </c>
      <c r="E250" s="253" t="s">
        <v>7841</v>
      </c>
      <c r="F250" s="253" t="s">
        <v>183</v>
      </c>
      <c r="G250" s="253" t="s">
        <v>7904</v>
      </c>
      <c r="H250" s="253" t="s">
        <v>7905</v>
      </c>
      <c r="I250" s="253" t="s">
        <v>183</v>
      </c>
      <c r="J250" s="253" t="s">
        <v>7904</v>
      </c>
      <c r="K250" s="253" t="s">
        <v>183</v>
      </c>
      <c r="L250" s="253" t="s">
        <v>183</v>
      </c>
      <c r="M250" s="253" t="s">
        <v>7908</v>
      </c>
      <c r="N250" s="253" t="s">
        <v>7906</v>
      </c>
      <c r="O250" s="253" t="s">
        <v>183</v>
      </c>
      <c r="P250" s="253" t="s">
        <v>7904</v>
      </c>
      <c r="Q250" s="253" t="s">
        <v>183</v>
      </c>
      <c r="R250" s="253" t="s">
        <v>183</v>
      </c>
      <c r="S250" s="253" t="s">
        <v>7908</v>
      </c>
      <c r="T250" s="253" t="s">
        <v>7910</v>
      </c>
      <c r="U250" s="253" t="s">
        <v>183</v>
      </c>
      <c r="V250" s="253" t="s">
        <v>7904</v>
      </c>
      <c r="W250" s="253" t="s">
        <v>7907</v>
      </c>
      <c r="X250" s="253" t="s">
        <v>183</v>
      </c>
    </row>
    <row r="251" spans="1:24" x14ac:dyDescent="0.2">
      <c r="A251" s="248">
        <v>50212</v>
      </c>
      <c r="B251" s="253" t="s">
        <v>116</v>
      </c>
      <c r="C251" s="253">
        <v>2</v>
      </c>
      <c r="D251" s="253" t="s">
        <v>7904</v>
      </c>
      <c r="E251" s="253" t="s">
        <v>7841</v>
      </c>
      <c r="F251" s="253" t="s">
        <v>183</v>
      </c>
      <c r="G251" s="253" t="s">
        <v>7904</v>
      </c>
      <c r="H251" s="253" t="s">
        <v>7905</v>
      </c>
      <c r="I251" s="253" t="s">
        <v>183</v>
      </c>
      <c r="J251" s="253" t="s">
        <v>7904</v>
      </c>
      <c r="K251" s="253" t="s">
        <v>183</v>
      </c>
      <c r="L251" s="253" t="s">
        <v>183</v>
      </c>
      <c r="M251" s="253" t="s">
        <v>7908</v>
      </c>
      <c r="N251" s="253" t="s">
        <v>7906</v>
      </c>
      <c r="O251" s="253" t="s">
        <v>183</v>
      </c>
      <c r="P251" s="253" t="s">
        <v>7904</v>
      </c>
      <c r="Q251" s="253" t="s">
        <v>183</v>
      </c>
      <c r="R251" s="253" t="s">
        <v>183</v>
      </c>
      <c r="S251" s="253" t="s">
        <v>7908</v>
      </c>
      <c r="T251" s="253" t="s">
        <v>7910</v>
      </c>
      <c r="U251" s="253" t="s">
        <v>183</v>
      </c>
      <c r="V251" s="253" t="s">
        <v>7904</v>
      </c>
      <c r="W251" s="253" t="s">
        <v>7907</v>
      </c>
      <c r="X251" s="253" t="s">
        <v>183</v>
      </c>
    </row>
    <row r="252" spans="1:24" x14ac:dyDescent="0.2">
      <c r="A252" s="248">
        <v>51000</v>
      </c>
      <c r="B252" s="253" t="s">
        <v>1153</v>
      </c>
      <c r="C252" s="253">
        <v>2</v>
      </c>
      <c r="D252" s="253" t="s">
        <v>7904</v>
      </c>
      <c r="E252" s="253" t="s">
        <v>7841</v>
      </c>
      <c r="F252" s="253" t="s">
        <v>183</v>
      </c>
      <c r="G252" s="253" t="s">
        <v>7904</v>
      </c>
      <c r="H252" s="253" t="s">
        <v>7905</v>
      </c>
      <c r="I252" s="253" t="s">
        <v>183</v>
      </c>
      <c r="J252" s="253" t="s">
        <v>7904</v>
      </c>
      <c r="K252" s="253" t="s">
        <v>183</v>
      </c>
      <c r="L252" s="253" t="s">
        <v>183</v>
      </c>
      <c r="M252" s="253" t="s">
        <v>7908</v>
      </c>
      <c r="N252" s="253" t="s">
        <v>7906</v>
      </c>
      <c r="O252" s="253" t="s">
        <v>183</v>
      </c>
      <c r="P252" s="253" t="s">
        <v>7904</v>
      </c>
      <c r="Q252" s="253" t="s">
        <v>183</v>
      </c>
      <c r="R252" s="253" t="s">
        <v>183</v>
      </c>
      <c r="S252" s="253" t="s">
        <v>7908</v>
      </c>
      <c r="T252" s="253" t="s">
        <v>7910</v>
      </c>
      <c r="U252" s="253" t="s">
        <v>183</v>
      </c>
      <c r="V252" s="253" t="s">
        <v>7904</v>
      </c>
      <c r="W252" s="253" t="s">
        <v>7907</v>
      </c>
      <c r="X252" s="253" t="s">
        <v>183</v>
      </c>
    </row>
    <row r="253" spans="1:24" x14ac:dyDescent="0.2">
      <c r="A253" s="248">
        <v>52000</v>
      </c>
      <c r="B253" s="253" t="s">
        <v>1155</v>
      </c>
      <c r="C253" s="253">
        <v>2</v>
      </c>
      <c r="D253" s="253" t="s">
        <v>7904</v>
      </c>
      <c r="E253" s="253" t="s">
        <v>7841</v>
      </c>
      <c r="F253" s="253" t="s">
        <v>183</v>
      </c>
      <c r="G253" s="253" t="s">
        <v>7904</v>
      </c>
      <c r="H253" s="253" t="s">
        <v>7905</v>
      </c>
      <c r="I253" s="253" t="s">
        <v>183</v>
      </c>
      <c r="J253" s="253" t="s">
        <v>7904</v>
      </c>
      <c r="K253" s="253" t="s">
        <v>183</v>
      </c>
      <c r="L253" s="253" t="s">
        <v>183</v>
      </c>
      <c r="M253" s="253" t="s">
        <v>7908</v>
      </c>
      <c r="N253" s="253" t="s">
        <v>7906</v>
      </c>
      <c r="O253" s="253" t="s">
        <v>183</v>
      </c>
      <c r="P253" s="253" t="s">
        <v>7904</v>
      </c>
      <c r="Q253" s="253" t="s">
        <v>183</v>
      </c>
      <c r="R253" s="253" t="s">
        <v>183</v>
      </c>
      <c r="S253" s="253" t="s">
        <v>7908</v>
      </c>
      <c r="T253" s="253" t="s">
        <v>7910</v>
      </c>
      <c r="U253" s="253" t="s">
        <v>183</v>
      </c>
      <c r="V253" s="253" t="s">
        <v>7904</v>
      </c>
      <c r="W253" s="253" t="s">
        <v>7907</v>
      </c>
      <c r="X253" s="253" t="s">
        <v>183</v>
      </c>
    </row>
    <row r="254" spans="1:24" x14ac:dyDescent="0.2">
      <c r="A254" s="248">
        <v>53000</v>
      </c>
      <c r="B254" s="253" t="s">
        <v>118</v>
      </c>
      <c r="C254" s="253">
        <v>3</v>
      </c>
      <c r="D254" s="253" t="s">
        <v>7904</v>
      </c>
      <c r="E254" s="253" t="s">
        <v>7841</v>
      </c>
      <c r="F254" s="253" t="s">
        <v>183</v>
      </c>
      <c r="G254" s="253" t="s">
        <v>7904</v>
      </c>
      <c r="H254" s="253" t="s">
        <v>7905</v>
      </c>
      <c r="I254" s="253" t="s">
        <v>183</v>
      </c>
      <c r="J254" s="253" t="s">
        <v>7908</v>
      </c>
      <c r="K254" s="253" t="s">
        <v>7911</v>
      </c>
      <c r="L254" s="253" t="s">
        <v>183</v>
      </c>
      <c r="M254" s="253" t="s">
        <v>7908</v>
      </c>
      <c r="N254" s="253" t="s">
        <v>7906</v>
      </c>
      <c r="O254" s="253" t="s">
        <v>183</v>
      </c>
      <c r="P254" s="253" t="s">
        <v>7904</v>
      </c>
      <c r="Q254" s="253" t="s">
        <v>183</v>
      </c>
      <c r="R254" s="253" t="s">
        <v>183</v>
      </c>
      <c r="S254" s="253" t="s">
        <v>7904</v>
      </c>
      <c r="T254" s="253" t="s">
        <v>7910</v>
      </c>
      <c r="U254" s="253" t="s">
        <v>237</v>
      </c>
      <c r="V254" s="253" t="s">
        <v>7904</v>
      </c>
      <c r="W254" s="253" t="s">
        <v>7907</v>
      </c>
      <c r="X254" s="253" t="s">
        <v>183</v>
      </c>
    </row>
    <row r="255" spans="1:24" x14ac:dyDescent="0.2">
      <c r="A255" s="248">
        <v>53001</v>
      </c>
      <c r="B255" s="253" t="s">
        <v>120</v>
      </c>
      <c r="C255" s="253">
        <v>3</v>
      </c>
      <c r="D255" s="253" t="s">
        <v>7904</v>
      </c>
      <c r="E255" s="253" t="s">
        <v>7841</v>
      </c>
      <c r="F255" s="253" t="s">
        <v>183</v>
      </c>
      <c r="G255" s="253" t="s">
        <v>7904</v>
      </c>
      <c r="H255" s="253" t="s">
        <v>7905</v>
      </c>
      <c r="I255" s="253" t="s">
        <v>183</v>
      </c>
      <c r="J255" s="253" t="s">
        <v>7908</v>
      </c>
      <c r="K255" s="253" t="s">
        <v>7911</v>
      </c>
      <c r="L255" s="253" t="s">
        <v>183</v>
      </c>
      <c r="M255" s="253" t="s">
        <v>7908</v>
      </c>
      <c r="N255" s="253" t="s">
        <v>7906</v>
      </c>
      <c r="O255" s="253" t="s">
        <v>183</v>
      </c>
      <c r="P255" s="253" t="s">
        <v>7904</v>
      </c>
      <c r="Q255" s="253" t="s">
        <v>183</v>
      </c>
      <c r="R255" s="253" t="s">
        <v>183</v>
      </c>
      <c r="S255" s="253" t="s">
        <v>7904</v>
      </c>
      <c r="T255" s="253" t="s">
        <v>7910</v>
      </c>
      <c r="U255" s="253" t="s">
        <v>237</v>
      </c>
      <c r="V255" s="253" t="s">
        <v>7904</v>
      </c>
      <c r="W255" s="253" t="s">
        <v>7907</v>
      </c>
      <c r="X255" s="253" t="s">
        <v>183</v>
      </c>
    </row>
    <row r="256" spans="1:24" x14ac:dyDescent="0.2">
      <c r="A256" s="248">
        <v>53002</v>
      </c>
      <c r="B256" s="253" t="s">
        <v>122</v>
      </c>
      <c r="C256" s="253">
        <v>3</v>
      </c>
      <c r="D256" s="253" t="s">
        <v>7904</v>
      </c>
      <c r="E256" s="253" t="s">
        <v>7841</v>
      </c>
      <c r="F256" s="253" t="s">
        <v>183</v>
      </c>
      <c r="G256" s="253" t="s">
        <v>7904</v>
      </c>
      <c r="H256" s="253" t="s">
        <v>7905</v>
      </c>
      <c r="I256" s="253" t="s">
        <v>183</v>
      </c>
      <c r="J256" s="253" t="s">
        <v>7908</v>
      </c>
      <c r="K256" s="253" t="s">
        <v>7911</v>
      </c>
      <c r="L256" s="253" t="s">
        <v>183</v>
      </c>
      <c r="M256" s="253" t="s">
        <v>7908</v>
      </c>
      <c r="N256" s="253" t="s">
        <v>7906</v>
      </c>
      <c r="O256" s="253" t="s">
        <v>183</v>
      </c>
      <c r="P256" s="253" t="s">
        <v>7904</v>
      </c>
      <c r="Q256" s="253" t="s">
        <v>183</v>
      </c>
      <c r="R256" s="253" t="s">
        <v>183</v>
      </c>
      <c r="S256" s="253" t="s">
        <v>7904</v>
      </c>
      <c r="T256" s="253" t="s">
        <v>7910</v>
      </c>
      <c r="U256" s="253" t="s">
        <v>237</v>
      </c>
      <c r="V256" s="253" t="s">
        <v>7904</v>
      </c>
      <c r="W256" s="253" t="s">
        <v>7907</v>
      </c>
      <c r="X256" s="253" t="s">
        <v>183</v>
      </c>
    </row>
    <row r="257" spans="1:24" x14ac:dyDescent="0.2">
      <c r="A257" s="248">
        <v>53003</v>
      </c>
      <c r="B257" s="253" t="s">
        <v>124</v>
      </c>
      <c r="C257" s="253">
        <v>3</v>
      </c>
      <c r="D257" s="253" t="s">
        <v>7904</v>
      </c>
      <c r="E257" s="253" t="s">
        <v>7841</v>
      </c>
      <c r="F257" s="253" t="s">
        <v>183</v>
      </c>
      <c r="G257" s="253" t="s">
        <v>7904</v>
      </c>
      <c r="H257" s="253" t="s">
        <v>7905</v>
      </c>
      <c r="I257" s="253" t="s">
        <v>183</v>
      </c>
      <c r="J257" s="253" t="s">
        <v>7908</v>
      </c>
      <c r="K257" s="253" t="s">
        <v>7911</v>
      </c>
      <c r="L257" s="253" t="s">
        <v>183</v>
      </c>
      <c r="M257" s="253" t="s">
        <v>7908</v>
      </c>
      <c r="N257" s="253" t="s">
        <v>7906</v>
      </c>
      <c r="O257" s="253" t="s">
        <v>183</v>
      </c>
      <c r="P257" s="253" t="s">
        <v>7904</v>
      </c>
      <c r="Q257" s="253" t="s">
        <v>183</v>
      </c>
      <c r="R257" s="253" t="s">
        <v>183</v>
      </c>
      <c r="S257" s="253" t="s">
        <v>7904</v>
      </c>
      <c r="T257" s="253" t="s">
        <v>7910</v>
      </c>
      <c r="U257" s="253" t="s">
        <v>237</v>
      </c>
      <c r="V257" s="253" t="s">
        <v>7904</v>
      </c>
      <c r="W257" s="253" t="s">
        <v>7907</v>
      </c>
      <c r="X257" s="253" t="s">
        <v>183</v>
      </c>
    </row>
    <row r="258" spans="1:24" x14ac:dyDescent="0.2">
      <c r="A258" s="248">
        <v>53004</v>
      </c>
      <c r="B258" s="253" t="s">
        <v>126</v>
      </c>
      <c r="C258" s="253">
        <v>3</v>
      </c>
      <c r="D258" s="253" t="s">
        <v>7904</v>
      </c>
      <c r="E258" s="253" t="s">
        <v>7841</v>
      </c>
      <c r="F258" s="253" t="s">
        <v>183</v>
      </c>
      <c r="G258" s="253" t="s">
        <v>7904</v>
      </c>
      <c r="H258" s="253" t="s">
        <v>7905</v>
      </c>
      <c r="I258" s="253" t="s">
        <v>183</v>
      </c>
      <c r="J258" s="253" t="s">
        <v>7908</v>
      </c>
      <c r="K258" s="253" t="s">
        <v>7911</v>
      </c>
      <c r="L258" s="253" t="s">
        <v>183</v>
      </c>
      <c r="M258" s="253" t="s">
        <v>7908</v>
      </c>
      <c r="N258" s="253" t="s">
        <v>7906</v>
      </c>
      <c r="O258" s="253" t="s">
        <v>183</v>
      </c>
      <c r="P258" s="253" t="s">
        <v>7904</v>
      </c>
      <c r="Q258" s="253" t="s">
        <v>183</v>
      </c>
      <c r="R258" s="253" t="s">
        <v>183</v>
      </c>
      <c r="S258" s="253" t="s">
        <v>7904</v>
      </c>
      <c r="T258" s="253" t="s">
        <v>7910</v>
      </c>
      <c r="U258" s="253" t="s">
        <v>237</v>
      </c>
      <c r="V258" s="253" t="s">
        <v>7904</v>
      </c>
      <c r="W258" s="253" t="s">
        <v>7907</v>
      </c>
      <c r="X258" s="253" t="s">
        <v>183</v>
      </c>
    </row>
    <row r="259" spans="1:24" x14ac:dyDescent="0.2">
      <c r="A259" s="248">
        <v>53005</v>
      </c>
      <c r="B259" s="253" t="s">
        <v>128</v>
      </c>
      <c r="C259" s="253">
        <v>3</v>
      </c>
      <c r="D259" s="253" t="s">
        <v>7904</v>
      </c>
      <c r="E259" s="253" t="s">
        <v>7841</v>
      </c>
      <c r="F259" s="253" t="s">
        <v>183</v>
      </c>
      <c r="G259" s="253" t="s">
        <v>7904</v>
      </c>
      <c r="H259" s="253" t="s">
        <v>7905</v>
      </c>
      <c r="I259" s="253" t="s">
        <v>183</v>
      </c>
      <c r="J259" s="253" t="s">
        <v>7908</v>
      </c>
      <c r="K259" s="253" t="s">
        <v>7911</v>
      </c>
      <c r="L259" s="253" t="s">
        <v>183</v>
      </c>
      <c r="M259" s="253" t="s">
        <v>7908</v>
      </c>
      <c r="N259" s="253" t="s">
        <v>7906</v>
      </c>
      <c r="O259" s="253" t="s">
        <v>183</v>
      </c>
      <c r="P259" s="253" t="s">
        <v>7904</v>
      </c>
      <c r="Q259" s="253" t="s">
        <v>183</v>
      </c>
      <c r="R259" s="253" t="s">
        <v>183</v>
      </c>
      <c r="S259" s="253" t="s">
        <v>7904</v>
      </c>
      <c r="T259" s="253" t="s">
        <v>7910</v>
      </c>
      <c r="U259" s="253" t="s">
        <v>237</v>
      </c>
      <c r="V259" s="253" t="s">
        <v>7904</v>
      </c>
      <c r="W259" s="253" t="s">
        <v>7907</v>
      </c>
      <c r="X259" s="253" t="s">
        <v>183</v>
      </c>
    </row>
    <row r="260" spans="1:24" x14ac:dyDescent="0.2">
      <c r="A260" s="248">
        <v>53006</v>
      </c>
      <c r="B260" s="253" t="s">
        <v>130</v>
      </c>
      <c r="C260" s="253">
        <v>3</v>
      </c>
      <c r="D260" s="253" t="s">
        <v>7904</v>
      </c>
      <c r="E260" s="253" t="s">
        <v>7841</v>
      </c>
      <c r="F260" s="253" t="s">
        <v>183</v>
      </c>
      <c r="G260" s="253" t="s">
        <v>7904</v>
      </c>
      <c r="H260" s="253" t="s">
        <v>7905</v>
      </c>
      <c r="I260" s="253" t="s">
        <v>183</v>
      </c>
      <c r="J260" s="253" t="s">
        <v>7908</v>
      </c>
      <c r="K260" s="253" t="s">
        <v>7911</v>
      </c>
      <c r="L260" s="253" t="s">
        <v>183</v>
      </c>
      <c r="M260" s="253" t="s">
        <v>7908</v>
      </c>
      <c r="N260" s="253" t="s">
        <v>7906</v>
      </c>
      <c r="O260" s="253" t="s">
        <v>183</v>
      </c>
      <c r="P260" s="253" t="s">
        <v>7904</v>
      </c>
      <c r="Q260" s="253" t="s">
        <v>183</v>
      </c>
      <c r="R260" s="253" t="s">
        <v>183</v>
      </c>
      <c r="S260" s="253" t="s">
        <v>7904</v>
      </c>
      <c r="T260" s="253" t="s">
        <v>7910</v>
      </c>
      <c r="U260" s="253" t="s">
        <v>237</v>
      </c>
      <c r="V260" s="253" t="s">
        <v>7904</v>
      </c>
      <c r="W260" s="253" t="s">
        <v>7907</v>
      </c>
      <c r="X260" s="253" t="s">
        <v>183</v>
      </c>
    </row>
    <row r="261" spans="1:24" x14ac:dyDescent="0.2">
      <c r="A261" s="248">
        <v>53007</v>
      </c>
      <c r="B261" s="253" t="s">
        <v>132</v>
      </c>
      <c r="C261" s="253">
        <v>3</v>
      </c>
      <c r="D261" s="253" t="s">
        <v>7904</v>
      </c>
      <c r="E261" s="253" t="s">
        <v>7841</v>
      </c>
      <c r="F261" s="253" t="s">
        <v>183</v>
      </c>
      <c r="G261" s="253" t="s">
        <v>7904</v>
      </c>
      <c r="H261" s="253" t="s">
        <v>7905</v>
      </c>
      <c r="I261" s="253" t="s">
        <v>183</v>
      </c>
      <c r="J261" s="253" t="s">
        <v>7908</v>
      </c>
      <c r="K261" s="253" t="s">
        <v>7911</v>
      </c>
      <c r="L261" s="253" t="s">
        <v>183</v>
      </c>
      <c r="M261" s="253" t="s">
        <v>7908</v>
      </c>
      <c r="N261" s="253" t="s">
        <v>7906</v>
      </c>
      <c r="O261" s="253" t="s">
        <v>183</v>
      </c>
      <c r="P261" s="253" t="s">
        <v>7904</v>
      </c>
      <c r="Q261" s="253" t="s">
        <v>183</v>
      </c>
      <c r="R261" s="253" t="s">
        <v>183</v>
      </c>
      <c r="S261" s="253" t="s">
        <v>7904</v>
      </c>
      <c r="T261" s="253" t="s">
        <v>7910</v>
      </c>
      <c r="U261" s="253" t="s">
        <v>237</v>
      </c>
      <c r="V261" s="253" t="s">
        <v>7904</v>
      </c>
      <c r="W261" s="253" t="s">
        <v>7907</v>
      </c>
      <c r="X261" s="253" t="s">
        <v>183</v>
      </c>
    </row>
    <row r="262" spans="1:24" x14ac:dyDescent="0.2">
      <c r="A262" s="248">
        <v>53008</v>
      </c>
      <c r="B262" s="253" t="s">
        <v>134</v>
      </c>
      <c r="C262" s="253">
        <v>3</v>
      </c>
      <c r="D262" s="253" t="s">
        <v>7904</v>
      </c>
      <c r="E262" s="253" t="s">
        <v>7841</v>
      </c>
      <c r="F262" s="253" t="s">
        <v>183</v>
      </c>
      <c r="G262" s="253" t="s">
        <v>7904</v>
      </c>
      <c r="H262" s="253" t="s">
        <v>7905</v>
      </c>
      <c r="I262" s="253" t="s">
        <v>183</v>
      </c>
      <c r="J262" s="253" t="s">
        <v>7908</v>
      </c>
      <c r="K262" s="253" t="s">
        <v>7911</v>
      </c>
      <c r="L262" s="253" t="s">
        <v>183</v>
      </c>
      <c r="M262" s="253" t="s">
        <v>7908</v>
      </c>
      <c r="N262" s="253" t="s">
        <v>7906</v>
      </c>
      <c r="O262" s="253" t="s">
        <v>183</v>
      </c>
      <c r="P262" s="253" t="s">
        <v>7904</v>
      </c>
      <c r="Q262" s="253" t="s">
        <v>183</v>
      </c>
      <c r="R262" s="253" t="s">
        <v>183</v>
      </c>
      <c r="S262" s="253" t="s">
        <v>7904</v>
      </c>
      <c r="T262" s="253" t="s">
        <v>7910</v>
      </c>
      <c r="U262" s="253" t="s">
        <v>237</v>
      </c>
      <c r="V262" s="253" t="s">
        <v>7904</v>
      </c>
      <c r="W262" s="253" t="s">
        <v>7907</v>
      </c>
      <c r="X262" s="253" t="s">
        <v>183</v>
      </c>
    </row>
    <row r="263" spans="1:24" x14ac:dyDescent="0.2">
      <c r="A263" s="248">
        <v>53009</v>
      </c>
      <c r="B263" s="253" t="s">
        <v>808</v>
      </c>
      <c r="C263" s="253">
        <v>3</v>
      </c>
      <c r="D263" s="253" t="s">
        <v>7904</v>
      </c>
      <c r="E263" s="253" t="s">
        <v>7841</v>
      </c>
      <c r="F263" s="253" t="s">
        <v>183</v>
      </c>
      <c r="G263" s="253" t="s">
        <v>7904</v>
      </c>
      <c r="H263" s="253" t="s">
        <v>7905</v>
      </c>
      <c r="I263" s="253" t="s">
        <v>183</v>
      </c>
      <c r="J263" s="253" t="s">
        <v>7908</v>
      </c>
      <c r="K263" s="253" t="s">
        <v>7911</v>
      </c>
      <c r="L263" s="253" t="s">
        <v>183</v>
      </c>
      <c r="M263" s="253" t="s">
        <v>7908</v>
      </c>
      <c r="N263" s="253" t="s">
        <v>7906</v>
      </c>
      <c r="O263" s="253" t="s">
        <v>183</v>
      </c>
      <c r="P263" s="253" t="s">
        <v>7904</v>
      </c>
      <c r="Q263" s="253" t="s">
        <v>183</v>
      </c>
      <c r="R263" s="253" t="s">
        <v>183</v>
      </c>
      <c r="S263" s="253" t="s">
        <v>7904</v>
      </c>
      <c r="T263" s="253" t="s">
        <v>7910</v>
      </c>
      <c r="U263" s="253" t="s">
        <v>237</v>
      </c>
      <c r="V263" s="253" t="s">
        <v>7904</v>
      </c>
      <c r="W263" s="253" t="s">
        <v>7907</v>
      </c>
      <c r="X263" s="253" t="s">
        <v>183</v>
      </c>
    </row>
    <row r="264" spans="1:24" x14ac:dyDescent="0.2">
      <c r="A264" s="248">
        <v>54000</v>
      </c>
      <c r="B264" s="253" t="s">
        <v>139</v>
      </c>
      <c r="C264" s="253">
        <v>2</v>
      </c>
      <c r="D264" s="253" t="s">
        <v>7904</v>
      </c>
      <c r="E264" s="253" t="s">
        <v>7841</v>
      </c>
      <c r="F264" s="253" t="s">
        <v>183</v>
      </c>
      <c r="G264" s="253" t="s">
        <v>7904</v>
      </c>
      <c r="H264" s="253" t="s">
        <v>7905</v>
      </c>
      <c r="I264" s="253" t="s">
        <v>183</v>
      </c>
      <c r="J264" s="253" t="s">
        <v>7904</v>
      </c>
      <c r="K264" s="253" t="s">
        <v>183</v>
      </c>
      <c r="L264" s="253" t="s">
        <v>183</v>
      </c>
      <c r="M264" s="253" t="s">
        <v>7908</v>
      </c>
      <c r="N264" s="253" t="s">
        <v>7906</v>
      </c>
      <c r="O264" s="253" t="s">
        <v>183</v>
      </c>
      <c r="P264" s="253" t="s">
        <v>7904</v>
      </c>
      <c r="Q264" s="253" t="s">
        <v>183</v>
      </c>
      <c r="R264" s="253" t="s">
        <v>183</v>
      </c>
      <c r="S264" s="253" t="s">
        <v>7908</v>
      </c>
      <c r="T264" s="253" t="s">
        <v>7910</v>
      </c>
      <c r="U264" s="253" t="s">
        <v>183</v>
      </c>
      <c r="V264" s="253" t="s">
        <v>7904</v>
      </c>
      <c r="W264" s="253" t="s">
        <v>7907</v>
      </c>
      <c r="X264" s="253" t="s">
        <v>183</v>
      </c>
    </row>
    <row r="265" spans="1:24" x14ac:dyDescent="0.2">
      <c r="A265" s="248">
        <v>54001</v>
      </c>
      <c r="B265" s="253" t="s">
        <v>14</v>
      </c>
      <c r="C265" s="253">
        <v>2</v>
      </c>
      <c r="D265" s="253" t="s">
        <v>7904</v>
      </c>
      <c r="E265" s="253" t="s">
        <v>7841</v>
      </c>
      <c r="F265" s="253" t="s">
        <v>183</v>
      </c>
      <c r="G265" s="253" t="s">
        <v>7904</v>
      </c>
      <c r="H265" s="253" t="s">
        <v>7905</v>
      </c>
      <c r="I265" s="253" t="s">
        <v>183</v>
      </c>
      <c r="J265" s="253" t="s">
        <v>7904</v>
      </c>
      <c r="K265" s="253" t="s">
        <v>183</v>
      </c>
      <c r="L265" s="253" t="s">
        <v>183</v>
      </c>
      <c r="M265" s="253" t="s">
        <v>7908</v>
      </c>
      <c r="N265" s="253" t="s">
        <v>7906</v>
      </c>
      <c r="O265" s="253" t="s">
        <v>183</v>
      </c>
      <c r="P265" s="253" t="s">
        <v>7904</v>
      </c>
      <c r="Q265" s="253" t="s">
        <v>183</v>
      </c>
      <c r="R265" s="253" t="s">
        <v>183</v>
      </c>
      <c r="S265" s="253" t="s">
        <v>7908</v>
      </c>
      <c r="T265" s="253" t="s">
        <v>7910</v>
      </c>
      <c r="U265" s="253" t="s">
        <v>183</v>
      </c>
      <c r="V265" s="253" t="s">
        <v>7904</v>
      </c>
      <c r="W265" s="253" t="s">
        <v>7907</v>
      </c>
      <c r="X265" s="253" t="s">
        <v>183</v>
      </c>
    </row>
    <row r="266" spans="1:24" x14ac:dyDescent="0.2">
      <c r="A266" s="248">
        <v>54002</v>
      </c>
      <c r="B266" s="253" t="s">
        <v>18</v>
      </c>
      <c r="C266" s="253">
        <v>3</v>
      </c>
      <c r="D266" s="253" t="s">
        <v>7904</v>
      </c>
      <c r="E266" s="253" t="s">
        <v>7841</v>
      </c>
      <c r="F266" s="253" t="s">
        <v>183</v>
      </c>
      <c r="G266" s="253" t="s">
        <v>7904</v>
      </c>
      <c r="H266" s="253" t="s">
        <v>7905</v>
      </c>
      <c r="I266" s="253" t="s">
        <v>183</v>
      </c>
      <c r="J266" s="253" t="s">
        <v>7908</v>
      </c>
      <c r="K266" s="253" t="s">
        <v>7911</v>
      </c>
      <c r="L266" s="253" t="s">
        <v>183</v>
      </c>
      <c r="M266" s="253" t="s">
        <v>7908</v>
      </c>
      <c r="N266" s="253" t="s">
        <v>7906</v>
      </c>
      <c r="O266" s="253" t="s">
        <v>183</v>
      </c>
      <c r="P266" s="253" t="s">
        <v>7904</v>
      </c>
      <c r="Q266" s="253" t="s">
        <v>183</v>
      </c>
      <c r="R266" s="253" t="s">
        <v>183</v>
      </c>
      <c r="S266" s="253" t="s">
        <v>7904</v>
      </c>
      <c r="T266" s="253" t="s">
        <v>7910</v>
      </c>
      <c r="U266" s="253" t="s">
        <v>237</v>
      </c>
      <c r="V266" s="253" t="s">
        <v>7904</v>
      </c>
      <c r="W266" s="253" t="s">
        <v>7907</v>
      </c>
      <c r="X266" s="253" t="s">
        <v>183</v>
      </c>
    </row>
    <row r="267" spans="1:24" x14ac:dyDescent="0.2">
      <c r="A267" s="248">
        <v>54003</v>
      </c>
      <c r="B267" s="253" t="s">
        <v>43</v>
      </c>
      <c r="C267" s="253">
        <v>2</v>
      </c>
      <c r="D267" s="253" t="s">
        <v>7904</v>
      </c>
      <c r="E267" s="253" t="s">
        <v>7841</v>
      </c>
      <c r="F267" s="253" t="s">
        <v>183</v>
      </c>
      <c r="G267" s="253" t="s">
        <v>7904</v>
      </c>
      <c r="H267" s="253" t="s">
        <v>7905</v>
      </c>
      <c r="I267" s="253" t="s">
        <v>183</v>
      </c>
      <c r="J267" s="253" t="s">
        <v>7904</v>
      </c>
      <c r="K267" s="253" t="s">
        <v>183</v>
      </c>
      <c r="L267" s="253" t="s">
        <v>183</v>
      </c>
      <c r="M267" s="253" t="s">
        <v>7908</v>
      </c>
      <c r="N267" s="253" t="s">
        <v>7906</v>
      </c>
      <c r="O267" s="253" t="s">
        <v>183</v>
      </c>
      <c r="P267" s="253" t="s">
        <v>7904</v>
      </c>
      <c r="Q267" s="253" t="s">
        <v>183</v>
      </c>
      <c r="R267" s="253" t="s">
        <v>183</v>
      </c>
      <c r="S267" s="253" t="s">
        <v>7908</v>
      </c>
      <c r="T267" s="253" t="s">
        <v>7910</v>
      </c>
      <c r="U267" s="253" t="s">
        <v>183</v>
      </c>
      <c r="V267" s="253" t="s">
        <v>7904</v>
      </c>
      <c r="W267" s="253" t="s">
        <v>7907</v>
      </c>
      <c r="X267" s="253" t="s">
        <v>183</v>
      </c>
    </row>
    <row r="268" spans="1:24" x14ac:dyDescent="0.2">
      <c r="A268" s="248">
        <v>54004</v>
      </c>
      <c r="B268" s="253" t="s">
        <v>142</v>
      </c>
      <c r="C268" s="253">
        <v>2</v>
      </c>
      <c r="D268" s="253" t="s">
        <v>7904</v>
      </c>
      <c r="E268" s="253" t="s">
        <v>7841</v>
      </c>
      <c r="F268" s="253" t="s">
        <v>183</v>
      </c>
      <c r="G268" s="253" t="s">
        <v>7904</v>
      </c>
      <c r="H268" s="253" t="s">
        <v>7905</v>
      </c>
      <c r="I268" s="253" t="s">
        <v>183</v>
      </c>
      <c r="J268" s="253" t="s">
        <v>7904</v>
      </c>
      <c r="K268" s="253" t="s">
        <v>183</v>
      </c>
      <c r="L268" s="253" t="s">
        <v>183</v>
      </c>
      <c r="M268" s="253" t="s">
        <v>7908</v>
      </c>
      <c r="N268" s="253" t="s">
        <v>7906</v>
      </c>
      <c r="O268" s="253" t="s">
        <v>183</v>
      </c>
      <c r="P268" s="253" t="s">
        <v>7904</v>
      </c>
      <c r="Q268" s="253" t="s">
        <v>183</v>
      </c>
      <c r="R268" s="253" t="s">
        <v>183</v>
      </c>
      <c r="S268" s="253" t="s">
        <v>7908</v>
      </c>
      <c r="T268" s="253" t="s">
        <v>7910</v>
      </c>
      <c r="U268" s="253" t="s">
        <v>183</v>
      </c>
      <c r="V268" s="253" t="s">
        <v>7904</v>
      </c>
      <c r="W268" s="253" t="s">
        <v>7907</v>
      </c>
      <c r="X268" s="253" t="s">
        <v>183</v>
      </c>
    </row>
    <row r="269" spans="1:24" x14ac:dyDescent="0.2">
      <c r="A269" s="248">
        <v>54005</v>
      </c>
      <c r="B269" s="253" t="s">
        <v>144</v>
      </c>
      <c r="C269" s="253">
        <v>2</v>
      </c>
      <c r="D269" s="253" t="s">
        <v>7904</v>
      </c>
      <c r="E269" s="253" t="s">
        <v>7841</v>
      </c>
      <c r="F269" s="253" t="s">
        <v>183</v>
      </c>
      <c r="G269" s="253" t="s">
        <v>7904</v>
      </c>
      <c r="H269" s="253" t="s">
        <v>7905</v>
      </c>
      <c r="I269" s="253" t="s">
        <v>183</v>
      </c>
      <c r="J269" s="253" t="s">
        <v>7904</v>
      </c>
      <c r="K269" s="253" t="s">
        <v>183</v>
      </c>
      <c r="L269" s="253" t="s">
        <v>183</v>
      </c>
      <c r="M269" s="253" t="s">
        <v>7908</v>
      </c>
      <c r="N269" s="253" t="s">
        <v>7906</v>
      </c>
      <c r="O269" s="253" t="s">
        <v>183</v>
      </c>
      <c r="P269" s="253" t="s">
        <v>7904</v>
      </c>
      <c r="Q269" s="253" t="s">
        <v>183</v>
      </c>
      <c r="R269" s="253" t="s">
        <v>183</v>
      </c>
      <c r="S269" s="253" t="s">
        <v>7908</v>
      </c>
      <c r="T269" s="253" t="s">
        <v>7910</v>
      </c>
      <c r="U269" s="253" t="s">
        <v>183</v>
      </c>
      <c r="V269" s="253" t="s">
        <v>7904</v>
      </c>
      <c r="W269" s="253" t="s">
        <v>7907</v>
      </c>
      <c r="X269" s="253" t="s">
        <v>183</v>
      </c>
    </row>
    <row r="270" spans="1:24" x14ac:dyDescent="0.2">
      <c r="A270" s="248">
        <v>54006</v>
      </c>
      <c r="B270" s="253" t="s">
        <v>47</v>
      </c>
      <c r="C270" s="253">
        <v>2</v>
      </c>
      <c r="D270" s="253" t="s">
        <v>7904</v>
      </c>
      <c r="E270" s="253" t="s">
        <v>7841</v>
      </c>
      <c r="F270" s="253" t="s">
        <v>183</v>
      </c>
      <c r="G270" s="253" t="s">
        <v>7904</v>
      </c>
      <c r="H270" s="253" t="s">
        <v>7905</v>
      </c>
      <c r="I270" s="253" t="s">
        <v>183</v>
      </c>
      <c r="J270" s="253" t="s">
        <v>7904</v>
      </c>
      <c r="K270" s="253" t="s">
        <v>183</v>
      </c>
      <c r="L270" s="253" t="s">
        <v>183</v>
      </c>
      <c r="M270" s="253" t="s">
        <v>7908</v>
      </c>
      <c r="N270" s="253" t="s">
        <v>7906</v>
      </c>
      <c r="O270" s="253" t="s">
        <v>183</v>
      </c>
      <c r="P270" s="253" t="s">
        <v>7904</v>
      </c>
      <c r="Q270" s="253" t="s">
        <v>183</v>
      </c>
      <c r="R270" s="253" t="s">
        <v>183</v>
      </c>
      <c r="S270" s="253" t="s">
        <v>7908</v>
      </c>
      <c r="T270" s="253" t="s">
        <v>7910</v>
      </c>
      <c r="U270" s="253" t="s">
        <v>183</v>
      </c>
      <c r="V270" s="253" t="s">
        <v>7904</v>
      </c>
      <c r="W270" s="253" t="s">
        <v>7907</v>
      </c>
      <c r="X270" s="253" t="s">
        <v>183</v>
      </c>
    </row>
    <row r="271" spans="1:24" x14ac:dyDescent="0.2">
      <c r="A271" s="248">
        <v>54007</v>
      </c>
      <c r="B271" s="253" t="s">
        <v>147</v>
      </c>
      <c r="C271" s="253">
        <v>2</v>
      </c>
      <c r="D271" s="253" t="s">
        <v>7904</v>
      </c>
      <c r="E271" s="253" t="s">
        <v>7841</v>
      </c>
      <c r="F271" s="253" t="s">
        <v>183</v>
      </c>
      <c r="G271" s="253" t="s">
        <v>7904</v>
      </c>
      <c r="H271" s="253" t="s">
        <v>7905</v>
      </c>
      <c r="I271" s="253" t="s">
        <v>183</v>
      </c>
      <c r="J271" s="253" t="s">
        <v>7904</v>
      </c>
      <c r="K271" s="253" t="s">
        <v>183</v>
      </c>
      <c r="L271" s="253" t="s">
        <v>183</v>
      </c>
      <c r="M271" s="253" t="s">
        <v>7908</v>
      </c>
      <c r="N271" s="253" t="s">
        <v>7906</v>
      </c>
      <c r="O271" s="253" t="s">
        <v>183</v>
      </c>
      <c r="P271" s="253" t="s">
        <v>7904</v>
      </c>
      <c r="Q271" s="253" t="s">
        <v>183</v>
      </c>
      <c r="R271" s="253" t="s">
        <v>183</v>
      </c>
      <c r="S271" s="253" t="s">
        <v>7908</v>
      </c>
      <c r="T271" s="253" t="s">
        <v>7910</v>
      </c>
      <c r="U271" s="253" t="s">
        <v>183</v>
      </c>
      <c r="V271" s="253" t="s">
        <v>7904</v>
      </c>
      <c r="W271" s="253" t="s">
        <v>7907</v>
      </c>
      <c r="X271" s="253" t="s">
        <v>183</v>
      </c>
    </row>
    <row r="272" spans="1:24" x14ac:dyDescent="0.2">
      <c r="A272" s="248">
        <v>54008</v>
      </c>
      <c r="B272" s="253" t="s">
        <v>17</v>
      </c>
      <c r="C272" s="253">
        <v>2</v>
      </c>
      <c r="D272" s="253" t="s">
        <v>7904</v>
      </c>
      <c r="E272" s="253" t="s">
        <v>7841</v>
      </c>
      <c r="F272" s="253" t="s">
        <v>183</v>
      </c>
      <c r="G272" s="253" t="s">
        <v>7904</v>
      </c>
      <c r="H272" s="253" t="s">
        <v>7905</v>
      </c>
      <c r="I272" s="253" t="s">
        <v>183</v>
      </c>
      <c r="J272" s="253" t="s">
        <v>7904</v>
      </c>
      <c r="K272" s="253" t="s">
        <v>183</v>
      </c>
      <c r="L272" s="253" t="s">
        <v>183</v>
      </c>
      <c r="M272" s="253" t="s">
        <v>7908</v>
      </c>
      <c r="N272" s="253" t="s">
        <v>7906</v>
      </c>
      <c r="O272" s="253" t="s">
        <v>183</v>
      </c>
      <c r="P272" s="253" t="s">
        <v>7904</v>
      </c>
      <c r="Q272" s="253" t="s">
        <v>183</v>
      </c>
      <c r="R272" s="253" t="s">
        <v>183</v>
      </c>
      <c r="S272" s="253" t="s">
        <v>7908</v>
      </c>
      <c r="T272" s="253" t="s">
        <v>7910</v>
      </c>
      <c r="U272" s="253" t="s">
        <v>183</v>
      </c>
      <c r="V272" s="253" t="s">
        <v>7904</v>
      </c>
      <c r="W272" s="253" t="s">
        <v>7907</v>
      </c>
      <c r="X272" s="253" t="s">
        <v>183</v>
      </c>
    </row>
    <row r="273" spans="1:24" x14ac:dyDescent="0.2">
      <c r="A273" s="248">
        <v>54009</v>
      </c>
      <c r="B273" s="253" t="s">
        <v>150</v>
      </c>
      <c r="C273" s="253">
        <v>2</v>
      </c>
      <c r="D273" s="253" t="s">
        <v>7904</v>
      </c>
      <c r="E273" s="253" t="s">
        <v>7841</v>
      </c>
      <c r="F273" s="253" t="s">
        <v>183</v>
      </c>
      <c r="G273" s="253" t="s">
        <v>7904</v>
      </c>
      <c r="H273" s="253" t="s">
        <v>7905</v>
      </c>
      <c r="I273" s="253" t="s">
        <v>183</v>
      </c>
      <c r="J273" s="253" t="s">
        <v>7904</v>
      </c>
      <c r="K273" s="253" t="s">
        <v>183</v>
      </c>
      <c r="L273" s="253" t="s">
        <v>183</v>
      </c>
      <c r="M273" s="253" t="s">
        <v>7908</v>
      </c>
      <c r="N273" s="253" t="s">
        <v>7906</v>
      </c>
      <c r="O273" s="253" t="s">
        <v>183</v>
      </c>
      <c r="P273" s="253" t="s">
        <v>7904</v>
      </c>
      <c r="Q273" s="253" t="s">
        <v>183</v>
      </c>
      <c r="R273" s="253" t="s">
        <v>183</v>
      </c>
      <c r="S273" s="253" t="s">
        <v>7908</v>
      </c>
      <c r="T273" s="253" t="s">
        <v>7910</v>
      </c>
      <c r="U273" s="253" t="s">
        <v>183</v>
      </c>
      <c r="V273" s="253" t="s">
        <v>7904</v>
      </c>
      <c r="W273" s="253" t="s">
        <v>7907</v>
      </c>
      <c r="X273" s="253" t="s">
        <v>183</v>
      </c>
    </row>
    <row r="274" spans="1:24" x14ac:dyDescent="0.2">
      <c r="A274" s="248">
        <v>54010</v>
      </c>
      <c r="B274" s="253" t="s">
        <v>152</v>
      </c>
      <c r="C274" s="253">
        <v>2</v>
      </c>
      <c r="D274" s="253" t="s">
        <v>7904</v>
      </c>
      <c r="E274" s="253" t="s">
        <v>7841</v>
      </c>
      <c r="F274" s="253" t="s">
        <v>183</v>
      </c>
      <c r="G274" s="253" t="s">
        <v>7904</v>
      </c>
      <c r="H274" s="253" t="s">
        <v>7905</v>
      </c>
      <c r="I274" s="253" t="s">
        <v>183</v>
      </c>
      <c r="J274" s="253" t="s">
        <v>7904</v>
      </c>
      <c r="K274" s="253" t="s">
        <v>183</v>
      </c>
      <c r="L274" s="253" t="s">
        <v>183</v>
      </c>
      <c r="M274" s="253" t="s">
        <v>7908</v>
      </c>
      <c r="N274" s="253" t="s">
        <v>7906</v>
      </c>
      <c r="O274" s="253" t="s">
        <v>183</v>
      </c>
      <c r="P274" s="253" t="s">
        <v>7904</v>
      </c>
      <c r="Q274" s="253" t="s">
        <v>183</v>
      </c>
      <c r="R274" s="253" t="s">
        <v>183</v>
      </c>
      <c r="S274" s="253" t="s">
        <v>7908</v>
      </c>
      <c r="T274" s="253" t="s">
        <v>7910</v>
      </c>
      <c r="U274" s="253" t="s">
        <v>183</v>
      </c>
      <c r="V274" s="253" t="s">
        <v>7904</v>
      </c>
      <c r="W274" s="253" t="s">
        <v>7907</v>
      </c>
      <c r="X274" s="253" t="s">
        <v>183</v>
      </c>
    </row>
    <row r="275" spans="1:24" x14ac:dyDescent="0.2">
      <c r="A275" s="248">
        <v>54011</v>
      </c>
      <c r="B275" s="253" t="s">
        <v>154</v>
      </c>
      <c r="C275" s="253">
        <v>2</v>
      </c>
      <c r="D275" s="253" t="s">
        <v>7904</v>
      </c>
      <c r="E275" s="253" t="s">
        <v>7841</v>
      </c>
      <c r="F275" s="253" t="s">
        <v>183</v>
      </c>
      <c r="G275" s="253" t="s">
        <v>7904</v>
      </c>
      <c r="H275" s="253" t="s">
        <v>7905</v>
      </c>
      <c r="I275" s="253" t="s">
        <v>183</v>
      </c>
      <c r="J275" s="253" t="s">
        <v>7904</v>
      </c>
      <c r="K275" s="253" t="s">
        <v>183</v>
      </c>
      <c r="L275" s="253" t="s">
        <v>183</v>
      </c>
      <c r="M275" s="253" t="s">
        <v>7908</v>
      </c>
      <c r="N275" s="253" t="s">
        <v>7906</v>
      </c>
      <c r="O275" s="253" t="s">
        <v>183</v>
      </c>
      <c r="P275" s="253" t="s">
        <v>7904</v>
      </c>
      <c r="Q275" s="253" t="s">
        <v>183</v>
      </c>
      <c r="R275" s="253" t="s">
        <v>183</v>
      </c>
      <c r="S275" s="253" t="s">
        <v>7908</v>
      </c>
      <c r="T275" s="253" t="s">
        <v>7910</v>
      </c>
      <c r="U275" s="253" t="s">
        <v>183</v>
      </c>
      <c r="V275" s="253" t="s">
        <v>7904</v>
      </c>
      <c r="W275" s="253" t="s">
        <v>7907</v>
      </c>
      <c r="X275" s="253" t="s">
        <v>183</v>
      </c>
    </row>
    <row r="276" spans="1:24" x14ac:dyDescent="0.2">
      <c r="A276" s="248">
        <v>54012</v>
      </c>
      <c r="B276" s="253" t="s">
        <v>156</v>
      </c>
      <c r="C276" s="253">
        <v>2</v>
      </c>
      <c r="D276" s="253" t="s">
        <v>7904</v>
      </c>
      <c r="E276" s="253" t="s">
        <v>7841</v>
      </c>
      <c r="F276" s="253" t="s">
        <v>183</v>
      </c>
      <c r="G276" s="253" t="s">
        <v>7904</v>
      </c>
      <c r="H276" s="253" t="s">
        <v>7905</v>
      </c>
      <c r="I276" s="253" t="s">
        <v>183</v>
      </c>
      <c r="J276" s="253" t="s">
        <v>7904</v>
      </c>
      <c r="K276" s="253" t="s">
        <v>183</v>
      </c>
      <c r="L276" s="253" t="s">
        <v>183</v>
      </c>
      <c r="M276" s="253" t="s">
        <v>7908</v>
      </c>
      <c r="N276" s="253" t="s">
        <v>7906</v>
      </c>
      <c r="O276" s="253" t="s">
        <v>183</v>
      </c>
      <c r="P276" s="253" t="s">
        <v>7904</v>
      </c>
      <c r="Q276" s="253" t="s">
        <v>183</v>
      </c>
      <c r="R276" s="253" t="s">
        <v>183</v>
      </c>
      <c r="S276" s="253" t="s">
        <v>7908</v>
      </c>
      <c r="T276" s="253" t="s">
        <v>7910</v>
      </c>
      <c r="U276" s="253" t="s">
        <v>183</v>
      </c>
      <c r="V276" s="253" t="s">
        <v>7904</v>
      </c>
      <c r="W276" s="253" t="s">
        <v>7907</v>
      </c>
      <c r="X276" s="253" t="s">
        <v>183</v>
      </c>
    </row>
    <row r="277" spans="1:24" x14ac:dyDescent="0.2">
      <c r="A277" s="248">
        <v>54013</v>
      </c>
      <c r="B277" s="253" t="s">
        <v>158</v>
      </c>
      <c r="C277" s="253">
        <v>2</v>
      </c>
      <c r="D277" s="253" t="s">
        <v>7904</v>
      </c>
      <c r="E277" s="253" t="s">
        <v>7841</v>
      </c>
      <c r="F277" s="253" t="s">
        <v>183</v>
      </c>
      <c r="G277" s="253" t="s">
        <v>7904</v>
      </c>
      <c r="H277" s="253" t="s">
        <v>7905</v>
      </c>
      <c r="I277" s="253" t="s">
        <v>183</v>
      </c>
      <c r="J277" s="253" t="s">
        <v>7904</v>
      </c>
      <c r="K277" s="253" t="s">
        <v>183</v>
      </c>
      <c r="L277" s="253" t="s">
        <v>183</v>
      </c>
      <c r="M277" s="253" t="s">
        <v>7908</v>
      </c>
      <c r="N277" s="253" t="s">
        <v>7906</v>
      </c>
      <c r="O277" s="253" t="s">
        <v>183</v>
      </c>
      <c r="P277" s="253" t="s">
        <v>7904</v>
      </c>
      <c r="Q277" s="253" t="s">
        <v>183</v>
      </c>
      <c r="R277" s="253" t="s">
        <v>183</v>
      </c>
      <c r="S277" s="253" t="s">
        <v>7908</v>
      </c>
      <c r="T277" s="253" t="s">
        <v>7910</v>
      </c>
      <c r="U277" s="253" t="s">
        <v>183</v>
      </c>
      <c r="V277" s="253" t="s">
        <v>7904</v>
      </c>
      <c r="W277" s="253" t="s">
        <v>7907</v>
      </c>
      <c r="X277" s="253" t="s">
        <v>183</v>
      </c>
    </row>
    <row r="278" spans="1:24" x14ac:dyDescent="0.2">
      <c r="A278" s="248">
        <v>54014</v>
      </c>
      <c r="B278" s="253" t="s">
        <v>160</v>
      </c>
      <c r="C278" s="253">
        <v>2</v>
      </c>
      <c r="D278" s="253" t="s">
        <v>7904</v>
      </c>
      <c r="E278" s="253" t="s">
        <v>7841</v>
      </c>
      <c r="F278" s="253" t="s">
        <v>183</v>
      </c>
      <c r="G278" s="253" t="s">
        <v>7904</v>
      </c>
      <c r="H278" s="253" t="s">
        <v>7905</v>
      </c>
      <c r="I278" s="253" t="s">
        <v>183</v>
      </c>
      <c r="J278" s="253" t="s">
        <v>7904</v>
      </c>
      <c r="K278" s="253" t="s">
        <v>183</v>
      </c>
      <c r="L278" s="253" t="s">
        <v>183</v>
      </c>
      <c r="M278" s="253" t="s">
        <v>7908</v>
      </c>
      <c r="N278" s="253" t="s">
        <v>7906</v>
      </c>
      <c r="O278" s="253" t="s">
        <v>183</v>
      </c>
      <c r="P278" s="253" t="s">
        <v>7904</v>
      </c>
      <c r="Q278" s="253" t="s">
        <v>183</v>
      </c>
      <c r="R278" s="253" t="s">
        <v>183</v>
      </c>
      <c r="S278" s="253" t="s">
        <v>7908</v>
      </c>
      <c r="T278" s="253" t="s">
        <v>7910</v>
      </c>
      <c r="U278" s="253" t="s">
        <v>183</v>
      </c>
      <c r="V278" s="253" t="s">
        <v>7904</v>
      </c>
      <c r="W278" s="253" t="s">
        <v>7907</v>
      </c>
      <c r="X278" s="253" t="s">
        <v>183</v>
      </c>
    </row>
    <row r="279" spans="1:24" x14ac:dyDescent="0.2">
      <c r="A279" s="248">
        <v>54015</v>
      </c>
      <c r="B279" s="253" t="s">
        <v>162</v>
      </c>
      <c r="C279" s="253">
        <v>2</v>
      </c>
      <c r="D279" s="253" t="s">
        <v>7904</v>
      </c>
      <c r="E279" s="253" t="s">
        <v>7841</v>
      </c>
      <c r="F279" s="253" t="s">
        <v>183</v>
      </c>
      <c r="G279" s="253" t="s">
        <v>7904</v>
      </c>
      <c r="H279" s="253" t="s">
        <v>7905</v>
      </c>
      <c r="I279" s="253" t="s">
        <v>183</v>
      </c>
      <c r="J279" s="253" t="s">
        <v>7904</v>
      </c>
      <c r="K279" s="253" t="s">
        <v>183</v>
      </c>
      <c r="L279" s="253" t="s">
        <v>183</v>
      </c>
      <c r="M279" s="253" t="s">
        <v>7908</v>
      </c>
      <c r="N279" s="253" t="s">
        <v>7906</v>
      </c>
      <c r="O279" s="253" t="s">
        <v>183</v>
      </c>
      <c r="P279" s="253" t="s">
        <v>7904</v>
      </c>
      <c r="Q279" s="253" t="s">
        <v>183</v>
      </c>
      <c r="R279" s="253" t="s">
        <v>183</v>
      </c>
      <c r="S279" s="253" t="s">
        <v>7908</v>
      </c>
      <c r="T279" s="253" t="s">
        <v>7910</v>
      </c>
      <c r="U279" s="253" t="s">
        <v>183</v>
      </c>
      <c r="V279" s="253" t="s">
        <v>7904</v>
      </c>
      <c r="W279" s="253" t="s">
        <v>7907</v>
      </c>
      <c r="X279" s="253" t="s">
        <v>183</v>
      </c>
    </row>
    <row r="280" spans="1:24" x14ac:dyDescent="0.2">
      <c r="A280" s="248">
        <v>54016</v>
      </c>
      <c r="B280" s="253" t="s">
        <v>16</v>
      </c>
      <c r="C280" s="253">
        <v>2</v>
      </c>
      <c r="D280" s="253" t="s">
        <v>7904</v>
      </c>
      <c r="E280" s="253" t="s">
        <v>7841</v>
      </c>
      <c r="F280" s="253" t="s">
        <v>183</v>
      </c>
      <c r="G280" s="253" t="s">
        <v>7904</v>
      </c>
      <c r="H280" s="253" t="s">
        <v>7905</v>
      </c>
      <c r="I280" s="253" t="s">
        <v>183</v>
      </c>
      <c r="J280" s="253" t="s">
        <v>7904</v>
      </c>
      <c r="K280" s="253" t="s">
        <v>183</v>
      </c>
      <c r="L280" s="253" t="s">
        <v>183</v>
      </c>
      <c r="M280" s="253" t="s">
        <v>7908</v>
      </c>
      <c r="N280" s="253" t="s">
        <v>7906</v>
      </c>
      <c r="O280" s="253" t="s">
        <v>183</v>
      </c>
      <c r="P280" s="253" t="s">
        <v>7904</v>
      </c>
      <c r="Q280" s="253" t="s">
        <v>183</v>
      </c>
      <c r="R280" s="253" t="s">
        <v>183</v>
      </c>
      <c r="S280" s="253" t="s">
        <v>7908</v>
      </c>
      <c r="T280" s="253" t="s">
        <v>7910</v>
      </c>
      <c r="U280" s="253" t="s">
        <v>183</v>
      </c>
      <c r="V280" s="253" t="s">
        <v>7904</v>
      </c>
      <c r="W280" s="253" t="s">
        <v>7907</v>
      </c>
      <c r="X280" s="253" t="s">
        <v>183</v>
      </c>
    </row>
    <row r="281" spans="1:24" x14ac:dyDescent="0.2">
      <c r="A281" s="248">
        <v>54017</v>
      </c>
      <c r="B281" s="253" t="s">
        <v>1157</v>
      </c>
      <c r="C281" s="253">
        <v>9</v>
      </c>
      <c r="D281" s="253" t="s">
        <v>7904</v>
      </c>
      <c r="E281" s="253" t="s">
        <v>7841</v>
      </c>
      <c r="F281" s="253" t="s">
        <v>183</v>
      </c>
      <c r="G281" s="253" t="s">
        <v>7904</v>
      </c>
      <c r="H281" s="253" t="s">
        <v>7905</v>
      </c>
      <c r="I281" s="253" t="s">
        <v>183</v>
      </c>
      <c r="J281" s="253" t="s">
        <v>7904</v>
      </c>
      <c r="K281" s="253" t="s">
        <v>183</v>
      </c>
      <c r="L281" s="253" t="s">
        <v>183</v>
      </c>
      <c r="M281" s="253" t="s">
        <v>7904</v>
      </c>
      <c r="N281" s="253" t="s">
        <v>7906</v>
      </c>
      <c r="O281" s="253" t="s">
        <v>4744</v>
      </c>
      <c r="P281" s="253" t="s">
        <v>7904</v>
      </c>
      <c r="Q281" s="253" t="s">
        <v>183</v>
      </c>
      <c r="R281" s="253" t="s">
        <v>183</v>
      </c>
      <c r="S281" s="253" t="s">
        <v>7908</v>
      </c>
      <c r="T281" s="253" t="s">
        <v>7910</v>
      </c>
      <c r="U281" s="253" t="s">
        <v>183</v>
      </c>
      <c r="V281" s="253" t="s">
        <v>7904</v>
      </c>
      <c r="W281" s="253" t="s">
        <v>7907</v>
      </c>
      <c r="X281" s="253" t="s">
        <v>183</v>
      </c>
    </row>
    <row r="282" spans="1:24" x14ac:dyDescent="0.2">
      <c r="A282" s="248">
        <v>54018</v>
      </c>
      <c r="B282" s="253" t="s">
        <v>1159</v>
      </c>
      <c r="C282" s="253">
        <v>9</v>
      </c>
      <c r="D282" s="253" t="s">
        <v>7904</v>
      </c>
      <c r="E282" s="253" t="s">
        <v>7841</v>
      </c>
      <c r="F282" s="253" t="s">
        <v>183</v>
      </c>
      <c r="G282" s="253" t="s">
        <v>7904</v>
      </c>
      <c r="H282" s="253" t="s">
        <v>7905</v>
      </c>
      <c r="I282" s="253" t="s">
        <v>183</v>
      </c>
      <c r="J282" s="253" t="s">
        <v>7904</v>
      </c>
      <c r="K282" s="253" t="s">
        <v>183</v>
      </c>
      <c r="L282" s="253" t="s">
        <v>183</v>
      </c>
      <c r="M282" s="253" t="s">
        <v>7904</v>
      </c>
      <c r="N282" s="253" t="s">
        <v>7906</v>
      </c>
      <c r="O282" s="253" t="s">
        <v>4744</v>
      </c>
      <c r="P282" s="253" t="s">
        <v>7904</v>
      </c>
      <c r="Q282" s="253" t="s">
        <v>183</v>
      </c>
      <c r="R282" s="253" t="s">
        <v>183</v>
      </c>
      <c r="S282" s="253" t="s">
        <v>7908</v>
      </c>
      <c r="T282" s="253" t="s">
        <v>7910</v>
      </c>
      <c r="U282" s="253" t="s">
        <v>183</v>
      </c>
      <c r="V282" s="253" t="s">
        <v>7904</v>
      </c>
      <c r="W282" s="253" t="s">
        <v>7907</v>
      </c>
      <c r="X282" s="253" t="s">
        <v>183</v>
      </c>
    </row>
    <row r="283" spans="1:24" x14ac:dyDescent="0.2">
      <c r="A283" s="248">
        <v>54019</v>
      </c>
      <c r="B283" s="253" t="s">
        <v>1161</v>
      </c>
      <c r="C283" s="253">
        <v>9</v>
      </c>
      <c r="D283" s="253" t="s">
        <v>7904</v>
      </c>
      <c r="E283" s="253" t="s">
        <v>7841</v>
      </c>
      <c r="F283" s="253" t="s">
        <v>183</v>
      </c>
      <c r="G283" s="253" t="s">
        <v>7904</v>
      </c>
      <c r="H283" s="253" t="s">
        <v>7905</v>
      </c>
      <c r="I283" s="253" t="s">
        <v>183</v>
      </c>
      <c r="J283" s="253" t="s">
        <v>7904</v>
      </c>
      <c r="K283" s="253" t="s">
        <v>183</v>
      </c>
      <c r="L283" s="253" t="s">
        <v>183</v>
      </c>
      <c r="M283" s="253" t="s">
        <v>7904</v>
      </c>
      <c r="N283" s="253" t="s">
        <v>7906</v>
      </c>
      <c r="O283" s="253" t="s">
        <v>4744</v>
      </c>
      <c r="P283" s="253" t="s">
        <v>7904</v>
      </c>
      <c r="Q283" s="253" t="s">
        <v>183</v>
      </c>
      <c r="R283" s="253" t="s">
        <v>183</v>
      </c>
      <c r="S283" s="253" t="s">
        <v>7908</v>
      </c>
      <c r="T283" s="253" t="s">
        <v>7910</v>
      </c>
      <c r="U283" s="253" t="s">
        <v>183</v>
      </c>
      <c r="V283" s="253" t="s">
        <v>7904</v>
      </c>
      <c r="W283" s="253" t="s">
        <v>7907</v>
      </c>
      <c r="X283" s="253" t="s">
        <v>183</v>
      </c>
    </row>
    <row r="284" spans="1:24" x14ac:dyDescent="0.2">
      <c r="A284" s="248">
        <v>54020</v>
      </c>
      <c r="B284" s="253" t="s">
        <v>1163</v>
      </c>
      <c r="C284" s="253">
        <v>9</v>
      </c>
      <c r="D284" s="253" t="s">
        <v>7904</v>
      </c>
      <c r="E284" s="253" t="s">
        <v>7841</v>
      </c>
      <c r="F284" s="253" t="s">
        <v>183</v>
      </c>
      <c r="G284" s="253" t="s">
        <v>7904</v>
      </c>
      <c r="H284" s="253" t="s">
        <v>7905</v>
      </c>
      <c r="I284" s="253" t="s">
        <v>183</v>
      </c>
      <c r="J284" s="253" t="s">
        <v>7904</v>
      </c>
      <c r="K284" s="253" t="s">
        <v>183</v>
      </c>
      <c r="L284" s="253" t="s">
        <v>183</v>
      </c>
      <c r="M284" s="253" t="s">
        <v>7904</v>
      </c>
      <c r="N284" s="253" t="s">
        <v>7906</v>
      </c>
      <c r="O284" s="253" t="s">
        <v>4744</v>
      </c>
      <c r="P284" s="253" t="s">
        <v>7904</v>
      </c>
      <c r="Q284" s="253" t="s">
        <v>183</v>
      </c>
      <c r="R284" s="253" t="s">
        <v>183</v>
      </c>
      <c r="S284" s="253" t="s">
        <v>7908</v>
      </c>
      <c r="T284" s="253" t="s">
        <v>7910</v>
      </c>
      <c r="U284" s="253" t="s">
        <v>183</v>
      </c>
      <c r="V284" s="253" t="s">
        <v>7904</v>
      </c>
      <c r="W284" s="253" t="s">
        <v>7907</v>
      </c>
      <c r="X284" s="253" t="s">
        <v>183</v>
      </c>
    </row>
    <row r="285" spans="1:24" x14ac:dyDescent="0.2">
      <c r="A285" s="248">
        <v>54021</v>
      </c>
      <c r="B285" s="253" t="s">
        <v>1165</v>
      </c>
      <c r="C285" s="253">
        <v>9</v>
      </c>
      <c r="D285" s="253" t="s">
        <v>7904</v>
      </c>
      <c r="E285" s="253" t="s">
        <v>7841</v>
      </c>
      <c r="F285" s="253" t="s">
        <v>183</v>
      </c>
      <c r="G285" s="253" t="s">
        <v>7904</v>
      </c>
      <c r="H285" s="253" t="s">
        <v>7905</v>
      </c>
      <c r="I285" s="253" t="s">
        <v>183</v>
      </c>
      <c r="J285" s="253" t="s">
        <v>7904</v>
      </c>
      <c r="K285" s="253" t="s">
        <v>183</v>
      </c>
      <c r="L285" s="253" t="s">
        <v>183</v>
      </c>
      <c r="M285" s="253" t="s">
        <v>7904</v>
      </c>
      <c r="N285" s="253" t="s">
        <v>7906</v>
      </c>
      <c r="O285" s="253" t="s">
        <v>4744</v>
      </c>
      <c r="P285" s="253" t="s">
        <v>7904</v>
      </c>
      <c r="Q285" s="253" t="s">
        <v>183</v>
      </c>
      <c r="R285" s="253" t="s">
        <v>183</v>
      </c>
      <c r="S285" s="253" t="s">
        <v>7908</v>
      </c>
      <c r="T285" s="253" t="s">
        <v>7910</v>
      </c>
      <c r="U285" s="253" t="s">
        <v>183</v>
      </c>
      <c r="V285" s="253" t="s">
        <v>7904</v>
      </c>
      <c r="W285" s="253" t="s">
        <v>7907</v>
      </c>
      <c r="X285" s="253" t="s">
        <v>183</v>
      </c>
    </row>
    <row r="286" spans="1:24" x14ac:dyDescent="0.2">
      <c r="A286" s="248">
        <v>54022</v>
      </c>
      <c r="B286" s="253" t="s">
        <v>1167</v>
      </c>
      <c r="C286" s="253">
        <v>9</v>
      </c>
      <c r="D286" s="253" t="s">
        <v>7904</v>
      </c>
      <c r="E286" s="253" t="s">
        <v>7841</v>
      </c>
      <c r="F286" s="253" t="s">
        <v>183</v>
      </c>
      <c r="G286" s="253" t="s">
        <v>7904</v>
      </c>
      <c r="H286" s="253" t="s">
        <v>7905</v>
      </c>
      <c r="I286" s="253" t="s">
        <v>183</v>
      </c>
      <c r="J286" s="253" t="s">
        <v>7904</v>
      </c>
      <c r="K286" s="253" t="s">
        <v>183</v>
      </c>
      <c r="L286" s="253" t="s">
        <v>183</v>
      </c>
      <c r="M286" s="253" t="s">
        <v>7904</v>
      </c>
      <c r="N286" s="253" t="s">
        <v>7906</v>
      </c>
      <c r="O286" s="253" t="s">
        <v>4744</v>
      </c>
      <c r="P286" s="253" t="s">
        <v>7904</v>
      </c>
      <c r="Q286" s="253" t="s">
        <v>183</v>
      </c>
      <c r="R286" s="253" t="s">
        <v>183</v>
      </c>
      <c r="S286" s="253" t="s">
        <v>7908</v>
      </c>
      <c r="T286" s="253" t="s">
        <v>7910</v>
      </c>
      <c r="U286" s="253" t="s">
        <v>183</v>
      </c>
      <c r="V286" s="253" t="s">
        <v>7904</v>
      </c>
      <c r="W286" s="253" t="s">
        <v>7907</v>
      </c>
      <c r="X286" s="253" t="s">
        <v>183</v>
      </c>
    </row>
    <row r="287" spans="1:24" x14ac:dyDescent="0.2">
      <c r="A287" s="248">
        <v>54023</v>
      </c>
      <c r="B287" s="253" t="s">
        <v>1169</v>
      </c>
      <c r="C287" s="253">
        <v>9</v>
      </c>
      <c r="D287" s="253" t="s">
        <v>7904</v>
      </c>
      <c r="E287" s="253" t="s">
        <v>7841</v>
      </c>
      <c r="F287" s="253" t="s">
        <v>183</v>
      </c>
      <c r="G287" s="253" t="s">
        <v>7904</v>
      </c>
      <c r="H287" s="253" t="s">
        <v>7905</v>
      </c>
      <c r="I287" s="253" t="s">
        <v>183</v>
      </c>
      <c r="J287" s="253" t="s">
        <v>7904</v>
      </c>
      <c r="K287" s="253" t="s">
        <v>183</v>
      </c>
      <c r="L287" s="253" t="s">
        <v>183</v>
      </c>
      <c r="M287" s="253" t="s">
        <v>7904</v>
      </c>
      <c r="N287" s="253" t="s">
        <v>7906</v>
      </c>
      <c r="O287" s="253" t="s">
        <v>4744</v>
      </c>
      <c r="P287" s="253" t="s">
        <v>7904</v>
      </c>
      <c r="Q287" s="253" t="s">
        <v>183</v>
      </c>
      <c r="R287" s="253" t="s">
        <v>183</v>
      </c>
      <c r="S287" s="253" t="s">
        <v>7908</v>
      </c>
      <c r="T287" s="253" t="s">
        <v>7910</v>
      </c>
      <c r="U287" s="253" t="s">
        <v>183</v>
      </c>
      <c r="V287" s="253" t="s">
        <v>7904</v>
      </c>
      <c r="W287" s="253" t="s">
        <v>7907</v>
      </c>
      <c r="X287" s="253" t="s">
        <v>183</v>
      </c>
    </row>
    <row r="288" spans="1:24" x14ac:dyDescent="0.2">
      <c r="A288" s="248">
        <v>54024</v>
      </c>
      <c r="B288" s="253" t="s">
        <v>1171</v>
      </c>
      <c r="C288" s="253">
        <v>9</v>
      </c>
      <c r="D288" s="253" t="s">
        <v>7904</v>
      </c>
      <c r="E288" s="253" t="s">
        <v>7841</v>
      </c>
      <c r="F288" s="253" t="s">
        <v>183</v>
      </c>
      <c r="G288" s="253" t="s">
        <v>7904</v>
      </c>
      <c r="H288" s="253" t="s">
        <v>7905</v>
      </c>
      <c r="I288" s="253" t="s">
        <v>183</v>
      </c>
      <c r="J288" s="253" t="s">
        <v>7904</v>
      </c>
      <c r="K288" s="253" t="s">
        <v>183</v>
      </c>
      <c r="L288" s="253" t="s">
        <v>183</v>
      </c>
      <c r="M288" s="253" t="s">
        <v>7904</v>
      </c>
      <c r="N288" s="253" t="s">
        <v>7906</v>
      </c>
      <c r="O288" s="253" t="s">
        <v>4744</v>
      </c>
      <c r="P288" s="253" t="s">
        <v>7904</v>
      </c>
      <c r="Q288" s="253" t="s">
        <v>183</v>
      </c>
      <c r="R288" s="253" t="s">
        <v>183</v>
      </c>
      <c r="S288" s="253" t="s">
        <v>7908</v>
      </c>
      <c r="T288" s="253" t="s">
        <v>7910</v>
      </c>
      <c r="U288" s="253" t="s">
        <v>183</v>
      </c>
      <c r="V288" s="253" t="s">
        <v>7904</v>
      </c>
      <c r="W288" s="253" t="s">
        <v>7907</v>
      </c>
      <c r="X288" s="253" t="s">
        <v>183</v>
      </c>
    </row>
    <row r="289" spans="1:24" x14ac:dyDescent="0.2">
      <c r="A289" s="248">
        <v>54025</v>
      </c>
      <c r="B289" s="253" t="s">
        <v>1173</v>
      </c>
      <c r="C289" s="253">
        <v>16</v>
      </c>
      <c r="D289" s="253" t="s">
        <v>7904</v>
      </c>
      <c r="E289" s="253" t="s">
        <v>7841</v>
      </c>
      <c r="F289" s="253" t="s">
        <v>183</v>
      </c>
      <c r="G289" s="253" t="s">
        <v>7904</v>
      </c>
      <c r="H289" s="253" t="s">
        <v>7905</v>
      </c>
      <c r="I289" s="253" t="s">
        <v>183</v>
      </c>
      <c r="J289" s="253" t="s">
        <v>7904</v>
      </c>
      <c r="K289" s="253" t="s">
        <v>183</v>
      </c>
      <c r="L289" s="253" t="s">
        <v>183</v>
      </c>
      <c r="M289" s="253" t="s">
        <v>7904</v>
      </c>
      <c r="N289" s="253" t="s">
        <v>7906</v>
      </c>
      <c r="O289" s="253" t="s">
        <v>5099</v>
      </c>
      <c r="P289" s="253" t="s">
        <v>7904</v>
      </c>
      <c r="Q289" s="253" t="s">
        <v>183</v>
      </c>
      <c r="R289" s="253" t="s">
        <v>183</v>
      </c>
      <c r="S289" s="253" t="s">
        <v>7908</v>
      </c>
      <c r="T289" s="253" t="s">
        <v>7910</v>
      </c>
      <c r="U289" s="253" t="s">
        <v>183</v>
      </c>
      <c r="V289" s="253" t="s">
        <v>7904</v>
      </c>
      <c r="W289" s="253" t="s">
        <v>7907</v>
      </c>
      <c r="X289" s="253" t="s">
        <v>183</v>
      </c>
    </row>
    <row r="290" spans="1:24" x14ac:dyDescent="0.2">
      <c r="A290" s="248">
        <v>54026</v>
      </c>
      <c r="B290" s="253" t="s">
        <v>1175</v>
      </c>
      <c r="C290" s="253">
        <v>11</v>
      </c>
      <c r="D290" s="253" t="s">
        <v>7904</v>
      </c>
      <c r="E290" s="253" t="s">
        <v>7841</v>
      </c>
      <c r="F290" s="253" t="s">
        <v>183</v>
      </c>
      <c r="G290" s="253" t="s">
        <v>7904</v>
      </c>
      <c r="H290" s="253" t="s">
        <v>7905</v>
      </c>
      <c r="I290" s="253" t="s">
        <v>183</v>
      </c>
      <c r="J290" s="253" t="s">
        <v>7904</v>
      </c>
      <c r="K290" s="253" t="s">
        <v>183</v>
      </c>
      <c r="L290" s="253" t="s">
        <v>183</v>
      </c>
      <c r="M290" s="253" t="s">
        <v>7904</v>
      </c>
      <c r="N290" s="253" t="s">
        <v>7906</v>
      </c>
      <c r="O290" s="253" t="s">
        <v>3968</v>
      </c>
      <c r="P290" s="253" t="s">
        <v>7904</v>
      </c>
      <c r="Q290" s="253" t="s">
        <v>183</v>
      </c>
      <c r="R290" s="253" t="s">
        <v>183</v>
      </c>
      <c r="S290" s="253" t="s">
        <v>7908</v>
      </c>
      <c r="T290" s="253" t="s">
        <v>7910</v>
      </c>
      <c r="U290" s="253" t="s">
        <v>183</v>
      </c>
      <c r="V290" s="253" t="s">
        <v>7904</v>
      </c>
      <c r="W290" s="253" t="s">
        <v>7907</v>
      </c>
      <c r="X290" s="253" t="s">
        <v>183</v>
      </c>
    </row>
    <row r="291" spans="1:24" x14ac:dyDescent="0.2">
      <c r="A291" s="248">
        <v>54027</v>
      </c>
      <c r="B291" s="253" t="s">
        <v>1177</v>
      </c>
      <c r="C291" s="253">
        <v>11</v>
      </c>
      <c r="D291" s="253" t="s">
        <v>7904</v>
      </c>
      <c r="E291" s="253" t="s">
        <v>7841</v>
      </c>
      <c r="F291" s="253" t="s">
        <v>183</v>
      </c>
      <c r="G291" s="253" t="s">
        <v>7904</v>
      </c>
      <c r="H291" s="253" t="s">
        <v>7905</v>
      </c>
      <c r="I291" s="253" t="s">
        <v>183</v>
      </c>
      <c r="J291" s="253" t="s">
        <v>7904</v>
      </c>
      <c r="K291" s="253" t="s">
        <v>183</v>
      </c>
      <c r="L291" s="253" t="s">
        <v>183</v>
      </c>
      <c r="M291" s="253" t="s">
        <v>7904</v>
      </c>
      <c r="N291" s="253" t="s">
        <v>7906</v>
      </c>
      <c r="O291" s="253" t="s">
        <v>3968</v>
      </c>
      <c r="P291" s="253" t="s">
        <v>7904</v>
      </c>
      <c r="Q291" s="253" t="s">
        <v>183</v>
      </c>
      <c r="R291" s="253" t="s">
        <v>183</v>
      </c>
      <c r="S291" s="253" t="s">
        <v>7908</v>
      </c>
      <c r="T291" s="253" t="s">
        <v>7910</v>
      </c>
      <c r="U291" s="253" t="s">
        <v>183</v>
      </c>
      <c r="V291" s="253" t="s">
        <v>7904</v>
      </c>
      <c r="W291" s="253" t="s">
        <v>7907</v>
      </c>
      <c r="X291" s="253" t="s">
        <v>183</v>
      </c>
    </row>
    <row r="292" spans="1:24" x14ac:dyDescent="0.2">
      <c r="A292" s="248">
        <v>54028</v>
      </c>
      <c r="B292" s="253" t="s">
        <v>1179</v>
      </c>
      <c r="C292" s="253">
        <v>11</v>
      </c>
      <c r="D292" s="253" t="s">
        <v>7904</v>
      </c>
      <c r="E292" s="253" t="s">
        <v>7841</v>
      </c>
      <c r="F292" s="253" t="s">
        <v>183</v>
      </c>
      <c r="G292" s="253" t="s">
        <v>7904</v>
      </c>
      <c r="H292" s="253" t="s">
        <v>7905</v>
      </c>
      <c r="I292" s="253" t="s">
        <v>183</v>
      </c>
      <c r="J292" s="253" t="s">
        <v>7904</v>
      </c>
      <c r="K292" s="253" t="s">
        <v>183</v>
      </c>
      <c r="L292" s="253" t="s">
        <v>183</v>
      </c>
      <c r="M292" s="253" t="s">
        <v>7904</v>
      </c>
      <c r="N292" s="253" t="s">
        <v>7906</v>
      </c>
      <c r="O292" s="253" t="s">
        <v>3968</v>
      </c>
      <c r="P292" s="253" t="s">
        <v>7904</v>
      </c>
      <c r="Q292" s="253" t="s">
        <v>183</v>
      </c>
      <c r="R292" s="253" t="s">
        <v>183</v>
      </c>
      <c r="S292" s="253" t="s">
        <v>7908</v>
      </c>
      <c r="T292" s="253" t="s">
        <v>7910</v>
      </c>
      <c r="U292" s="253" t="s">
        <v>183</v>
      </c>
      <c r="V292" s="253" t="s">
        <v>7904</v>
      </c>
      <c r="W292" s="253" t="s">
        <v>7907</v>
      </c>
      <c r="X292" s="253" t="s">
        <v>183</v>
      </c>
    </row>
    <row r="293" spans="1:24" x14ac:dyDescent="0.2">
      <c r="A293" s="248">
        <v>54029</v>
      </c>
      <c r="B293" s="253" t="s">
        <v>1181</v>
      </c>
      <c r="C293" s="253">
        <v>11</v>
      </c>
      <c r="D293" s="253" t="s">
        <v>7904</v>
      </c>
      <c r="E293" s="253" t="s">
        <v>7841</v>
      </c>
      <c r="F293" s="253" t="s">
        <v>183</v>
      </c>
      <c r="G293" s="253" t="s">
        <v>7904</v>
      </c>
      <c r="H293" s="253" t="s">
        <v>7905</v>
      </c>
      <c r="I293" s="253" t="s">
        <v>183</v>
      </c>
      <c r="J293" s="253" t="s">
        <v>7904</v>
      </c>
      <c r="K293" s="253" t="s">
        <v>183</v>
      </c>
      <c r="L293" s="253" t="s">
        <v>183</v>
      </c>
      <c r="M293" s="253" t="s">
        <v>7904</v>
      </c>
      <c r="N293" s="253" t="s">
        <v>7906</v>
      </c>
      <c r="O293" s="253" t="s">
        <v>3968</v>
      </c>
      <c r="P293" s="253" t="s">
        <v>7904</v>
      </c>
      <c r="Q293" s="253" t="s">
        <v>183</v>
      </c>
      <c r="R293" s="253" t="s">
        <v>183</v>
      </c>
      <c r="S293" s="253" t="s">
        <v>7908</v>
      </c>
      <c r="T293" s="253" t="s">
        <v>7910</v>
      </c>
      <c r="U293" s="253" t="s">
        <v>183</v>
      </c>
      <c r="V293" s="253" t="s">
        <v>7904</v>
      </c>
      <c r="W293" s="253" t="s">
        <v>7907</v>
      </c>
      <c r="X293" s="253" t="s">
        <v>183</v>
      </c>
    </row>
    <row r="294" spans="1:24" x14ac:dyDescent="0.2">
      <c r="A294" s="248">
        <v>54030</v>
      </c>
      <c r="B294" s="253" t="s">
        <v>1183</v>
      </c>
      <c r="C294" s="253">
        <v>11</v>
      </c>
      <c r="D294" s="253" t="s">
        <v>7904</v>
      </c>
      <c r="E294" s="253" t="s">
        <v>7841</v>
      </c>
      <c r="F294" s="253" t="s">
        <v>183</v>
      </c>
      <c r="G294" s="253" t="s">
        <v>7904</v>
      </c>
      <c r="H294" s="253" t="s">
        <v>7905</v>
      </c>
      <c r="I294" s="253" t="s">
        <v>183</v>
      </c>
      <c r="J294" s="253" t="s">
        <v>7904</v>
      </c>
      <c r="K294" s="253" t="s">
        <v>183</v>
      </c>
      <c r="L294" s="253" t="s">
        <v>183</v>
      </c>
      <c r="M294" s="253" t="s">
        <v>7904</v>
      </c>
      <c r="N294" s="253" t="s">
        <v>7906</v>
      </c>
      <c r="O294" s="253" t="s">
        <v>3968</v>
      </c>
      <c r="P294" s="253" t="s">
        <v>7904</v>
      </c>
      <c r="Q294" s="253" t="s">
        <v>183</v>
      </c>
      <c r="R294" s="253" t="s">
        <v>183</v>
      </c>
      <c r="S294" s="253" t="s">
        <v>7908</v>
      </c>
      <c r="T294" s="253" t="s">
        <v>7910</v>
      </c>
      <c r="U294" s="253" t="s">
        <v>183</v>
      </c>
      <c r="V294" s="253" t="s">
        <v>7904</v>
      </c>
      <c r="W294" s="253" t="s">
        <v>7907</v>
      </c>
      <c r="X294" s="253" t="s">
        <v>183</v>
      </c>
    </row>
    <row r="295" spans="1:24" x14ac:dyDescent="0.2">
      <c r="A295" s="248">
        <v>54031</v>
      </c>
      <c r="B295" s="253" t="s">
        <v>1185</v>
      </c>
      <c r="C295" s="253">
        <v>11</v>
      </c>
      <c r="D295" s="253" t="s">
        <v>7904</v>
      </c>
      <c r="E295" s="253" t="s">
        <v>7841</v>
      </c>
      <c r="F295" s="253" t="s">
        <v>183</v>
      </c>
      <c r="G295" s="253" t="s">
        <v>7904</v>
      </c>
      <c r="H295" s="253" t="s">
        <v>7905</v>
      </c>
      <c r="I295" s="253" t="s">
        <v>183</v>
      </c>
      <c r="J295" s="253" t="s">
        <v>7904</v>
      </c>
      <c r="K295" s="253" t="s">
        <v>183</v>
      </c>
      <c r="L295" s="253" t="s">
        <v>183</v>
      </c>
      <c r="M295" s="253" t="s">
        <v>7904</v>
      </c>
      <c r="N295" s="253" t="s">
        <v>7906</v>
      </c>
      <c r="O295" s="253" t="s">
        <v>3968</v>
      </c>
      <c r="P295" s="253" t="s">
        <v>7904</v>
      </c>
      <c r="Q295" s="253" t="s">
        <v>183</v>
      </c>
      <c r="R295" s="253" t="s">
        <v>183</v>
      </c>
      <c r="S295" s="253" t="s">
        <v>7908</v>
      </c>
      <c r="T295" s="253" t="s">
        <v>7910</v>
      </c>
      <c r="U295" s="253" t="s">
        <v>183</v>
      </c>
      <c r="V295" s="253" t="s">
        <v>7904</v>
      </c>
      <c r="W295" s="253" t="s">
        <v>7907</v>
      </c>
      <c r="X295" s="253" t="s">
        <v>183</v>
      </c>
    </row>
    <row r="296" spans="1:24" x14ac:dyDescent="0.2">
      <c r="A296" s="248">
        <v>54032</v>
      </c>
      <c r="B296" s="253" t="s">
        <v>1187</v>
      </c>
      <c r="C296" s="253">
        <v>11</v>
      </c>
      <c r="D296" s="253" t="s">
        <v>7904</v>
      </c>
      <c r="E296" s="253" t="s">
        <v>7841</v>
      </c>
      <c r="F296" s="253" t="s">
        <v>183</v>
      </c>
      <c r="G296" s="253" t="s">
        <v>7904</v>
      </c>
      <c r="H296" s="253" t="s">
        <v>7905</v>
      </c>
      <c r="I296" s="253" t="s">
        <v>183</v>
      </c>
      <c r="J296" s="253" t="s">
        <v>7904</v>
      </c>
      <c r="K296" s="253" t="s">
        <v>183</v>
      </c>
      <c r="L296" s="253" t="s">
        <v>183</v>
      </c>
      <c r="M296" s="253" t="s">
        <v>7904</v>
      </c>
      <c r="N296" s="253" t="s">
        <v>7906</v>
      </c>
      <c r="O296" s="253" t="s">
        <v>3968</v>
      </c>
      <c r="P296" s="253" t="s">
        <v>7904</v>
      </c>
      <c r="Q296" s="253" t="s">
        <v>183</v>
      </c>
      <c r="R296" s="253" t="s">
        <v>183</v>
      </c>
      <c r="S296" s="253" t="s">
        <v>7908</v>
      </c>
      <c r="T296" s="253" t="s">
        <v>7910</v>
      </c>
      <c r="U296" s="253" t="s">
        <v>183</v>
      </c>
      <c r="V296" s="253" t="s">
        <v>7904</v>
      </c>
      <c r="W296" s="253" t="s">
        <v>7907</v>
      </c>
      <c r="X296" s="253" t="s">
        <v>183</v>
      </c>
    </row>
    <row r="297" spans="1:24" x14ac:dyDescent="0.2">
      <c r="A297" s="248">
        <v>54033</v>
      </c>
      <c r="B297" s="253" t="s">
        <v>1189</v>
      </c>
      <c r="C297" s="253">
        <v>17</v>
      </c>
      <c r="D297" s="253" t="s">
        <v>7904</v>
      </c>
      <c r="E297" s="253" t="s">
        <v>7841</v>
      </c>
      <c r="F297" s="253" t="s">
        <v>183</v>
      </c>
      <c r="G297" s="253" t="s">
        <v>7904</v>
      </c>
      <c r="H297" s="253" t="s">
        <v>7905</v>
      </c>
      <c r="I297" s="253" t="s">
        <v>183</v>
      </c>
      <c r="J297" s="253" t="s">
        <v>7904</v>
      </c>
      <c r="K297" s="253" t="s">
        <v>183</v>
      </c>
      <c r="L297" s="253" t="s">
        <v>183</v>
      </c>
      <c r="M297" s="253" t="s">
        <v>7904</v>
      </c>
      <c r="N297" s="253" t="s">
        <v>7906</v>
      </c>
      <c r="O297" s="253" t="s">
        <v>4875</v>
      </c>
      <c r="P297" s="253" t="s">
        <v>7904</v>
      </c>
      <c r="Q297" s="253" t="s">
        <v>183</v>
      </c>
      <c r="R297" s="253" t="s">
        <v>183</v>
      </c>
      <c r="S297" s="253" t="s">
        <v>7908</v>
      </c>
      <c r="T297" s="253" t="s">
        <v>7910</v>
      </c>
      <c r="U297" s="253" t="s">
        <v>183</v>
      </c>
      <c r="V297" s="253" t="s">
        <v>7904</v>
      </c>
      <c r="W297" s="253" t="s">
        <v>7907</v>
      </c>
      <c r="X297" s="253" t="s">
        <v>183</v>
      </c>
    </row>
    <row r="298" spans="1:24" x14ac:dyDescent="0.2">
      <c r="A298" s="248">
        <v>54034</v>
      </c>
      <c r="B298" s="253" t="s">
        <v>1191</v>
      </c>
      <c r="C298" s="253">
        <v>14</v>
      </c>
      <c r="D298" s="253" t="s">
        <v>7904</v>
      </c>
      <c r="E298" s="253" t="s">
        <v>7841</v>
      </c>
      <c r="F298" s="253" t="s">
        <v>183</v>
      </c>
      <c r="G298" s="253" t="s">
        <v>7904</v>
      </c>
      <c r="H298" s="253" t="s">
        <v>7905</v>
      </c>
      <c r="I298" s="253" t="s">
        <v>183</v>
      </c>
      <c r="J298" s="253" t="s">
        <v>7904</v>
      </c>
      <c r="K298" s="253" t="s">
        <v>183</v>
      </c>
      <c r="L298" s="253" t="s">
        <v>183</v>
      </c>
      <c r="M298" s="253" t="s">
        <v>7904</v>
      </c>
      <c r="N298" s="253" t="s">
        <v>7906</v>
      </c>
      <c r="O298" s="253" t="s">
        <v>4620</v>
      </c>
      <c r="P298" s="253" t="s">
        <v>7904</v>
      </c>
      <c r="Q298" s="253" t="s">
        <v>183</v>
      </c>
      <c r="R298" s="253" t="s">
        <v>183</v>
      </c>
      <c r="S298" s="253" t="s">
        <v>7908</v>
      </c>
      <c r="T298" s="253" t="s">
        <v>7910</v>
      </c>
      <c r="U298" s="253" t="s">
        <v>183</v>
      </c>
      <c r="V298" s="253" t="s">
        <v>7904</v>
      </c>
      <c r="W298" s="253" t="s">
        <v>7907</v>
      </c>
      <c r="X298" s="253" t="s">
        <v>183</v>
      </c>
    </row>
    <row r="299" spans="1:24" x14ac:dyDescent="0.2">
      <c r="A299" s="248">
        <v>54035</v>
      </c>
      <c r="B299" s="253" t="s">
        <v>1193</v>
      </c>
      <c r="C299" s="253">
        <v>14</v>
      </c>
      <c r="D299" s="253" t="s">
        <v>7904</v>
      </c>
      <c r="E299" s="253" t="s">
        <v>7841</v>
      </c>
      <c r="F299" s="253" t="s">
        <v>183</v>
      </c>
      <c r="G299" s="253" t="s">
        <v>7904</v>
      </c>
      <c r="H299" s="253" t="s">
        <v>7905</v>
      </c>
      <c r="I299" s="253" t="s">
        <v>183</v>
      </c>
      <c r="J299" s="253" t="s">
        <v>7904</v>
      </c>
      <c r="K299" s="253" t="s">
        <v>183</v>
      </c>
      <c r="L299" s="253" t="s">
        <v>183</v>
      </c>
      <c r="M299" s="253" t="s">
        <v>7904</v>
      </c>
      <c r="N299" s="253" t="s">
        <v>7906</v>
      </c>
      <c r="O299" s="253" t="s">
        <v>4620</v>
      </c>
      <c r="P299" s="253" t="s">
        <v>7904</v>
      </c>
      <c r="Q299" s="253" t="s">
        <v>183</v>
      </c>
      <c r="R299" s="253" t="s">
        <v>183</v>
      </c>
      <c r="S299" s="253" t="s">
        <v>7908</v>
      </c>
      <c r="T299" s="253" t="s">
        <v>7910</v>
      </c>
      <c r="U299" s="253" t="s">
        <v>183</v>
      </c>
      <c r="V299" s="253" t="s">
        <v>7904</v>
      </c>
      <c r="W299" s="253" t="s">
        <v>7907</v>
      </c>
      <c r="X299" s="253" t="s">
        <v>183</v>
      </c>
    </row>
    <row r="300" spans="1:24" x14ac:dyDescent="0.2">
      <c r="A300" s="248">
        <v>54036</v>
      </c>
      <c r="B300" s="253" t="s">
        <v>1195</v>
      </c>
      <c r="C300" s="253">
        <v>18</v>
      </c>
      <c r="D300" s="253" t="s">
        <v>7904</v>
      </c>
      <c r="E300" s="253" t="s">
        <v>7841</v>
      </c>
      <c r="F300" s="253" t="s">
        <v>183</v>
      </c>
      <c r="G300" s="253" t="s">
        <v>7904</v>
      </c>
      <c r="H300" s="253" t="s">
        <v>7905</v>
      </c>
      <c r="I300" s="253" t="s">
        <v>183</v>
      </c>
      <c r="J300" s="253" t="s">
        <v>7904</v>
      </c>
      <c r="K300" s="253" t="s">
        <v>183</v>
      </c>
      <c r="L300" s="253" t="s">
        <v>183</v>
      </c>
      <c r="M300" s="253" t="s">
        <v>7904</v>
      </c>
      <c r="N300" s="253" t="s">
        <v>7906</v>
      </c>
      <c r="O300" s="253" t="s">
        <v>4915</v>
      </c>
      <c r="P300" s="253" t="s">
        <v>7904</v>
      </c>
      <c r="Q300" s="253" t="s">
        <v>183</v>
      </c>
      <c r="R300" s="253" t="s">
        <v>183</v>
      </c>
      <c r="S300" s="253" t="s">
        <v>7908</v>
      </c>
      <c r="T300" s="253" t="s">
        <v>7910</v>
      </c>
      <c r="U300" s="253" t="s">
        <v>183</v>
      </c>
      <c r="V300" s="253" t="s">
        <v>7904</v>
      </c>
      <c r="W300" s="253" t="s">
        <v>7907</v>
      </c>
      <c r="X300" s="253" t="s">
        <v>183</v>
      </c>
    </row>
    <row r="301" spans="1:24" x14ac:dyDescent="0.2">
      <c r="A301" s="248">
        <v>54037</v>
      </c>
      <c r="B301" s="253" t="s">
        <v>897</v>
      </c>
      <c r="C301" s="253">
        <v>12</v>
      </c>
      <c r="D301" s="253" t="s">
        <v>7904</v>
      </c>
      <c r="E301" s="253" t="s">
        <v>7841</v>
      </c>
      <c r="F301" s="253" t="s">
        <v>183</v>
      </c>
      <c r="G301" s="253" t="s">
        <v>7904</v>
      </c>
      <c r="H301" s="253" t="s">
        <v>7905</v>
      </c>
      <c r="I301" s="253" t="s">
        <v>183</v>
      </c>
      <c r="J301" s="253" t="s">
        <v>7904</v>
      </c>
      <c r="K301" s="253" t="s">
        <v>183</v>
      </c>
      <c r="L301" s="253" t="s">
        <v>183</v>
      </c>
      <c r="M301" s="253" t="s">
        <v>7904</v>
      </c>
      <c r="N301" s="253" t="s">
        <v>7906</v>
      </c>
      <c r="O301" s="253" t="s">
        <v>4460</v>
      </c>
      <c r="P301" s="253" t="s">
        <v>7904</v>
      </c>
      <c r="Q301" s="253" t="s">
        <v>183</v>
      </c>
      <c r="R301" s="253" t="s">
        <v>183</v>
      </c>
      <c r="S301" s="253" t="s">
        <v>7908</v>
      </c>
      <c r="T301" s="253" t="s">
        <v>7910</v>
      </c>
      <c r="U301" s="253" t="s">
        <v>183</v>
      </c>
      <c r="V301" s="253" t="s">
        <v>7904</v>
      </c>
      <c r="W301" s="253" t="s">
        <v>7907</v>
      </c>
      <c r="X301" s="253" t="s">
        <v>183</v>
      </c>
    </row>
    <row r="302" spans="1:24" x14ac:dyDescent="0.2">
      <c r="A302" s="248">
        <v>54038</v>
      </c>
      <c r="B302" s="253" t="s">
        <v>899</v>
      </c>
      <c r="C302" s="253">
        <v>12</v>
      </c>
      <c r="D302" s="253" t="s">
        <v>7904</v>
      </c>
      <c r="E302" s="253" t="s">
        <v>7841</v>
      </c>
      <c r="F302" s="253" t="s">
        <v>183</v>
      </c>
      <c r="G302" s="253" t="s">
        <v>7904</v>
      </c>
      <c r="H302" s="253" t="s">
        <v>7905</v>
      </c>
      <c r="I302" s="253" t="s">
        <v>183</v>
      </c>
      <c r="J302" s="253" t="s">
        <v>7904</v>
      </c>
      <c r="K302" s="253" t="s">
        <v>183</v>
      </c>
      <c r="L302" s="253" t="s">
        <v>183</v>
      </c>
      <c r="M302" s="253" t="s">
        <v>7904</v>
      </c>
      <c r="N302" s="253" t="s">
        <v>7906</v>
      </c>
      <c r="O302" s="253" t="s">
        <v>4460</v>
      </c>
      <c r="P302" s="253" t="s">
        <v>7904</v>
      </c>
      <c r="Q302" s="253" t="s">
        <v>183</v>
      </c>
      <c r="R302" s="253" t="s">
        <v>183</v>
      </c>
      <c r="S302" s="253" t="s">
        <v>7908</v>
      </c>
      <c r="T302" s="253" t="s">
        <v>7910</v>
      </c>
      <c r="U302" s="253" t="s">
        <v>183</v>
      </c>
      <c r="V302" s="253" t="s">
        <v>7904</v>
      </c>
      <c r="W302" s="253" t="s">
        <v>7907</v>
      </c>
      <c r="X302" s="253" t="s">
        <v>183</v>
      </c>
    </row>
    <row r="303" spans="1:24" x14ac:dyDescent="0.2">
      <c r="A303" s="248">
        <v>54039</v>
      </c>
      <c r="B303" s="253" t="s">
        <v>901</v>
      </c>
      <c r="C303" s="253">
        <v>12</v>
      </c>
      <c r="D303" s="253" t="s">
        <v>7904</v>
      </c>
      <c r="E303" s="253" t="s">
        <v>7841</v>
      </c>
      <c r="F303" s="253" t="s">
        <v>183</v>
      </c>
      <c r="G303" s="253" t="s">
        <v>7904</v>
      </c>
      <c r="H303" s="253" t="s">
        <v>7905</v>
      </c>
      <c r="I303" s="253" t="s">
        <v>183</v>
      </c>
      <c r="J303" s="253" t="s">
        <v>7904</v>
      </c>
      <c r="K303" s="253" t="s">
        <v>183</v>
      </c>
      <c r="L303" s="253" t="s">
        <v>183</v>
      </c>
      <c r="M303" s="253" t="s">
        <v>7904</v>
      </c>
      <c r="N303" s="253" t="s">
        <v>7906</v>
      </c>
      <c r="O303" s="253" t="s">
        <v>4460</v>
      </c>
      <c r="P303" s="253" t="s">
        <v>7904</v>
      </c>
      <c r="Q303" s="253" t="s">
        <v>183</v>
      </c>
      <c r="R303" s="253" t="s">
        <v>183</v>
      </c>
      <c r="S303" s="253" t="s">
        <v>7908</v>
      </c>
      <c r="T303" s="253" t="s">
        <v>7910</v>
      </c>
      <c r="U303" s="253" t="s">
        <v>183</v>
      </c>
      <c r="V303" s="253" t="s">
        <v>7904</v>
      </c>
      <c r="W303" s="253" t="s">
        <v>7907</v>
      </c>
      <c r="X303" s="253" t="s">
        <v>183</v>
      </c>
    </row>
    <row r="304" spans="1:24" x14ac:dyDescent="0.2">
      <c r="A304" s="248">
        <v>54040</v>
      </c>
      <c r="B304" s="253" t="s">
        <v>903</v>
      </c>
      <c r="C304" s="253">
        <v>12</v>
      </c>
      <c r="D304" s="253" t="s">
        <v>7904</v>
      </c>
      <c r="E304" s="253" t="s">
        <v>7841</v>
      </c>
      <c r="F304" s="253" t="s">
        <v>183</v>
      </c>
      <c r="G304" s="253" t="s">
        <v>7904</v>
      </c>
      <c r="H304" s="253" t="s">
        <v>7905</v>
      </c>
      <c r="I304" s="253" t="s">
        <v>183</v>
      </c>
      <c r="J304" s="253" t="s">
        <v>7904</v>
      </c>
      <c r="K304" s="253" t="s">
        <v>183</v>
      </c>
      <c r="L304" s="253" t="s">
        <v>183</v>
      </c>
      <c r="M304" s="253" t="s">
        <v>7904</v>
      </c>
      <c r="N304" s="253" t="s">
        <v>7906</v>
      </c>
      <c r="O304" s="253" t="s">
        <v>4460</v>
      </c>
      <c r="P304" s="253" t="s">
        <v>7904</v>
      </c>
      <c r="Q304" s="253" t="s">
        <v>183</v>
      </c>
      <c r="R304" s="253" t="s">
        <v>183</v>
      </c>
      <c r="S304" s="253" t="s">
        <v>7908</v>
      </c>
      <c r="T304" s="253" t="s">
        <v>7910</v>
      </c>
      <c r="U304" s="253" t="s">
        <v>183</v>
      </c>
      <c r="V304" s="253" t="s">
        <v>7904</v>
      </c>
      <c r="W304" s="253" t="s">
        <v>7907</v>
      </c>
      <c r="X304" s="253" t="s">
        <v>183</v>
      </c>
    </row>
    <row r="305" spans="1:24" x14ac:dyDescent="0.2">
      <c r="A305" s="248">
        <v>54041</v>
      </c>
      <c r="B305" s="253" t="s">
        <v>905</v>
      </c>
      <c r="C305" s="253">
        <v>12</v>
      </c>
      <c r="D305" s="253" t="s">
        <v>7904</v>
      </c>
      <c r="E305" s="253" t="s">
        <v>7841</v>
      </c>
      <c r="F305" s="253" t="s">
        <v>183</v>
      </c>
      <c r="G305" s="253" t="s">
        <v>7904</v>
      </c>
      <c r="H305" s="253" t="s">
        <v>7905</v>
      </c>
      <c r="I305" s="253" t="s">
        <v>183</v>
      </c>
      <c r="J305" s="253" t="s">
        <v>7904</v>
      </c>
      <c r="K305" s="253" t="s">
        <v>183</v>
      </c>
      <c r="L305" s="253" t="s">
        <v>183</v>
      </c>
      <c r="M305" s="253" t="s">
        <v>7904</v>
      </c>
      <c r="N305" s="253" t="s">
        <v>7906</v>
      </c>
      <c r="O305" s="253" t="s">
        <v>4460</v>
      </c>
      <c r="P305" s="253" t="s">
        <v>7904</v>
      </c>
      <c r="Q305" s="253" t="s">
        <v>183</v>
      </c>
      <c r="R305" s="253" t="s">
        <v>183</v>
      </c>
      <c r="S305" s="253" t="s">
        <v>7908</v>
      </c>
      <c r="T305" s="253" t="s">
        <v>7910</v>
      </c>
      <c r="U305" s="253" t="s">
        <v>183</v>
      </c>
      <c r="V305" s="253" t="s">
        <v>7904</v>
      </c>
      <c r="W305" s="253" t="s">
        <v>7907</v>
      </c>
      <c r="X305" s="253" t="s">
        <v>183</v>
      </c>
    </row>
    <row r="306" spans="1:24" x14ac:dyDescent="0.2">
      <c r="A306" s="248">
        <v>54042</v>
      </c>
      <c r="B306" s="253" t="s">
        <v>907</v>
      </c>
      <c r="C306" s="253">
        <v>12</v>
      </c>
      <c r="D306" s="253" t="s">
        <v>7904</v>
      </c>
      <c r="E306" s="253" t="s">
        <v>7841</v>
      </c>
      <c r="F306" s="253" t="s">
        <v>183</v>
      </c>
      <c r="G306" s="253" t="s">
        <v>7904</v>
      </c>
      <c r="H306" s="253" t="s">
        <v>7905</v>
      </c>
      <c r="I306" s="253" t="s">
        <v>183</v>
      </c>
      <c r="J306" s="253" t="s">
        <v>7904</v>
      </c>
      <c r="K306" s="253" t="s">
        <v>183</v>
      </c>
      <c r="L306" s="253" t="s">
        <v>183</v>
      </c>
      <c r="M306" s="253" t="s">
        <v>7904</v>
      </c>
      <c r="N306" s="253" t="s">
        <v>7906</v>
      </c>
      <c r="O306" s="253" t="s">
        <v>4460</v>
      </c>
      <c r="P306" s="253" t="s">
        <v>7904</v>
      </c>
      <c r="Q306" s="253" t="s">
        <v>183</v>
      </c>
      <c r="R306" s="253" t="s">
        <v>183</v>
      </c>
      <c r="S306" s="253" t="s">
        <v>7908</v>
      </c>
      <c r="T306" s="253" t="s">
        <v>7910</v>
      </c>
      <c r="U306" s="253" t="s">
        <v>183</v>
      </c>
      <c r="V306" s="253" t="s">
        <v>7904</v>
      </c>
      <c r="W306" s="253" t="s">
        <v>7907</v>
      </c>
      <c r="X306" s="253" t="s">
        <v>183</v>
      </c>
    </row>
    <row r="307" spans="1:24" x14ac:dyDescent="0.2">
      <c r="A307" s="248">
        <v>54043</v>
      </c>
      <c r="B307" s="253" t="s">
        <v>909</v>
      </c>
      <c r="C307" s="253">
        <v>12</v>
      </c>
      <c r="D307" s="253" t="s">
        <v>7904</v>
      </c>
      <c r="E307" s="253" t="s">
        <v>7841</v>
      </c>
      <c r="F307" s="253" t="s">
        <v>183</v>
      </c>
      <c r="G307" s="253" t="s">
        <v>7904</v>
      </c>
      <c r="H307" s="253" t="s">
        <v>7905</v>
      </c>
      <c r="I307" s="253" t="s">
        <v>183</v>
      </c>
      <c r="J307" s="253" t="s">
        <v>7904</v>
      </c>
      <c r="K307" s="253" t="s">
        <v>183</v>
      </c>
      <c r="L307" s="253" t="s">
        <v>183</v>
      </c>
      <c r="M307" s="253" t="s">
        <v>7904</v>
      </c>
      <c r="N307" s="253" t="s">
        <v>7906</v>
      </c>
      <c r="O307" s="253" t="s">
        <v>4460</v>
      </c>
      <c r="P307" s="253" t="s">
        <v>7904</v>
      </c>
      <c r="Q307" s="253" t="s">
        <v>183</v>
      </c>
      <c r="R307" s="253" t="s">
        <v>183</v>
      </c>
      <c r="S307" s="253" t="s">
        <v>7908</v>
      </c>
      <c r="T307" s="253" t="s">
        <v>7910</v>
      </c>
      <c r="U307" s="253" t="s">
        <v>183</v>
      </c>
      <c r="V307" s="253" t="s">
        <v>7904</v>
      </c>
      <c r="W307" s="253" t="s">
        <v>7907</v>
      </c>
      <c r="X307" s="253" t="s">
        <v>183</v>
      </c>
    </row>
    <row r="308" spans="1:24" x14ac:dyDescent="0.2">
      <c r="A308" s="248">
        <v>54044</v>
      </c>
      <c r="B308" s="253" t="s">
        <v>911</v>
      </c>
      <c r="C308" s="253">
        <v>15</v>
      </c>
      <c r="D308" s="253" t="s">
        <v>7904</v>
      </c>
      <c r="E308" s="253" t="s">
        <v>7841</v>
      </c>
      <c r="F308" s="253" t="s">
        <v>183</v>
      </c>
      <c r="G308" s="253" t="s">
        <v>7904</v>
      </c>
      <c r="H308" s="253" t="s">
        <v>7905</v>
      </c>
      <c r="I308" s="253" t="s">
        <v>183</v>
      </c>
      <c r="J308" s="253" t="s">
        <v>7904</v>
      </c>
      <c r="K308" s="253" t="s">
        <v>183</v>
      </c>
      <c r="L308" s="253" t="s">
        <v>183</v>
      </c>
      <c r="M308" s="253" t="s">
        <v>7904</v>
      </c>
      <c r="N308" s="253" t="s">
        <v>7906</v>
      </c>
      <c r="O308" s="253" t="s">
        <v>4000</v>
      </c>
      <c r="P308" s="253" t="s">
        <v>7904</v>
      </c>
      <c r="Q308" s="253" t="s">
        <v>183</v>
      </c>
      <c r="R308" s="253" t="s">
        <v>183</v>
      </c>
      <c r="S308" s="253" t="s">
        <v>7908</v>
      </c>
      <c r="T308" s="253" t="s">
        <v>7910</v>
      </c>
      <c r="U308" s="253" t="s">
        <v>183</v>
      </c>
      <c r="V308" s="253" t="s">
        <v>7904</v>
      </c>
      <c r="W308" s="253" t="s">
        <v>7907</v>
      </c>
      <c r="X308" s="253" t="s">
        <v>183</v>
      </c>
    </row>
    <row r="309" spans="1:24" x14ac:dyDescent="0.2">
      <c r="A309" s="248">
        <v>54045</v>
      </c>
      <c r="B309" s="253" t="s">
        <v>913</v>
      </c>
      <c r="C309" s="253">
        <v>15</v>
      </c>
      <c r="D309" s="253" t="s">
        <v>7904</v>
      </c>
      <c r="E309" s="253" t="s">
        <v>7841</v>
      </c>
      <c r="F309" s="253" t="s">
        <v>183</v>
      </c>
      <c r="G309" s="253" t="s">
        <v>7904</v>
      </c>
      <c r="H309" s="253" t="s">
        <v>7905</v>
      </c>
      <c r="I309" s="253" t="s">
        <v>183</v>
      </c>
      <c r="J309" s="253" t="s">
        <v>7904</v>
      </c>
      <c r="K309" s="253" t="s">
        <v>183</v>
      </c>
      <c r="L309" s="253" t="s">
        <v>183</v>
      </c>
      <c r="M309" s="253" t="s">
        <v>7904</v>
      </c>
      <c r="N309" s="253" t="s">
        <v>7906</v>
      </c>
      <c r="O309" s="253" t="s">
        <v>4000</v>
      </c>
      <c r="P309" s="253" t="s">
        <v>7904</v>
      </c>
      <c r="Q309" s="253" t="s">
        <v>183</v>
      </c>
      <c r="R309" s="253" t="s">
        <v>183</v>
      </c>
      <c r="S309" s="253" t="s">
        <v>7908</v>
      </c>
      <c r="T309" s="253" t="s">
        <v>7910</v>
      </c>
      <c r="U309" s="253" t="s">
        <v>183</v>
      </c>
      <c r="V309" s="253" t="s">
        <v>7904</v>
      </c>
      <c r="W309" s="253" t="s">
        <v>7907</v>
      </c>
      <c r="X309" s="253" t="s">
        <v>183</v>
      </c>
    </row>
    <row r="310" spans="1:24" x14ac:dyDescent="0.2">
      <c r="A310" s="248">
        <v>54046</v>
      </c>
      <c r="B310" s="253" t="s">
        <v>915</v>
      </c>
      <c r="C310" s="253">
        <v>13</v>
      </c>
      <c r="D310" s="253" t="s">
        <v>7904</v>
      </c>
      <c r="E310" s="253" t="s">
        <v>7841</v>
      </c>
      <c r="F310" s="253" t="s">
        <v>183</v>
      </c>
      <c r="G310" s="253" t="s">
        <v>7904</v>
      </c>
      <c r="H310" s="253" t="s">
        <v>7905</v>
      </c>
      <c r="I310" s="253" t="s">
        <v>183</v>
      </c>
      <c r="J310" s="253" t="s">
        <v>7904</v>
      </c>
      <c r="K310" s="253" t="s">
        <v>183</v>
      </c>
      <c r="L310" s="253" t="s">
        <v>183</v>
      </c>
      <c r="M310" s="253" t="s">
        <v>7904</v>
      </c>
      <c r="N310" s="253" t="s">
        <v>7906</v>
      </c>
      <c r="O310" s="253" t="s">
        <v>4368</v>
      </c>
      <c r="P310" s="253" t="s">
        <v>7904</v>
      </c>
      <c r="Q310" s="253" t="s">
        <v>183</v>
      </c>
      <c r="R310" s="253" t="s">
        <v>183</v>
      </c>
      <c r="S310" s="253" t="s">
        <v>7908</v>
      </c>
      <c r="T310" s="253" t="s">
        <v>7910</v>
      </c>
      <c r="U310" s="253" t="s">
        <v>183</v>
      </c>
      <c r="V310" s="253" t="s">
        <v>7904</v>
      </c>
      <c r="W310" s="253" t="s">
        <v>7907</v>
      </c>
      <c r="X310" s="253" t="s">
        <v>183</v>
      </c>
    </row>
    <row r="311" spans="1:24" x14ac:dyDescent="0.2">
      <c r="A311" s="248">
        <v>54047</v>
      </c>
      <c r="B311" s="253" t="s">
        <v>917</v>
      </c>
      <c r="C311" s="253">
        <v>13</v>
      </c>
      <c r="D311" s="253" t="s">
        <v>7904</v>
      </c>
      <c r="E311" s="253" t="s">
        <v>7841</v>
      </c>
      <c r="F311" s="253" t="s">
        <v>183</v>
      </c>
      <c r="G311" s="253" t="s">
        <v>7904</v>
      </c>
      <c r="H311" s="253" t="s">
        <v>7905</v>
      </c>
      <c r="I311" s="253" t="s">
        <v>183</v>
      </c>
      <c r="J311" s="253" t="s">
        <v>7904</v>
      </c>
      <c r="K311" s="253" t="s">
        <v>183</v>
      </c>
      <c r="L311" s="253" t="s">
        <v>183</v>
      </c>
      <c r="M311" s="253" t="s">
        <v>7904</v>
      </c>
      <c r="N311" s="253" t="s">
        <v>7906</v>
      </c>
      <c r="O311" s="253" t="s">
        <v>4368</v>
      </c>
      <c r="P311" s="253" t="s">
        <v>7904</v>
      </c>
      <c r="Q311" s="253" t="s">
        <v>183</v>
      </c>
      <c r="R311" s="253" t="s">
        <v>183</v>
      </c>
      <c r="S311" s="253" t="s">
        <v>7908</v>
      </c>
      <c r="T311" s="253" t="s">
        <v>7910</v>
      </c>
      <c r="U311" s="253" t="s">
        <v>183</v>
      </c>
      <c r="V311" s="253" t="s">
        <v>7904</v>
      </c>
      <c r="W311" s="253" t="s">
        <v>7907</v>
      </c>
      <c r="X311" s="253" t="s">
        <v>183</v>
      </c>
    </row>
    <row r="312" spans="1:24" x14ac:dyDescent="0.2">
      <c r="A312" s="248">
        <v>54048</v>
      </c>
      <c r="B312" s="253" t="s">
        <v>919</v>
      </c>
      <c r="C312" s="253">
        <v>13</v>
      </c>
      <c r="D312" s="253" t="s">
        <v>7904</v>
      </c>
      <c r="E312" s="253" t="s">
        <v>7841</v>
      </c>
      <c r="F312" s="253" t="s">
        <v>183</v>
      </c>
      <c r="G312" s="253" t="s">
        <v>7904</v>
      </c>
      <c r="H312" s="253" t="s">
        <v>7905</v>
      </c>
      <c r="I312" s="253" t="s">
        <v>183</v>
      </c>
      <c r="J312" s="253" t="s">
        <v>7904</v>
      </c>
      <c r="K312" s="253" t="s">
        <v>183</v>
      </c>
      <c r="L312" s="253" t="s">
        <v>183</v>
      </c>
      <c r="M312" s="253" t="s">
        <v>7904</v>
      </c>
      <c r="N312" s="253" t="s">
        <v>7906</v>
      </c>
      <c r="O312" s="253" t="s">
        <v>4368</v>
      </c>
      <c r="P312" s="253" t="s">
        <v>7904</v>
      </c>
      <c r="Q312" s="253" t="s">
        <v>183</v>
      </c>
      <c r="R312" s="253" t="s">
        <v>183</v>
      </c>
      <c r="S312" s="253" t="s">
        <v>7908</v>
      </c>
      <c r="T312" s="253" t="s">
        <v>7910</v>
      </c>
      <c r="U312" s="253" t="s">
        <v>183</v>
      </c>
      <c r="V312" s="253" t="s">
        <v>7904</v>
      </c>
      <c r="W312" s="253" t="s">
        <v>7907</v>
      </c>
      <c r="X312" s="253" t="s">
        <v>183</v>
      </c>
    </row>
    <row r="313" spans="1:24" x14ac:dyDescent="0.2">
      <c r="A313" s="248">
        <v>54049</v>
      </c>
      <c r="B313" s="253" t="s">
        <v>921</v>
      </c>
      <c r="C313" s="253">
        <v>13</v>
      </c>
      <c r="D313" s="253" t="s">
        <v>7904</v>
      </c>
      <c r="E313" s="253" t="s">
        <v>7841</v>
      </c>
      <c r="F313" s="253" t="s">
        <v>183</v>
      </c>
      <c r="G313" s="253" t="s">
        <v>7904</v>
      </c>
      <c r="H313" s="253" t="s">
        <v>7905</v>
      </c>
      <c r="I313" s="253" t="s">
        <v>183</v>
      </c>
      <c r="J313" s="253" t="s">
        <v>7904</v>
      </c>
      <c r="K313" s="253" t="s">
        <v>183</v>
      </c>
      <c r="L313" s="253" t="s">
        <v>183</v>
      </c>
      <c r="M313" s="253" t="s">
        <v>7904</v>
      </c>
      <c r="N313" s="253" t="s">
        <v>7906</v>
      </c>
      <c r="O313" s="253" t="s">
        <v>4368</v>
      </c>
      <c r="P313" s="253" t="s">
        <v>7904</v>
      </c>
      <c r="Q313" s="253" t="s">
        <v>183</v>
      </c>
      <c r="R313" s="253" t="s">
        <v>183</v>
      </c>
      <c r="S313" s="253" t="s">
        <v>7908</v>
      </c>
      <c r="T313" s="253" t="s">
        <v>7910</v>
      </c>
      <c r="U313" s="253" t="s">
        <v>183</v>
      </c>
      <c r="V313" s="253" t="s">
        <v>7904</v>
      </c>
      <c r="W313" s="253" t="s">
        <v>7907</v>
      </c>
      <c r="X313" s="253" t="s">
        <v>183</v>
      </c>
    </row>
    <row r="314" spans="1:24" x14ac:dyDescent="0.2">
      <c r="A314" s="248">
        <v>54050</v>
      </c>
      <c r="B314" s="253" t="s">
        <v>923</v>
      </c>
      <c r="C314" s="253">
        <v>13</v>
      </c>
      <c r="D314" s="253" t="s">
        <v>7904</v>
      </c>
      <c r="E314" s="253" t="s">
        <v>7841</v>
      </c>
      <c r="F314" s="253" t="s">
        <v>183</v>
      </c>
      <c r="G314" s="253" t="s">
        <v>7904</v>
      </c>
      <c r="H314" s="253" t="s">
        <v>7905</v>
      </c>
      <c r="I314" s="253" t="s">
        <v>183</v>
      </c>
      <c r="J314" s="253" t="s">
        <v>7904</v>
      </c>
      <c r="K314" s="253" t="s">
        <v>183</v>
      </c>
      <c r="L314" s="253" t="s">
        <v>183</v>
      </c>
      <c r="M314" s="253" t="s">
        <v>7904</v>
      </c>
      <c r="N314" s="253" t="s">
        <v>7906</v>
      </c>
      <c r="O314" s="253" t="s">
        <v>4368</v>
      </c>
      <c r="P314" s="253" t="s">
        <v>7904</v>
      </c>
      <c r="Q314" s="253" t="s">
        <v>183</v>
      </c>
      <c r="R314" s="253" t="s">
        <v>183</v>
      </c>
      <c r="S314" s="253" t="s">
        <v>7908</v>
      </c>
      <c r="T314" s="253" t="s">
        <v>7910</v>
      </c>
      <c r="U314" s="253" t="s">
        <v>183</v>
      </c>
      <c r="V314" s="253" t="s">
        <v>7904</v>
      </c>
      <c r="W314" s="253" t="s">
        <v>7907</v>
      </c>
      <c r="X314" s="253" t="s">
        <v>183</v>
      </c>
    </row>
    <row r="315" spans="1:24" x14ac:dyDescent="0.2">
      <c r="A315" s="248">
        <v>54051</v>
      </c>
      <c r="B315" s="253" t="s">
        <v>925</v>
      </c>
      <c r="C315" s="253">
        <v>13</v>
      </c>
      <c r="D315" s="253" t="s">
        <v>7904</v>
      </c>
      <c r="E315" s="253" t="s">
        <v>7841</v>
      </c>
      <c r="F315" s="253" t="s">
        <v>183</v>
      </c>
      <c r="G315" s="253" t="s">
        <v>7904</v>
      </c>
      <c r="H315" s="253" t="s">
        <v>7905</v>
      </c>
      <c r="I315" s="253" t="s">
        <v>183</v>
      </c>
      <c r="J315" s="253" t="s">
        <v>7904</v>
      </c>
      <c r="K315" s="253" t="s">
        <v>183</v>
      </c>
      <c r="L315" s="253" t="s">
        <v>183</v>
      </c>
      <c r="M315" s="253" t="s">
        <v>7904</v>
      </c>
      <c r="N315" s="253" t="s">
        <v>7906</v>
      </c>
      <c r="O315" s="253" t="s">
        <v>4368</v>
      </c>
      <c r="P315" s="253" t="s">
        <v>7904</v>
      </c>
      <c r="Q315" s="253" t="s">
        <v>183</v>
      </c>
      <c r="R315" s="253" t="s">
        <v>183</v>
      </c>
      <c r="S315" s="253" t="s">
        <v>7908</v>
      </c>
      <c r="T315" s="253" t="s">
        <v>7910</v>
      </c>
      <c r="U315" s="253" t="s">
        <v>183</v>
      </c>
      <c r="V315" s="253" t="s">
        <v>7904</v>
      </c>
      <c r="W315" s="253" t="s">
        <v>7907</v>
      </c>
      <c r="X315" s="253" t="s">
        <v>183</v>
      </c>
    </row>
    <row r="316" spans="1:24" x14ac:dyDescent="0.2">
      <c r="A316" s="248">
        <v>54052</v>
      </c>
      <c r="B316" s="253" t="s">
        <v>927</v>
      </c>
      <c r="C316" s="253">
        <v>13</v>
      </c>
      <c r="D316" s="253" t="s">
        <v>7904</v>
      </c>
      <c r="E316" s="253" t="s">
        <v>7841</v>
      </c>
      <c r="F316" s="253" t="s">
        <v>183</v>
      </c>
      <c r="G316" s="253" t="s">
        <v>7904</v>
      </c>
      <c r="H316" s="253" t="s">
        <v>7905</v>
      </c>
      <c r="I316" s="253" t="s">
        <v>183</v>
      </c>
      <c r="J316" s="253" t="s">
        <v>7904</v>
      </c>
      <c r="K316" s="253" t="s">
        <v>183</v>
      </c>
      <c r="L316" s="253" t="s">
        <v>183</v>
      </c>
      <c r="M316" s="253" t="s">
        <v>7904</v>
      </c>
      <c r="N316" s="253" t="s">
        <v>7906</v>
      </c>
      <c r="O316" s="253" t="s">
        <v>4368</v>
      </c>
      <c r="P316" s="253" t="s">
        <v>7904</v>
      </c>
      <c r="Q316" s="253" t="s">
        <v>183</v>
      </c>
      <c r="R316" s="253" t="s">
        <v>183</v>
      </c>
      <c r="S316" s="253" t="s">
        <v>7908</v>
      </c>
      <c r="T316" s="253" t="s">
        <v>7910</v>
      </c>
      <c r="U316" s="253" t="s">
        <v>183</v>
      </c>
      <c r="V316" s="253" t="s">
        <v>7904</v>
      </c>
      <c r="W316" s="253" t="s">
        <v>7907</v>
      </c>
      <c r="X316" s="253" t="s">
        <v>183</v>
      </c>
    </row>
    <row r="317" spans="1:24" x14ac:dyDescent="0.2">
      <c r="A317" s="248">
        <v>54053</v>
      </c>
      <c r="B317" s="253" t="s">
        <v>929</v>
      </c>
      <c r="C317" s="253">
        <v>10</v>
      </c>
      <c r="D317" s="253" t="s">
        <v>7904</v>
      </c>
      <c r="E317" s="253" t="s">
        <v>7841</v>
      </c>
      <c r="F317" s="253" t="s">
        <v>183</v>
      </c>
      <c r="G317" s="253" t="s">
        <v>7904</v>
      </c>
      <c r="H317" s="253" t="s">
        <v>7905</v>
      </c>
      <c r="I317" s="253" t="s">
        <v>183</v>
      </c>
      <c r="J317" s="253" t="s">
        <v>7904</v>
      </c>
      <c r="K317" s="253" t="s">
        <v>183</v>
      </c>
      <c r="L317" s="253" t="s">
        <v>183</v>
      </c>
      <c r="M317" s="253" t="s">
        <v>7904</v>
      </c>
      <c r="N317" s="253" t="s">
        <v>7906</v>
      </c>
      <c r="O317" s="253" t="s">
        <v>4288</v>
      </c>
      <c r="P317" s="253" t="s">
        <v>7904</v>
      </c>
      <c r="Q317" s="253" t="s">
        <v>183</v>
      </c>
      <c r="R317" s="253" t="s">
        <v>183</v>
      </c>
      <c r="S317" s="253" t="s">
        <v>7908</v>
      </c>
      <c r="T317" s="253" t="s">
        <v>7910</v>
      </c>
      <c r="U317" s="253" t="s">
        <v>183</v>
      </c>
      <c r="V317" s="253" t="s">
        <v>7904</v>
      </c>
      <c r="W317" s="253" t="s">
        <v>7907</v>
      </c>
      <c r="X317" s="253" t="s">
        <v>183</v>
      </c>
    </row>
    <row r="318" spans="1:24" x14ac:dyDescent="0.2">
      <c r="A318" s="248">
        <v>54054</v>
      </c>
      <c r="B318" s="253" t="s">
        <v>931</v>
      </c>
      <c r="C318" s="253">
        <v>10</v>
      </c>
      <c r="D318" s="253" t="s">
        <v>7904</v>
      </c>
      <c r="E318" s="253" t="s">
        <v>7841</v>
      </c>
      <c r="F318" s="253" t="s">
        <v>183</v>
      </c>
      <c r="G318" s="253" t="s">
        <v>7904</v>
      </c>
      <c r="H318" s="253" t="s">
        <v>7905</v>
      </c>
      <c r="I318" s="253" t="s">
        <v>183</v>
      </c>
      <c r="J318" s="253" t="s">
        <v>7904</v>
      </c>
      <c r="K318" s="253" t="s">
        <v>183</v>
      </c>
      <c r="L318" s="253" t="s">
        <v>183</v>
      </c>
      <c r="M318" s="253" t="s">
        <v>7904</v>
      </c>
      <c r="N318" s="253" t="s">
        <v>7906</v>
      </c>
      <c r="O318" s="253" t="s">
        <v>4288</v>
      </c>
      <c r="P318" s="253" t="s">
        <v>7904</v>
      </c>
      <c r="Q318" s="253" t="s">
        <v>183</v>
      </c>
      <c r="R318" s="253" t="s">
        <v>183</v>
      </c>
      <c r="S318" s="253" t="s">
        <v>7908</v>
      </c>
      <c r="T318" s="253" t="s">
        <v>7910</v>
      </c>
      <c r="U318" s="253" t="s">
        <v>183</v>
      </c>
      <c r="V318" s="253" t="s">
        <v>7904</v>
      </c>
      <c r="W318" s="253" t="s">
        <v>7907</v>
      </c>
      <c r="X318" s="253" t="s">
        <v>183</v>
      </c>
    </row>
    <row r="319" spans="1:24" x14ac:dyDescent="0.2">
      <c r="A319" s="248">
        <v>54055</v>
      </c>
      <c r="B319" s="253" t="s">
        <v>933</v>
      </c>
      <c r="C319" s="253">
        <v>10</v>
      </c>
      <c r="D319" s="253" t="s">
        <v>7904</v>
      </c>
      <c r="E319" s="253" t="s">
        <v>7841</v>
      </c>
      <c r="F319" s="253" t="s">
        <v>183</v>
      </c>
      <c r="G319" s="253" t="s">
        <v>7904</v>
      </c>
      <c r="H319" s="253" t="s">
        <v>7905</v>
      </c>
      <c r="I319" s="253" t="s">
        <v>183</v>
      </c>
      <c r="J319" s="253" t="s">
        <v>7904</v>
      </c>
      <c r="K319" s="253" t="s">
        <v>183</v>
      </c>
      <c r="L319" s="253" t="s">
        <v>183</v>
      </c>
      <c r="M319" s="253" t="s">
        <v>7904</v>
      </c>
      <c r="N319" s="253" t="s">
        <v>7906</v>
      </c>
      <c r="O319" s="253" t="s">
        <v>4288</v>
      </c>
      <c r="P319" s="253" t="s">
        <v>7904</v>
      </c>
      <c r="Q319" s="253" t="s">
        <v>183</v>
      </c>
      <c r="R319" s="253" t="s">
        <v>183</v>
      </c>
      <c r="S319" s="253" t="s">
        <v>7908</v>
      </c>
      <c r="T319" s="253" t="s">
        <v>7910</v>
      </c>
      <c r="U319" s="253" t="s">
        <v>183</v>
      </c>
      <c r="V319" s="253" t="s">
        <v>7904</v>
      </c>
      <c r="W319" s="253" t="s">
        <v>7907</v>
      </c>
      <c r="X319" s="253" t="s">
        <v>183</v>
      </c>
    </row>
    <row r="320" spans="1:24" x14ac:dyDescent="0.2">
      <c r="A320" s="248">
        <v>54056</v>
      </c>
      <c r="B320" s="253" t="s">
        <v>935</v>
      </c>
      <c r="C320" s="253">
        <v>10</v>
      </c>
      <c r="D320" s="253" t="s">
        <v>7904</v>
      </c>
      <c r="E320" s="253" t="s">
        <v>7841</v>
      </c>
      <c r="F320" s="253" t="s">
        <v>183</v>
      </c>
      <c r="G320" s="253" t="s">
        <v>7904</v>
      </c>
      <c r="H320" s="253" t="s">
        <v>7905</v>
      </c>
      <c r="I320" s="253" t="s">
        <v>183</v>
      </c>
      <c r="J320" s="253" t="s">
        <v>7904</v>
      </c>
      <c r="K320" s="253" t="s">
        <v>183</v>
      </c>
      <c r="L320" s="253" t="s">
        <v>183</v>
      </c>
      <c r="M320" s="253" t="s">
        <v>7904</v>
      </c>
      <c r="N320" s="253" t="s">
        <v>7906</v>
      </c>
      <c r="O320" s="253" t="s">
        <v>4288</v>
      </c>
      <c r="P320" s="253" t="s">
        <v>7904</v>
      </c>
      <c r="Q320" s="253" t="s">
        <v>183</v>
      </c>
      <c r="R320" s="253" t="s">
        <v>183</v>
      </c>
      <c r="S320" s="253" t="s">
        <v>7908</v>
      </c>
      <c r="T320" s="253" t="s">
        <v>7910</v>
      </c>
      <c r="U320" s="253" t="s">
        <v>183</v>
      </c>
      <c r="V320" s="253" t="s">
        <v>7904</v>
      </c>
      <c r="W320" s="253" t="s">
        <v>7907</v>
      </c>
      <c r="X320" s="253" t="s">
        <v>183</v>
      </c>
    </row>
    <row r="321" spans="1:24" x14ac:dyDescent="0.2">
      <c r="A321" s="248">
        <v>54057</v>
      </c>
      <c r="B321" s="253" t="s">
        <v>937</v>
      </c>
      <c r="C321" s="253">
        <v>10</v>
      </c>
      <c r="D321" s="253" t="s">
        <v>7904</v>
      </c>
      <c r="E321" s="253" t="s">
        <v>7841</v>
      </c>
      <c r="F321" s="253" t="s">
        <v>183</v>
      </c>
      <c r="G321" s="253" t="s">
        <v>7904</v>
      </c>
      <c r="H321" s="253" t="s">
        <v>7905</v>
      </c>
      <c r="I321" s="253" t="s">
        <v>183</v>
      </c>
      <c r="J321" s="253" t="s">
        <v>7904</v>
      </c>
      <c r="K321" s="253" t="s">
        <v>183</v>
      </c>
      <c r="L321" s="253" t="s">
        <v>183</v>
      </c>
      <c r="M321" s="253" t="s">
        <v>7904</v>
      </c>
      <c r="N321" s="253" t="s">
        <v>7906</v>
      </c>
      <c r="O321" s="253" t="s">
        <v>4288</v>
      </c>
      <c r="P321" s="253" t="s">
        <v>7904</v>
      </c>
      <c r="Q321" s="253" t="s">
        <v>183</v>
      </c>
      <c r="R321" s="253" t="s">
        <v>183</v>
      </c>
      <c r="S321" s="253" t="s">
        <v>7908</v>
      </c>
      <c r="T321" s="253" t="s">
        <v>7910</v>
      </c>
      <c r="U321" s="253" t="s">
        <v>183</v>
      </c>
      <c r="V321" s="253" t="s">
        <v>7904</v>
      </c>
      <c r="W321" s="253" t="s">
        <v>7907</v>
      </c>
      <c r="X321" s="253" t="s">
        <v>183</v>
      </c>
    </row>
    <row r="322" spans="1:24" x14ac:dyDescent="0.2">
      <c r="A322" s="248">
        <v>54058</v>
      </c>
      <c r="B322" s="253" t="s">
        <v>939</v>
      </c>
      <c r="C322" s="253">
        <v>10</v>
      </c>
      <c r="D322" s="253" t="s">
        <v>7904</v>
      </c>
      <c r="E322" s="253" t="s">
        <v>7841</v>
      </c>
      <c r="F322" s="253" t="s">
        <v>183</v>
      </c>
      <c r="G322" s="253" t="s">
        <v>7904</v>
      </c>
      <c r="H322" s="253" t="s">
        <v>7905</v>
      </c>
      <c r="I322" s="253" t="s">
        <v>183</v>
      </c>
      <c r="J322" s="253" t="s">
        <v>7904</v>
      </c>
      <c r="K322" s="253" t="s">
        <v>183</v>
      </c>
      <c r="L322" s="253" t="s">
        <v>183</v>
      </c>
      <c r="M322" s="253" t="s">
        <v>7904</v>
      </c>
      <c r="N322" s="253" t="s">
        <v>7906</v>
      </c>
      <c r="O322" s="253" t="s">
        <v>4288</v>
      </c>
      <c r="P322" s="253" t="s">
        <v>7904</v>
      </c>
      <c r="Q322" s="253" t="s">
        <v>183</v>
      </c>
      <c r="R322" s="253" t="s">
        <v>183</v>
      </c>
      <c r="S322" s="253" t="s">
        <v>7908</v>
      </c>
      <c r="T322" s="253" t="s">
        <v>7910</v>
      </c>
      <c r="U322" s="253" t="s">
        <v>183</v>
      </c>
      <c r="V322" s="253" t="s">
        <v>7904</v>
      </c>
      <c r="W322" s="253" t="s">
        <v>7907</v>
      </c>
      <c r="X322" s="253" t="s">
        <v>183</v>
      </c>
    </row>
    <row r="323" spans="1:24" x14ac:dyDescent="0.2">
      <c r="A323" s="248">
        <v>54059</v>
      </c>
      <c r="B323" s="253" t="s">
        <v>941</v>
      </c>
      <c r="C323" s="253">
        <v>10</v>
      </c>
      <c r="D323" s="253" t="s">
        <v>7904</v>
      </c>
      <c r="E323" s="253" t="s">
        <v>7841</v>
      </c>
      <c r="F323" s="253" t="s">
        <v>183</v>
      </c>
      <c r="G323" s="253" t="s">
        <v>7904</v>
      </c>
      <c r="H323" s="253" t="s">
        <v>7905</v>
      </c>
      <c r="I323" s="253" t="s">
        <v>183</v>
      </c>
      <c r="J323" s="253" t="s">
        <v>7904</v>
      </c>
      <c r="K323" s="253" t="s">
        <v>183</v>
      </c>
      <c r="L323" s="253" t="s">
        <v>183</v>
      </c>
      <c r="M323" s="253" t="s">
        <v>7904</v>
      </c>
      <c r="N323" s="253" t="s">
        <v>7906</v>
      </c>
      <c r="O323" s="253" t="s">
        <v>4288</v>
      </c>
      <c r="P323" s="253" t="s">
        <v>7904</v>
      </c>
      <c r="Q323" s="253" t="s">
        <v>183</v>
      </c>
      <c r="R323" s="253" t="s">
        <v>183</v>
      </c>
      <c r="S323" s="253" t="s">
        <v>7908</v>
      </c>
      <c r="T323" s="253" t="s">
        <v>7910</v>
      </c>
      <c r="U323" s="253" t="s">
        <v>183</v>
      </c>
      <c r="V323" s="253" t="s">
        <v>7904</v>
      </c>
      <c r="W323" s="253" t="s">
        <v>7907</v>
      </c>
      <c r="X323" s="253" t="s">
        <v>183</v>
      </c>
    </row>
    <row r="324" spans="1:24" x14ac:dyDescent="0.2">
      <c r="A324" s="248">
        <v>54060</v>
      </c>
      <c r="B324" s="253" t="s">
        <v>943</v>
      </c>
      <c r="C324" s="253">
        <v>10</v>
      </c>
      <c r="D324" s="253" t="s">
        <v>7904</v>
      </c>
      <c r="E324" s="253" t="s">
        <v>7841</v>
      </c>
      <c r="F324" s="253" t="s">
        <v>183</v>
      </c>
      <c r="G324" s="253" t="s">
        <v>7904</v>
      </c>
      <c r="H324" s="253" t="s">
        <v>7905</v>
      </c>
      <c r="I324" s="253" t="s">
        <v>183</v>
      </c>
      <c r="J324" s="253" t="s">
        <v>7904</v>
      </c>
      <c r="K324" s="253" t="s">
        <v>183</v>
      </c>
      <c r="L324" s="253" t="s">
        <v>183</v>
      </c>
      <c r="M324" s="253" t="s">
        <v>7904</v>
      </c>
      <c r="N324" s="253" t="s">
        <v>7906</v>
      </c>
      <c r="O324" s="253" t="s">
        <v>4288</v>
      </c>
      <c r="P324" s="253" t="s">
        <v>7904</v>
      </c>
      <c r="Q324" s="253" t="s">
        <v>183</v>
      </c>
      <c r="R324" s="253" t="s">
        <v>183</v>
      </c>
      <c r="S324" s="253" t="s">
        <v>7908</v>
      </c>
      <c r="T324" s="253" t="s">
        <v>7910</v>
      </c>
      <c r="U324" s="253" t="s">
        <v>183</v>
      </c>
      <c r="V324" s="253" t="s">
        <v>7904</v>
      </c>
      <c r="W324" s="253" t="s">
        <v>7907</v>
      </c>
      <c r="X324" s="253" t="s">
        <v>183</v>
      </c>
    </row>
    <row r="325" spans="1:24" x14ac:dyDescent="0.2">
      <c r="A325" s="248">
        <v>54061</v>
      </c>
      <c r="B325" s="253" t="s">
        <v>945</v>
      </c>
      <c r="C325" s="253">
        <v>19</v>
      </c>
      <c r="D325" s="253" t="s">
        <v>7904</v>
      </c>
      <c r="E325" s="253" t="s">
        <v>7841</v>
      </c>
      <c r="F325" s="253" t="s">
        <v>183</v>
      </c>
      <c r="G325" s="253" t="s">
        <v>7904</v>
      </c>
      <c r="H325" s="253" t="s">
        <v>7905</v>
      </c>
      <c r="I325" s="253" t="s">
        <v>183</v>
      </c>
      <c r="J325" s="253" t="s">
        <v>7904</v>
      </c>
      <c r="K325" s="253" t="s">
        <v>183</v>
      </c>
      <c r="L325" s="253" t="s">
        <v>183</v>
      </c>
      <c r="M325" s="253" t="s">
        <v>7904</v>
      </c>
      <c r="N325" s="253" t="s">
        <v>7906</v>
      </c>
      <c r="O325" s="253" t="s">
        <v>4700</v>
      </c>
      <c r="P325" s="253" t="s">
        <v>7904</v>
      </c>
      <c r="Q325" s="253" t="s">
        <v>183</v>
      </c>
      <c r="R325" s="253" t="s">
        <v>183</v>
      </c>
      <c r="S325" s="253" t="s">
        <v>7908</v>
      </c>
      <c r="T325" s="253" t="s">
        <v>7910</v>
      </c>
      <c r="U325" s="253" t="s">
        <v>183</v>
      </c>
      <c r="V325" s="253" t="s">
        <v>7904</v>
      </c>
      <c r="W325" s="253" t="s">
        <v>7907</v>
      </c>
      <c r="X325" s="253" t="s">
        <v>183</v>
      </c>
    </row>
    <row r="326" spans="1:24" x14ac:dyDescent="0.2">
      <c r="A326" s="248">
        <v>54062</v>
      </c>
      <c r="B326" s="253" t="s">
        <v>947</v>
      </c>
      <c r="C326" s="253">
        <v>20</v>
      </c>
      <c r="D326" s="253" t="s">
        <v>7904</v>
      </c>
      <c r="E326" s="253" t="s">
        <v>7841</v>
      </c>
      <c r="F326" s="253" t="s">
        <v>183</v>
      </c>
      <c r="G326" s="253" t="s">
        <v>7904</v>
      </c>
      <c r="H326" s="253" t="s">
        <v>7905</v>
      </c>
      <c r="I326" s="253" t="s">
        <v>183</v>
      </c>
      <c r="J326" s="253" t="s">
        <v>7904</v>
      </c>
      <c r="K326" s="253" t="s">
        <v>183</v>
      </c>
      <c r="L326" s="253" t="s">
        <v>183</v>
      </c>
      <c r="M326" s="253" t="s">
        <v>7904</v>
      </c>
      <c r="N326" s="253" t="s">
        <v>7906</v>
      </c>
      <c r="O326" s="253" t="s">
        <v>4696</v>
      </c>
      <c r="P326" s="253" t="s">
        <v>7904</v>
      </c>
      <c r="Q326" s="253" t="s">
        <v>183</v>
      </c>
      <c r="R326" s="253" t="s">
        <v>183</v>
      </c>
      <c r="S326" s="253" t="s">
        <v>7908</v>
      </c>
      <c r="T326" s="253" t="s">
        <v>7910</v>
      </c>
      <c r="U326" s="253" t="s">
        <v>183</v>
      </c>
      <c r="V326" s="253" t="s">
        <v>7904</v>
      </c>
      <c r="W326" s="253" t="s">
        <v>7907</v>
      </c>
      <c r="X326" s="253" t="s">
        <v>183</v>
      </c>
    </row>
    <row r="327" spans="1:24" x14ac:dyDescent="0.2">
      <c r="A327" s="248">
        <v>54063</v>
      </c>
      <c r="B327" s="253" t="s">
        <v>165</v>
      </c>
      <c r="C327" s="253">
        <v>2</v>
      </c>
      <c r="D327" s="253" t="s">
        <v>7904</v>
      </c>
      <c r="E327" s="253" t="s">
        <v>7841</v>
      </c>
      <c r="F327" s="253" t="s">
        <v>183</v>
      </c>
      <c r="G327" s="253" t="s">
        <v>7904</v>
      </c>
      <c r="H327" s="253" t="s">
        <v>7905</v>
      </c>
      <c r="I327" s="253" t="s">
        <v>183</v>
      </c>
      <c r="J327" s="253" t="s">
        <v>7904</v>
      </c>
      <c r="K327" s="253" t="s">
        <v>183</v>
      </c>
      <c r="L327" s="253" t="s">
        <v>183</v>
      </c>
      <c r="M327" s="253" t="s">
        <v>7908</v>
      </c>
      <c r="N327" s="253" t="s">
        <v>7906</v>
      </c>
      <c r="O327" s="253" t="s">
        <v>183</v>
      </c>
      <c r="P327" s="253" t="s">
        <v>7904</v>
      </c>
      <c r="Q327" s="253" t="s">
        <v>183</v>
      </c>
      <c r="R327" s="253" t="s">
        <v>183</v>
      </c>
      <c r="S327" s="253" t="s">
        <v>7908</v>
      </c>
      <c r="T327" s="253" t="s">
        <v>7910</v>
      </c>
      <c r="U327" s="253" t="s">
        <v>183</v>
      </c>
      <c r="V327" s="253" t="s">
        <v>7904</v>
      </c>
      <c r="W327" s="253" t="s">
        <v>7907</v>
      </c>
      <c r="X327" s="253" t="s">
        <v>183</v>
      </c>
    </row>
    <row r="328" spans="1:24" x14ac:dyDescent="0.2">
      <c r="A328" s="248">
        <v>54064</v>
      </c>
      <c r="B328" s="253" t="s">
        <v>44</v>
      </c>
      <c r="C328" s="253">
        <v>2</v>
      </c>
      <c r="D328" s="253" t="s">
        <v>7904</v>
      </c>
      <c r="E328" s="253" t="s">
        <v>7841</v>
      </c>
      <c r="F328" s="253" t="s">
        <v>183</v>
      </c>
      <c r="G328" s="253" t="s">
        <v>7904</v>
      </c>
      <c r="H328" s="253" t="s">
        <v>7905</v>
      </c>
      <c r="I328" s="253" t="s">
        <v>183</v>
      </c>
      <c r="J328" s="253" t="s">
        <v>7904</v>
      </c>
      <c r="K328" s="253" t="s">
        <v>183</v>
      </c>
      <c r="L328" s="253" t="s">
        <v>183</v>
      </c>
      <c r="M328" s="253" t="s">
        <v>7908</v>
      </c>
      <c r="N328" s="253" t="s">
        <v>7906</v>
      </c>
      <c r="O328" s="253" t="s">
        <v>183</v>
      </c>
      <c r="P328" s="253" t="s">
        <v>7904</v>
      </c>
      <c r="Q328" s="253" t="s">
        <v>183</v>
      </c>
      <c r="R328" s="253" t="s">
        <v>183</v>
      </c>
      <c r="S328" s="253" t="s">
        <v>7908</v>
      </c>
      <c r="T328" s="253" t="s">
        <v>7910</v>
      </c>
      <c r="U328" s="253" t="s">
        <v>183</v>
      </c>
      <c r="V328" s="253" t="s">
        <v>7904</v>
      </c>
      <c r="W328" s="253" t="s">
        <v>7907</v>
      </c>
      <c r="X328" s="253" t="s">
        <v>183</v>
      </c>
    </row>
    <row r="329" spans="1:24" x14ac:dyDescent="0.2">
      <c r="A329" s="248">
        <v>54100</v>
      </c>
      <c r="B329" s="253" t="s">
        <v>15</v>
      </c>
      <c r="C329" s="253">
        <v>3</v>
      </c>
      <c r="D329" s="253" t="s">
        <v>7904</v>
      </c>
      <c r="E329" s="253" t="s">
        <v>7841</v>
      </c>
      <c r="F329" s="253" t="s">
        <v>183</v>
      </c>
      <c r="G329" s="253" t="s">
        <v>7904</v>
      </c>
      <c r="H329" s="253" t="s">
        <v>7905</v>
      </c>
      <c r="I329" s="253" t="s">
        <v>183</v>
      </c>
      <c r="J329" s="253" t="s">
        <v>7908</v>
      </c>
      <c r="K329" s="253" t="s">
        <v>7911</v>
      </c>
      <c r="L329" s="253" t="s">
        <v>183</v>
      </c>
      <c r="M329" s="253" t="s">
        <v>7908</v>
      </c>
      <c r="N329" s="253" t="s">
        <v>7906</v>
      </c>
      <c r="O329" s="253" t="s">
        <v>183</v>
      </c>
      <c r="P329" s="253" t="s">
        <v>7904</v>
      </c>
      <c r="Q329" s="253" t="s">
        <v>183</v>
      </c>
      <c r="R329" s="253" t="s">
        <v>183</v>
      </c>
      <c r="S329" s="253" t="s">
        <v>7904</v>
      </c>
      <c r="T329" s="253" t="s">
        <v>7910</v>
      </c>
      <c r="U329" s="253" t="s">
        <v>237</v>
      </c>
      <c r="V329" s="253" t="s">
        <v>7904</v>
      </c>
      <c r="W329" s="253" t="s">
        <v>7907</v>
      </c>
      <c r="X329" s="253" t="s">
        <v>183</v>
      </c>
    </row>
    <row r="330" spans="1:24" x14ac:dyDescent="0.2">
      <c r="A330" s="248">
        <v>54200</v>
      </c>
      <c r="B330" s="253" t="s">
        <v>169</v>
      </c>
      <c r="C330" s="253">
        <v>24</v>
      </c>
      <c r="D330" s="253" t="s">
        <v>7904</v>
      </c>
      <c r="E330" s="253" t="s">
        <v>7841</v>
      </c>
      <c r="F330" s="253" t="s">
        <v>183</v>
      </c>
      <c r="G330" s="253" t="s">
        <v>7904</v>
      </c>
      <c r="H330" s="253" t="s">
        <v>7905</v>
      </c>
      <c r="I330" s="253" t="s">
        <v>183</v>
      </c>
      <c r="J330" s="253" t="s">
        <v>7904</v>
      </c>
      <c r="K330" s="253" t="s">
        <v>183</v>
      </c>
      <c r="L330" s="253" t="s">
        <v>183</v>
      </c>
      <c r="M330" s="253" t="s">
        <v>7908</v>
      </c>
      <c r="N330" s="253" t="s">
        <v>7906</v>
      </c>
      <c r="O330" s="253" t="s">
        <v>183</v>
      </c>
      <c r="P330" s="253" t="s">
        <v>7904</v>
      </c>
      <c r="Q330" s="253" t="s">
        <v>183</v>
      </c>
      <c r="R330" s="253" t="s">
        <v>183</v>
      </c>
      <c r="S330" s="253" t="s">
        <v>7908</v>
      </c>
      <c r="T330" s="253" t="s">
        <v>7910</v>
      </c>
      <c r="U330" s="253" t="s">
        <v>183</v>
      </c>
      <c r="V330" s="253" t="s">
        <v>7904</v>
      </c>
      <c r="W330" s="253" t="s">
        <v>7907</v>
      </c>
      <c r="X330" s="253" t="s">
        <v>183</v>
      </c>
    </row>
    <row r="331" spans="1:24" x14ac:dyDescent="0.2">
      <c r="A331" s="248">
        <v>54201</v>
      </c>
      <c r="B331" s="253" t="s">
        <v>171</v>
      </c>
      <c r="C331" s="253">
        <v>24</v>
      </c>
      <c r="D331" s="253" t="s">
        <v>7904</v>
      </c>
      <c r="E331" s="253" t="s">
        <v>7841</v>
      </c>
      <c r="F331" s="253" t="s">
        <v>183</v>
      </c>
      <c r="G331" s="253" t="s">
        <v>7904</v>
      </c>
      <c r="H331" s="253" t="s">
        <v>7905</v>
      </c>
      <c r="I331" s="253" t="s">
        <v>183</v>
      </c>
      <c r="J331" s="253" t="s">
        <v>7904</v>
      </c>
      <c r="K331" s="253" t="s">
        <v>183</v>
      </c>
      <c r="L331" s="253" t="s">
        <v>183</v>
      </c>
      <c r="M331" s="253" t="s">
        <v>7908</v>
      </c>
      <c r="N331" s="253" t="s">
        <v>7906</v>
      </c>
      <c r="O331" s="253" t="s">
        <v>183</v>
      </c>
      <c r="P331" s="253" t="s">
        <v>7904</v>
      </c>
      <c r="Q331" s="253" t="s">
        <v>183</v>
      </c>
      <c r="R331" s="253" t="s">
        <v>183</v>
      </c>
      <c r="S331" s="253" t="s">
        <v>7908</v>
      </c>
      <c r="T331" s="253" t="s">
        <v>7910</v>
      </c>
      <c r="U331" s="253" t="s">
        <v>183</v>
      </c>
      <c r="V331" s="253" t="s">
        <v>7904</v>
      </c>
      <c r="W331" s="253" t="s">
        <v>7907</v>
      </c>
      <c r="X331" s="253" t="s">
        <v>183</v>
      </c>
    </row>
    <row r="332" spans="1:24" x14ac:dyDescent="0.2">
      <c r="A332" s="248">
        <v>54250</v>
      </c>
      <c r="B332" s="253" t="s">
        <v>45</v>
      </c>
      <c r="C332" s="253">
        <v>2</v>
      </c>
      <c r="D332" s="253" t="s">
        <v>7904</v>
      </c>
      <c r="E332" s="253" t="s">
        <v>7841</v>
      </c>
      <c r="F332" s="253" t="s">
        <v>183</v>
      </c>
      <c r="G332" s="253" t="s">
        <v>7904</v>
      </c>
      <c r="H332" s="253" t="s">
        <v>7905</v>
      </c>
      <c r="I332" s="253" t="s">
        <v>183</v>
      </c>
      <c r="J332" s="253" t="s">
        <v>7904</v>
      </c>
      <c r="K332" s="253" t="s">
        <v>183</v>
      </c>
      <c r="L332" s="253" t="s">
        <v>183</v>
      </c>
      <c r="M332" s="253" t="s">
        <v>7908</v>
      </c>
      <c r="N332" s="253" t="s">
        <v>7906</v>
      </c>
      <c r="O332" s="253" t="s">
        <v>183</v>
      </c>
      <c r="P332" s="253" t="s">
        <v>7904</v>
      </c>
      <c r="Q332" s="253" t="s">
        <v>183</v>
      </c>
      <c r="R332" s="253" t="s">
        <v>183</v>
      </c>
      <c r="S332" s="253" t="s">
        <v>7908</v>
      </c>
      <c r="T332" s="253" t="s">
        <v>7910</v>
      </c>
      <c r="U332" s="253" t="s">
        <v>183</v>
      </c>
      <c r="V332" s="253" t="s">
        <v>7904</v>
      </c>
      <c r="W332" s="253" t="s">
        <v>7907</v>
      </c>
      <c r="X332" s="253" t="s">
        <v>183</v>
      </c>
    </row>
    <row r="333" spans="1:24" x14ac:dyDescent="0.2">
      <c r="A333" s="248">
        <v>54260</v>
      </c>
      <c r="B333" s="253" t="s">
        <v>174</v>
      </c>
      <c r="C333" s="253">
        <v>2</v>
      </c>
      <c r="D333" s="253" t="s">
        <v>7904</v>
      </c>
      <c r="E333" s="253" t="s">
        <v>7841</v>
      </c>
      <c r="F333" s="253" t="s">
        <v>183</v>
      </c>
      <c r="G333" s="253" t="s">
        <v>7904</v>
      </c>
      <c r="H333" s="253" t="s">
        <v>7905</v>
      </c>
      <c r="I333" s="253" t="s">
        <v>183</v>
      </c>
      <c r="J333" s="253" t="s">
        <v>7904</v>
      </c>
      <c r="K333" s="253" t="s">
        <v>183</v>
      </c>
      <c r="L333" s="253" t="s">
        <v>183</v>
      </c>
      <c r="M333" s="253" t="s">
        <v>7908</v>
      </c>
      <c r="N333" s="253" t="s">
        <v>7906</v>
      </c>
      <c r="O333" s="253" t="s">
        <v>183</v>
      </c>
      <c r="P333" s="253" t="s">
        <v>7904</v>
      </c>
      <c r="Q333" s="253" t="s">
        <v>183</v>
      </c>
      <c r="R333" s="253" t="s">
        <v>183</v>
      </c>
      <c r="S333" s="253" t="s">
        <v>7908</v>
      </c>
      <c r="T333" s="253" t="s">
        <v>7910</v>
      </c>
      <c r="U333" s="253" t="s">
        <v>183</v>
      </c>
      <c r="V333" s="253" t="s">
        <v>7904</v>
      </c>
      <c r="W333" s="253" t="s">
        <v>7907</v>
      </c>
      <c r="X333" s="253" t="s">
        <v>183</v>
      </c>
    </row>
    <row r="334" spans="1:24" x14ac:dyDescent="0.2">
      <c r="A334" s="248">
        <v>54300</v>
      </c>
      <c r="B334" s="253" t="s">
        <v>136</v>
      </c>
      <c r="C334" s="253">
        <v>3</v>
      </c>
      <c r="D334" s="253" t="s">
        <v>7904</v>
      </c>
      <c r="E334" s="253" t="s">
        <v>7841</v>
      </c>
      <c r="F334" s="253" t="s">
        <v>183</v>
      </c>
      <c r="G334" s="253" t="s">
        <v>7904</v>
      </c>
      <c r="H334" s="253" t="s">
        <v>7905</v>
      </c>
      <c r="I334" s="253" t="s">
        <v>183</v>
      </c>
      <c r="J334" s="253" t="s">
        <v>7908</v>
      </c>
      <c r="K334" s="253" t="s">
        <v>7911</v>
      </c>
      <c r="L334" s="253" t="s">
        <v>183</v>
      </c>
      <c r="M334" s="253" t="s">
        <v>7908</v>
      </c>
      <c r="N334" s="253" t="s">
        <v>7906</v>
      </c>
      <c r="O334" s="253" t="s">
        <v>183</v>
      </c>
      <c r="P334" s="253" t="s">
        <v>7904</v>
      </c>
      <c r="Q334" s="253" t="s">
        <v>183</v>
      </c>
      <c r="R334" s="253" t="s">
        <v>183</v>
      </c>
      <c r="S334" s="253" t="s">
        <v>7904</v>
      </c>
      <c r="T334" s="253" t="s">
        <v>7910</v>
      </c>
      <c r="U334" s="253" t="s">
        <v>237</v>
      </c>
      <c r="V334" s="253" t="s">
        <v>7904</v>
      </c>
      <c r="W334" s="253" t="s">
        <v>7907</v>
      </c>
      <c r="X334" s="253" t="s">
        <v>183</v>
      </c>
    </row>
    <row r="335" spans="1:24" x14ac:dyDescent="0.2">
      <c r="A335" s="248">
        <v>54301</v>
      </c>
      <c r="B335" s="253" t="s">
        <v>949</v>
      </c>
      <c r="C335" s="253">
        <v>2</v>
      </c>
      <c r="D335" s="253" t="s">
        <v>7904</v>
      </c>
      <c r="E335" s="253" t="s">
        <v>7841</v>
      </c>
      <c r="F335" s="253" t="s">
        <v>183</v>
      </c>
      <c r="G335" s="253" t="s">
        <v>7904</v>
      </c>
      <c r="H335" s="253" t="s">
        <v>7905</v>
      </c>
      <c r="I335" s="253" t="s">
        <v>183</v>
      </c>
      <c r="J335" s="253" t="s">
        <v>7904</v>
      </c>
      <c r="K335" s="253" t="s">
        <v>183</v>
      </c>
      <c r="L335" s="253" t="s">
        <v>183</v>
      </c>
      <c r="M335" s="253" t="s">
        <v>7908</v>
      </c>
      <c r="N335" s="253" t="s">
        <v>7906</v>
      </c>
      <c r="O335" s="253" t="s">
        <v>183</v>
      </c>
      <c r="P335" s="253" t="s">
        <v>7904</v>
      </c>
      <c r="Q335" s="253" t="s">
        <v>183</v>
      </c>
      <c r="R335" s="253" t="s">
        <v>183</v>
      </c>
      <c r="S335" s="253" t="s">
        <v>7908</v>
      </c>
      <c r="T335" s="253" t="s">
        <v>7910</v>
      </c>
      <c r="U335" s="253" t="s">
        <v>183</v>
      </c>
      <c r="V335" s="253" t="s">
        <v>7904</v>
      </c>
      <c r="W335" s="253" t="s">
        <v>7907</v>
      </c>
      <c r="X335" s="253" t="s">
        <v>183</v>
      </c>
    </row>
    <row r="336" spans="1:24" x14ac:dyDescent="0.2">
      <c r="A336" s="248">
        <v>54302</v>
      </c>
      <c r="B336" s="253" t="s">
        <v>951</v>
      </c>
      <c r="C336" s="253">
        <v>2</v>
      </c>
      <c r="D336" s="253" t="s">
        <v>7904</v>
      </c>
      <c r="E336" s="253" t="s">
        <v>7841</v>
      </c>
      <c r="F336" s="253" t="s">
        <v>183</v>
      </c>
      <c r="G336" s="253" t="s">
        <v>7904</v>
      </c>
      <c r="H336" s="253" t="s">
        <v>7905</v>
      </c>
      <c r="I336" s="253" t="s">
        <v>183</v>
      </c>
      <c r="J336" s="253" t="s">
        <v>7904</v>
      </c>
      <c r="K336" s="253" t="s">
        <v>183</v>
      </c>
      <c r="L336" s="253" t="s">
        <v>183</v>
      </c>
      <c r="M336" s="253" t="s">
        <v>7908</v>
      </c>
      <c r="N336" s="253" t="s">
        <v>7906</v>
      </c>
      <c r="O336" s="253" t="s">
        <v>183</v>
      </c>
      <c r="P336" s="253" t="s">
        <v>7904</v>
      </c>
      <c r="Q336" s="253" t="s">
        <v>183</v>
      </c>
      <c r="R336" s="253" t="s">
        <v>183</v>
      </c>
      <c r="S336" s="253" t="s">
        <v>7908</v>
      </c>
      <c r="T336" s="253" t="s">
        <v>7910</v>
      </c>
      <c r="U336" s="253" t="s">
        <v>183</v>
      </c>
      <c r="V336" s="253" t="s">
        <v>7904</v>
      </c>
      <c r="W336" s="253" t="s">
        <v>7907</v>
      </c>
      <c r="X336" s="253" t="s">
        <v>183</v>
      </c>
    </row>
    <row r="337" spans="1:24" x14ac:dyDescent="0.2">
      <c r="A337" s="248">
        <v>54350</v>
      </c>
      <c r="B337" s="253" t="s">
        <v>177</v>
      </c>
      <c r="C337" s="253">
        <v>21</v>
      </c>
      <c r="D337" s="253" t="s">
        <v>7904</v>
      </c>
      <c r="E337" s="253" t="s">
        <v>7841</v>
      </c>
      <c r="F337" s="253" t="s">
        <v>183</v>
      </c>
      <c r="G337" s="253" t="s">
        <v>7904</v>
      </c>
      <c r="H337" s="253" t="s">
        <v>7905</v>
      </c>
      <c r="I337" s="253" t="s">
        <v>183</v>
      </c>
      <c r="J337" s="253" t="s">
        <v>7904</v>
      </c>
      <c r="K337" s="253" t="s">
        <v>183</v>
      </c>
      <c r="L337" s="253" t="s">
        <v>183</v>
      </c>
      <c r="M337" s="253" t="s">
        <v>7904</v>
      </c>
      <c r="N337" s="253" t="s">
        <v>7906</v>
      </c>
      <c r="O337" s="253" t="s">
        <v>5519</v>
      </c>
      <c r="P337" s="253" t="s">
        <v>7904</v>
      </c>
      <c r="Q337" s="253" t="s">
        <v>183</v>
      </c>
      <c r="R337" s="253" t="s">
        <v>183</v>
      </c>
      <c r="S337" s="253" t="s">
        <v>7908</v>
      </c>
      <c r="T337" s="253" t="s">
        <v>7910</v>
      </c>
      <c r="U337" s="253" t="s">
        <v>183</v>
      </c>
      <c r="V337" s="253" t="s">
        <v>7904</v>
      </c>
      <c r="W337" s="253" t="s">
        <v>7907</v>
      </c>
      <c r="X337" s="253" t="s">
        <v>183</v>
      </c>
    </row>
    <row r="338" spans="1:24" x14ac:dyDescent="0.2">
      <c r="A338" s="248">
        <v>54460</v>
      </c>
      <c r="B338" s="253" t="s">
        <v>10</v>
      </c>
      <c r="C338" s="253">
        <v>21</v>
      </c>
      <c r="D338" s="253" t="s">
        <v>7904</v>
      </c>
      <c r="E338" s="253" t="s">
        <v>7841</v>
      </c>
      <c r="F338" s="253" t="s">
        <v>183</v>
      </c>
      <c r="G338" s="253" t="s">
        <v>7904</v>
      </c>
      <c r="H338" s="253" t="s">
        <v>7905</v>
      </c>
      <c r="I338" s="253" t="s">
        <v>183</v>
      </c>
      <c r="J338" s="253" t="s">
        <v>7904</v>
      </c>
      <c r="K338" s="253" t="s">
        <v>183</v>
      </c>
      <c r="L338" s="253" t="s">
        <v>183</v>
      </c>
      <c r="M338" s="253" t="s">
        <v>7904</v>
      </c>
      <c r="N338" s="253" t="s">
        <v>7906</v>
      </c>
      <c r="O338" s="253" t="s">
        <v>5519</v>
      </c>
      <c r="P338" s="253" t="s">
        <v>7904</v>
      </c>
      <c r="Q338" s="253" t="s">
        <v>183</v>
      </c>
      <c r="R338" s="253" t="s">
        <v>183</v>
      </c>
      <c r="S338" s="253" t="s">
        <v>7908</v>
      </c>
      <c r="T338" s="253" t="s">
        <v>7910</v>
      </c>
      <c r="U338" s="253" t="s">
        <v>183</v>
      </c>
      <c r="V338" s="253" t="s">
        <v>7904</v>
      </c>
      <c r="W338" s="253" t="s">
        <v>7907</v>
      </c>
      <c r="X338" s="253" t="s">
        <v>183</v>
      </c>
    </row>
    <row r="339" spans="1:24" x14ac:dyDescent="0.2">
      <c r="A339" s="248">
        <v>54470</v>
      </c>
      <c r="B339" s="253" t="s">
        <v>31</v>
      </c>
      <c r="C339" s="253">
        <v>2</v>
      </c>
      <c r="D339" s="253" t="s">
        <v>7904</v>
      </c>
      <c r="E339" s="253" t="s">
        <v>7841</v>
      </c>
      <c r="F339" s="253" t="s">
        <v>183</v>
      </c>
      <c r="G339" s="253" t="s">
        <v>7904</v>
      </c>
      <c r="H339" s="253" t="s">
        <v>7905</v>
      </c>
      <c r="I339" s="253" t="s">
        <v>183</v>
      </c>
      <c r="J339" s="253" t="s">
        <v>7904</v>
      </c>
      <c r="K339" s="253" t="s">
        <v>183</v>
      </c>
      <c r="L339" s="253" t="s">
        <v>183</v>
      </c>
      <c r="M339" s="253" t="s">
        <v>7908</v>
      </c>
      <c r="N339" s="253" t="s">
        <v>7906</v>
      </c>
      <c r="O339" s="253" t="s">
        <v>183</v>
      </c>
      <c r="P339" s="253" t="s">
        <v>7904</v>
      </c>
      <c r="Q339" s="253" t="s">
        <v>183</v>
      </c>
      <c r="R339" s="253" t="s">
        <v>183</v>
      </c>
      <c r="S339" s="253" t="s">
        <v>7908</v>
      </c>
      <c r="T339" s="253" t="s">
        <v>7910</v>
      </c>
      <c r="U339" s="253" t="s">
        <v>183</v>
      </c>
      <c r="V339" s="253" t="s">
        <v>7904</v>
      </c>
      <c r="W339" s="253" t="s">
        <v>7907</v>
      </c>
      <c r="X339" s="253" t="s">
        <v>183</v>
      </c>
    </row>
    <row r="340" spans="1:24" x14ac:dyDescent="0.2">
      <c r="A340" s="248">
        <v>55000</v>
      </c>
      <c r="B340" s="253" t="s">
        <v>422</v>
      </c>
      <c r="C340" s="253">
        <v>24</v>
      </c>
      <c r="D340" s="253" t="s">
        <v>7904</v>
      </c>
      <c r="E340" s="253" t="s">
        <v>7841</v>
      </c>
      <c r="F340" s="253" t="s">
        <v>183</v>
      </c>
      <c r="G340" s="253" t="s">
        <v>7904</v>
      </c>
      <c r="H340" s="253" t="s">
        <v>7905</v>
      </c>
      <c r="I340" s="253" t="s">
        <v>183</v>
      </c>
      <c r="J340" s="253" t="s">
        <v>7904</v>
      </c>
      <c r="K340" s="253" t="s">
        <v>183</v>
      </c>
      <c r="L340" s="253" t="s">
        <v>183</v>
      </c>
      <c r="M340" s="253" t="s">
        <v>7908</v>
      </c>
      <c r="N340" s="253" t="s">
        <v>7906</v>
      </c>
      <c r="O340" s="253" t="s">
        <v>183</v>
      </c>
      <c r="P340" s="253" t="s">
        <v>7904</v>
      </c>
      <c r="Q340" s="253" t="s">
        <v>183</v>
      </c>
      <c r="R340" s="253" t="s">
        <v>183</v>
      </c>
      <c r="S340" s="253" t="s">
        <v>7908</v>
      </c>
      <c r="T340" s="253" t="s">
        <v>7910</v>
      </c>
      <c r="U340" s="253" t="s">
        <v>183</v>
      </c>
      <c r="V340" s="253" t="s">
        <v>7904</v>
      </c>
      <c r="W340" s="253" t="s">
        <v>7907</v>
      </c>
      <c r="X340" s="253" t="s">
        <v>183</v>
      </c>
    </row>
    <row r="341" spans="1:24" x14ac:dyDescent="0.2">
      <c r="A341" s="248">
        <v>55010</v>
      </c>
      <c r="B341" s="253" t="s">
        <v>424</v>
      </c>
      <c r="C341" s="253">
        <v>24</v>
      </c>
      <c r="D341" s="253" t="s">
        <v>7904</v>
      </c>
      <c r="E341" s="253" t="s">
        <v>7841</v>
      </c>
      <c r="F341" s="253" t="s">
        <v>183</v>
      </c>
      <c r="G341" s="253" t="s">
        <v>7904</v>
      </c>
      <c r="H341" s="253" t="s">
        <v>7905</v>
      </c>
      <c r="I341" s="253" t="s">
        <v>183</v>
      </c>
      <c r="J341" s="253" t="s">
        <v>7904</v>
      </c>
      <c r="K341" s="253" t="s">
        <v>183</v>
      </c>
      <c r="L341" s="253" t="s">
        <v>183</v>
      </c>
      <c r="M341" s="253" t="s">
        <v>7908</v>
      </c>
      <c r="N341" s="253" t="s">
        <v>7906</v>
      </c>
      <c r="O341" s="253" t="s">
        <v>183</v>
      </c>
      <c r="P341" s="253" t="s">
        <v>7904</v>
      </c>
      <c r="Q341" s="253" t="s">
        <v>183</v>
      </c>
      <c r="R341" s="253" t="s">
        <v>183</v>
      </c>
      <c r="S341" s="253" t="s">
        <v>7908</v>
      </c>
      <c r="T341" s="253" t="s">
        <v>7910</v>
      </c>
      <c r="U341" s="253" t="s">
        <v>183</v>
      </c>
      <c r="V341" s="253" t="s">
        <v>7904</v>
      </c>
      <c r="W341" s="253" t="s">
        <v>7907</v>
      </c>
      <c r="X341" s="253" t="s">
        <v>183</v>
      </c>
    </row>
    <row r="342" spans="1:24" x14ac:dyDescent="0.2">
      <c r="A342" s="248">
        <v>80001</v>
      </c>
      <c r="B342" s="253" t="s">
        <v>804</v>
      </c>
      <c r="C342" s="253">
        <v>1</v>
      </c>
      <c r="D342" s="253" t="s">
        <v>7904</v>
      </c>
      <c r="E342" s="253" t="s">
        <v>7841</v>
      </c>
      <c r="F342" s="253" t="s">
        <v>183</v>
      </c>
      <c r="G342" s="253" t="s">
        <v>7904</v>
      </c>
      <c r="H342" s="253" t="s">
        <v>7905</v>
      </c>
      <c r="I342" s="253" t="s">
        <v>183</v>
      </c>
      <c r="J342" s="253" t="s">
        <v>7904</v>
      </c>
      <c r="K342" s="253" t="s">
        <v>183</v>
      </c>
      <c r="L342" s="253" t="s">
        <v>183</v>
      </c>
      <c r="M342" s="253" t="s">
        <v>7908</v>
      </c>
      <c r="N342" s="253" t="s">
        <v>7906</v>
      </c>
      <c r="O342" s="253" t="s">
        <v>183</v>
      </c>
      <c r="P342" s="253" t="s">
        <v>7904</v>
      </c>
      <c r="Q342" s="253" t="s">
        <v>183</v>
      </c>
      <c r="R342" s="253" t="s">
        <v>183</v>
      </c>
      <c r="S342" s="253" t="s">
        <v>7904</v>
      </c>
      <c r="T342" s="253" t="s">
        <v>183</v>
      </c>
      <c r="U342" s="253" t="s">
        <v>183</v>
      </c>
      <c r="V342" s="253" t="s">
        <v>7904</v>
      </c>
      <c r="W342" s="253" t="s">
        <v>7907</v>
      </c>
      <c r="X342" s="253" t="s">
        <v>183</v>
      </c>
    </row>
    <row r="343" spans="1:24" x14ac:dyDescent="0.2">
      <c r="A343" s="248">
        <v>80002</v>
      </c>
      <c r="B343" s="253" t="s">
        <v>806</v>
      </c>
      <c r="C343" s="253">
        <v>1</v>
      </c>
      <c r="D343" s="253" t="s">
        <v>7904</v>
      </c>
      <c r="E343" s="253" t="s">
        <v>7841</v>
      </c>
      <c r="F343" s="253" t="s">
        <v>183</v>
      </c>
      <c r="G343" s="253" t="s">
        <v>7904</v>
      </c>
      <c r="H343" s="253" t="s">
        <v>7905</v>
      </c>
      <c r="I343" s="253" t="s">
        <v>183</v>
      </c>
      <c r="J343" s="253" t="s">
        <v>7904</v>
      </c>
      <c r="K343" s="253" t="s">
        <v>183</v>
      </c>
      <c r="L343" s="253" t="s">
        <v>183</v>
      </c>
      <c r="M343" s="253" t="s">
        <v>7908</v>
      </c>
      <c r="N343" s="253" t="s">
        <v>7906</v>
      </c>
      <c r="O343" s="253" t="s">
        <v>183</v>
      </c>
      <c r="P343" s="253" t="s">
        <v>7904</v>
      </c>
      <c r="Q343" s="253" t="s">
        <v>183</v>
      </c>
      <c r="R343" s="253" t="s">
        <v>183</v>
      </c>
      <c r="S343" s="253" t="s">
        <v>7904</v>
      </c>
      <c r="T343" s="253" t="s">
        <v>183</v>
      </c>
      <c r="U343" s="253" t="s">
        <v>183</v>
      </c>
      <c r="V343" s="253" t="s">
        <v>7904</v>
      </c>
      <c r="W343" s="253" t="s">
        <v>7907</v>
      </c>
      <c r="X343" s="253" t="s">
        <v>183</v>
      </c>
    </row>
    <row r="344" spans="1:24" x14ac:dyDescent="0.2">
      <c r="A344" s="248">
        <v>90000</v>
      </c>
      <c r="B344" s="253" t="s">
        <v>955</v>
      </c>
      <c r="C344" s="253">
        <v>1</v>
      </c>
      <c r="D344" s="253" t="s">
        <v>7904</v>
      </c>
      <c r="E344" s="253" t="s">
        <v>7841</v>
      </c>
      <c r="F344" s="253" t="s">
        <v>183</v>
      </c>
      <c r="G344" s="253" t="s">
        <v>7904</v>
      </c>
      <c r="H344" s="253" t="s">
        <v>7905</v>
      </c>
      <c r="I344" s="253" t="s">
        <v>183</v>
      </c>
      <c r="J344" s="253" t="s">
        <v>7904</v>
      </c>
      <c r="K344" s="253" t="s">
        <v>183</v>
      </c>
      <c r="L344" s="253" t="s">
        <v>183</v>
      </c>
      <c r="M344" s="253" t="s">
        <v>7908</v>
      </c>
      <c r="N344" s="253" t="s">
        <v>7906</v>
      </c>
      <c r="O344" s="253" t="s">
        <v>183</v>
      </c>
      <c r="P344" s="253" t="s">
        <v>7904</v>
      </c>
      <c r="Q344" s="253" t="s">
        <v>183</v>
      </c>
      <c r="R344" s="253" t="s">
        <v>183</v>
      </c>
      <c r="S344" s="253" t="s">
        <v>7904</v>
      </c>
      <c r="T344" s="253" t="s">
        <v>183</v>
      </c>
      <c r="U344" s="253" t="s">
        <v>183</v>
      </c>
      <c r="V344" s="253" t="s">
        <v>7904</v>
      </c>
      <c r="W344" s="253" t="s">
        <v>7907</v>
      </c>
      <c r="X344" s="253" t="s">
        <v>183</v>
      </c>
    </row>
    <row r="345" spans="1:24" x14ac:dyDescent="0.2">
      <c r="A345" s="248">
        <v>90001</v>
      </c>
      <c r="B345" s="253" t="s">
        <v>412</v>
      </c>
      <c r="C345" s="253">
        <v>1</v>
      </c>
      <c r="D345" s="253" t="s">
        <v>7904</v>
      </c>
      <c r="E345" s="253" t="s">
        <v>7841</v>
      </c>
      <c r="F345" s="253" t="s">
        <v>183</v>
      </c>
      <c r="G345" s="253" t="s">
        <v>7904</v>
      </c>
      <c r="H345" s="253" t="s">
        <v>7905</v>
      </c>
      <c r="I345" s="253" t="s">
        <v>183</v>
      </c>
      <c r="J345" s="253" t="s">
        <v>7904</v>
      </c>
      <c r="K345" s="253" t="s">
        <v>183</v>
      </c>
      <c r="L345" s="253" t="s">
        <v>183</v>
      </c>
      <c r="M345" s="253" t="s">
        <v>7908</v>
      </c>
      <c r="N345" s="253" t="s">
        <v>7906</v>
      </c>
      <c r="O345" s="253" t="s">
        <v>183</v>
      </c>
      <c r="P345" s="253" t="s">
        <v>7904</v>
      </c>
      <c r="Q345" s="253" t="s">
        <v>183</v>
      </c>
      <c r="R345" s="253" t="s">
        <v>183</v>
      </c>
      <c r="S345" s="253" t="s">
        <v>7904</v>
      </c>
      <c r="T345" s="253" t="s">
        <v>183</v>
      </c>
      <c r="U345" s="253" t="s">
        <v>183</v>
      </c>
      <c r="V345" s="253" t="s">
        <v>7904</v>
      </c>
      <c r="W345" s="253" t="s">
        <v>7907</v>
      </c>
      <c r="X345" s="253" t="s">
        <v>183</v>
      </c>
    </row>
    <row r="346" spans="1:24" x14ac:dyDescent="0.2">
      <c r="A346" s="248">
        <v>90002</v>
      </c>
      <c r="B346" s="253" t="s">
        <v>957</v>
      </c>
      <c r="C346" s="253">
        <v>1</v>
      </c>
      <c r="D346" s="253" t="s">
        <v>7904</v>
      </c>
      <c r="E346" s="253" t="s">
        <v>7841</v>
      </c>
      <c r="F346" s="253" t="s">
        <v>183</v>
      </c>
      <c r="G346" s="253" t="s">
        <v>7904</v>
      </c>
      <c r="H346" s="253" t="s">
        <v>7905</v>
      </c>
      <c r="I346" s="253" t="s">
        <v>183</v>
      </c>
      <c r="J346" s="253" t="s">
        <v>7904</v>
      </c>
      <c r="K346" s="253" t="s">
        <v>183</v>
      </c>
      <c r="L346" s="253" t="s">
        <v>183</v>
      </c>
      <c r="M346" s="253" t="s">
        <v>7908</v>
      </c>
      <c r="N346" s="253" t="s">
        <v>7906</v>
      </c>
      <c r="O346" s="253" t="s">
        <v>183</v>
      </c>
      <c r="P346" s="253" t="s">
        <v>7904</v>
      </c>
      <c r="Q346" s="253" t="s">
        <v>183</v>
      </c>
      <c r="R346" s="253" t="s">
        <v>183</v>
      </c>
      <c r="S346" s="253" t="s">
        <v>7904</v>
      </c>
      <c r="T346" s="253" t="s">
        <v>183</v>
      </c>
      <c r="U346" s="253" t="s">
        <v>183</v>
      </c>
      <c r="V346" s="253" t="s">
        <v>7904</v>
      </c>
      <c r="W346" s="253" t="s">
        <v>7907</v>
      </c>
      <c r="X346" s="253" t="s">
        <v>183</v>
      </c>
    </row>
    <row r="347" spans="1:24" x14ac:dyDescent="0.2">
      <c r="A347" s="248">
        <v>90003</v>
      </c>
      <c r="B347" s="253" t="s">
        <v>418</v>
      </c>
      <c r="C347" s="253">
        <v>1</v>
      </c>
      <c r="D347" s="253" t="s">
        <v>7904</v>
      </c>
      <c r="E347" s="253" t="s">
        <v>7841</v>
      </c>
      <c r="F347" s="253" t="s">
        <v>183</v>
      </c>
      <c r="G347" s="253" t="s">
        <v>7904</v>
      </c>
      <c r="H347" s="253" t="s">
        <v>7905</v>
      </c>
      <c r="I347" s="253" t="s">
        <v>183</v>
      </c>
      <c r="J347" s="253" t="s">
        <v>7904</v>
      </c>
      <c r="K347" s="253" t="s">
        <v>183</v>
      </c>
      <c r="L347" s="253" t="s">
        <v>183</v>
      </c>
      <c r="M347" s="253" t="s">
        <v>7908</v>
      </c>
      <c r="N347" s="253" t="s">
        <v>7906</v>
      </c>
      <c r="O347" s="253" t="s">
        <v>183</v>
      </c>
      <c r="P347" s="253" t="s">
        <v>7904</v>
      </c>
      <c r="Q347" s="253" t="s">
        <v>183</v>
      </c>
      <c r="R347" s="253" t="s">
        <v>183</v>
      </c>
      <c r="S347" s="253" t="s">
        <v>7904</v>
      </c>
      <c r="T347" s="253" t="s">
        <v>183</v>
      </c>
      <c r="U347" s="253" t="s">
        <v>183</v>
      </c>
      <c r="V347" s="253" t="s">
        <v>7904</v>
      </c>
      <c r="W347" s="253" t="s">
        <v>7907</v>
      </c>
      <c r="X347" s="253" t="s">
        <v>183</v>
      </c>
    </row>
    <row r="348" spans="1:24" x14ac:dyDescent="0.2">
      <c r="A348" s="248">
        <v>90004</v>
      </c>
      <c r="B348" s="253" t="s">
        <v>414</v>
      </c>
      <c r="C348" s="253">
        <v>1</v>
      </c>
      <c r="D348" s="253" t="s">
        <v>7904</v>
      </c>
      <c r="E348" s="253" t="s">
        <v>7841</v>
      </c>
      <c r="F348" s="253" t="s">
        <v>183</v>
      </c>
      <c r="G348" s="253" t="s">
        <v>7904</v>
      </c>
      <c r="H348" s="253" t="s">
        <v>7905</v>
      </c>
      <c r="I348" s="253" t="s">
        <v>183</v>
      </c>
      <c r="J348" s="253" t="s">
        <v>7904</v>
      </c>
      <c r="K348" s="253" t="s">
        <v>183</v>
      </c>
      <c r="L348" s="253" t="s">
        <v>183</v>
      </c>
      <c r="M348" s="253" t="s">
        <v>7908</v>
      </c>
      <c r="N348" s="253" t="s">
        <v>7906</v>
      </c>
      <c r="O348" s="253" t="s">
        <v>183</v>
      </c>
      <c r="P348" s="253" t="s">
        <v>7904</v>
      </c>
      <c r="Q348" s="253" t="s">
        <v>183</v>
      </c>
      <c r="R348" s="253" t="s">
        <v>183</v>
      </c>
      <c r="S348" s="253" t="s">
        <v>7904</v>
      </c>
      <c r="T348" s="253" t="s">
        <v>183</v>
      </c>
      <c r="U348" s="253" t="s">
        <v>183</v>
      </c>
      <c r="V348" s="253" t="s">
        <v>7904</v>
      </c>
      <c r="W348" s="253" t="s">
        <v>7907</v>
      </c>
      <c r="X348" s="253" t="s">
        <v>183</v>
      </c>
    </row>
    <row r="349" spans="1:24" x14ac:dyDescent="0.2">
      <c r="A349" s="248">
        <v>90005</v>
      </c>
      <c r="B349" s="253" t="s">
        <v>420</v>
      </c>
      <c r="C349" s="253">
        <v>1</v>
      </c>
      <c r="D349" s="253" t="s">
        <v>7904</v>
      </c>
      <c r="E349" s="253" t="s">
        <v>7841</v>
      </c>
      <c r="F349" s="253" t="s">
        <v>183</v>
      </c>
      <c r="G349" s="253" t="s">
        <v>7904</v>
      </c>
      <c r="H349" s="253" t="s">
        <v>7905</v>
      </c>
      <c r="I349" s="253" t="s">
        <v>183</v>
      </c>
      <c r="J349" s="253" t="s">
        <v>7904</v>
      </c>
      <c r="K349" s="253" t="s">
        <v>183</v>
      </c>
      <c r="L349" s="253" t="s">
        <v>183</v>
      </c>
      <c r="M349" s="253" t="s">
        <v>7908</v>
      </c>
      <c r="N349" s="253" t="s">
        <v>7906</v>
      </c>
      <c r="O349" s="253" t="s">
        <v>183</v>
      </c>
      <c r="P349" s="253" t="s">
        <v>7904</v>
      </c>
      <c r="Q349" s="253" t="s">
        <v>183</v>
      </c>
      <c r="R349" s="253" t="s">
        <v>183</v>
      </c>
      <c r="S349" s="253" t="s">
        <v>7904</v>
      </c>
      <c r="T349" s="253" t="s">
        <v>183</v>
      </c>
      <c r="U349" s="253" t="s">
        <v>183</v>
      </c>
      <c r="V349" s="253" t="s">
        <v>7904</v>
      </c>
      <c r="W349" s="253" t="s">
        <v>7907</v>
      </c>
      <c r="X349" s="253" t="s">
        <v>183</v>
      </c>
    </row>
    <row r="350" spans="1:24" x14ac:dyDescent="0.2">
      <c r="A350" s="248">
        <v>90006</v>
      </c>
      <c r="B350" s="253" t="s">
        <v>416</v>
      </c>
      <c r="C350" s="253">
        <v>1</v>
      </c>
      <c r="D350" s="253" t="s">
        <v>7904</v>
      </c>
      <c r="E350" s="253" t="s">
        <v>7841</v>
      </c>
      <c r="F350" s="253" t="s">
        <v>183</v>
      </c>
      <c r="G350" s="253" t="s">
        <v>7904</v>
      </c>
      <c r="H350" s="253" t="s">
        <v>7905</v>
      </c>
      <c r="I350" s="253" t="s">
        <v>183</v>
      </c>
      <c r="J350" s="253" t="s">
        <v>7904</v>
      </c>
      <c r="K350" s="253" t="s">
        <v>183</v>
      </c>
      <c r="L350" s="253" t="s">
        <v>183</v>
      </c>
      <c r="M350" s="253" t="s">
        <v>7908</v>
      </c>
      <c r="N350" s="253" t="s">
        <v>7906</v>
      </c>
      <c r="O350" s="253" t="s">
        <v>183</v>
      </c>
      <c r="P350" s="253" t="s">
        <v>7904</v>
      </c>
      <c r="Q350" s="253" t="s">
        <v>183</v>
      </c>
      <c r="R350" s="253" t="s">
        <v>183</v>
      </c>
      <c r="S350" s="253" t="s">
        <v>7904</v>
      </c>
      <c r="T350" s="253" t="s">
        <v>183</v>
      </c>
      <c r="U350" s="253" t="s">
        <v>183</v>
      </c>
      <c r="V350" s="253" t="s">
        <v>7904</v>
      </c>
      <c r="W350" s="253" t="s">
        <v>7907</v>
      </c>
      <c r="X350" s="253" t="s">
        <v>183</v>
      </c>
    </row>
    <row r="351" spans="1:24" x14ac:dyDescent="0.2">
      <c r="A351" s="248">
        <v>90007</v>
      </c>
      <c r="B351" s="253" t="s">
        <v>959</v>
      </c>
      <c r="C351" s="253">
        <v>1</v>
      </c>
      <c r="D351" s="253" t="s">
        <v>7904</v>
      </c>
      <c r="E351" s="253" t="s">
        <v>7841</v>
      </c>
      <c r="F351" s="253" t="s">
        <v>183</v>
      </c>
      <c r="G351" s="253" t="s">
        <v>7904</v>
      </c>
      <c r="H351" s="253" t="s">
        <v>7905</v>
      </c>
      <c r="I351" s="253" t="s">
        <v>183</v>
      </c>
      <c r="J351" s="253" t="s">
        <v>7904</v>
      </c>
      <c r="K351" s="253" t="s">
        <v>183</v>
      </c>
      <c r="L351" s="253" t="s">
        <v>183</v>
      </c>
      <c r="M351" s="253" t="s">
        <v>7908</v>
      </c>
      <c r="N351" s="253" t="s">
        <v>7906</v>
      </c>
      <c r="O351" s="253" t="s">
        <v>183</v>
      </c>
      <c r="P351" s="253" t="s">
        <v>7904</v>
      </c>
      <c r="Q351" s="253" t="s">
        <v>183</v>
      </c>
      <c r="R351" s="253" t="s">
        <v>183</v>
      </c>
      <c r="S351" s="253" t="s">
        <v>7904</v>
      </c>
      <c r="T351" s="253" t="s">
        <v>183</v>
      </c>
      <c r="U351" s="253" t="s">
        <v>183</v>
      </c>
      <c r="V351" s="253" t="s">
        <v>7904</v>
      </c>
      <c r="W351" s="253" t="s">
        <v>7907</v>
      </c>
      <c r="X351" s="253" t="s">
        <v>183</v>
      </c>
    </row>
    <row r="352" spans="1:24" x14ac:dyDescent="0.2">
      <c r="A352" s="248">
        <v>90008</v>
      </c>
      <c r="B352" s="253" t="s">
        <v>961</v>
      </c>
      <c r="C352" s="253">
        <v>1</v>
      </c>
      <c r="D352" s="253" t="s">
        <v>7904</v>
      </c>
      <c r="E352" s="253" t="s">
        <v>7841</v>
      </c>
      <c r="F352" s="253" t="s">
        <v>183</v>
      </c>
      <c r="G352" s="253" t="s">
        <v>7904</v>
      </c>
      <c r="H352" s="253" t="s">
        <v>7905</v>
      </c>
      <c r="I352" s="253" t="s">
        <v>183</v>
      </c>
      <c r="J352" s="253" t="s">
        <v>7904</v>
      </c>
      <c r="K352" s="253" t="s">
        <v>183</v>
      </c>
      <c r="L352" s="253" t="s">
        <v>183</v>
      </c>
      <c r="M352" s="253" t="s">
        <v>7908</v>
      </c>
      <c r="N352" s="253" t="s">
        <v>7906</v>
      </c>
      <c r="O352" s="253" t="s">
        <v>183</v>
      </c>
      <c r="P352" s="253" t="s">
        <v>7904</v>
      </c>
      <c r="Q352" s="253" t="s">
        <v>183</v>
      </c>
      <c r="R352" s="253" t="s">
        <v>183</v>
      </c>
      <c r="S352" s="253" t="s">
        <v>7904</v>
      </c>
      <c r="T352" s="253" t="s">
        <v>183</v>
      </c>
      <c r="U352" s="253" t="s">
        <v>183</v>
      </c>
      <c r="V352" s="253" t="s">
        <v>7904</v>
      </c>
      <c r="W352" s="253" t="s">
        <v>7907</v>
      </c>
      <c r="X352" s="253" t="s">
        <v>183</v>
      </c>
    </row>
    <row r="353" spans="1:25" x14ac:dyDescent="0.2">
      <c r="A353" s="248">
        <v>90010</v>
      </c>
      <c r="B353" s="253" t="s">
        <v>963</v>
      </c>
      <c r="C353" s="253">
        <v>28</v>
      </c>
      <c r="D353" s="253" t="s">
        <v>7904</v>
      </c>
      <c r="E353" s="253" t="s">
        <v>7841</v>
      </c>
      <c r="F353" s="253" t="s">
        <v>183</v>
      </c>
      <c r="G353" s="253" t="s">
        <v>7904</v>
      </c>
      <c r="H353" s="253" t="s">
        <v>7905</v>
      </c>
      <c r="I353" s="253" t="s">
        <v>183</v>
      </c>
      <c r="J353" s="253" t="s">
        <v>7908</v>
      </c>
      <c r="K353" s="253" t="s">
        <v>7911</v>
      </c>
      <c r="L353" s="253" t="s">
        <v>183</v>
      </c>
      <c r="M353" s="253" t="s">
        <v>7908</v>
      </c>
      <c r="N353" s="253" t="s">
        <v>7906</v>
      </c>
      <c r="O353" s="253" t="s">
        <v>183</v>
      </c>
      <c r="P353" s="253" t="s">
        <v>7904</v>
      </c>
      <c r="Q353" s="253" t="s">
        <v>183</v>
      </c>
      <c r="R353" s="253" t="s">
        <v>183</v>
      </c>
      <c r="S353" s="253" t="s">
        <v>7908</v>
      </c>
      <c r="T353" s="253" t="s">
        <v>7910</v>
      </c>
      <c r="U353" s="253" t="s">
        <v>183</v>
      </c>
      <c r="V353" s="253" t="s">
        <v>7904</v>
      </c>
      <c r="W353" s="253" t="s">
        <v>7907</v>
      </c>
      <c r="X353" s="253" t="s">
        <v>183</v>
      </c>
    </row>
    <row r="354" spans="1:25" x14ac:dyDescent="0.2">
      <c r="B354" s="253"/>
      <c r="C354" s="253"/>
      <c r="D354" s="253"/>
      <c r="E354" s="253"/>
      <c r="F354" s="253"/>
      <c r="G354" s="253"/>
      <c r="H354" s="253"/>
      <c r="I354" s="253"/>
      <c r="J354" s="253"/>
      <c r="K354" s="253"/>
      <c r="L354" s="253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/>
    </row>
    <row r="355" spans="1:25" x14ac:dyDescent="0.2">
      <c r="B355" s="253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</row>
    <row r="356" spans="1:25" x14ac:dyDescent="0.2">
      <c r="B356" s="253"/>
      <c r="C356" s="253"/>
      <c r="D356" s="253"/>
      <c r="E356" s="253"/>
      <c r="F356" s="253"/>
      <c r="G356" s="253"/>
      <c r="H356" s="253"/>
      <c r="I356" s="253"/>
      <c r="J356" s="253"/>
      <c r="K356" s="253"/>
      <c r="L356" s="253"/>
      <c r="M356" s="253"/>
      <c r="N356" s="253"/>
      <c r="O356" s="253"/>
      <c r="P356" s="253"/>
      <c r="Q356" s="253"/>
      <c r="R356" s="253"/>
      <c r="S356" s="253"/>
      <c r="T356" s="253"/>
      <c r="U356" s="253"/>
      <c r="V356" s="253"/>
      <c r="W356" s="253"/>
      <c r="X356" s="253"/>
      <c r="Y356" s="253"/>
    </row>
    <row r="357" spans="1:25" x14ac:dyDescent="0.2">
      <c r="B357" s="253"/>
      <c r="C357" s="253"/>
      <c r="D357" s="253"/>
      <c r="E357" s="253"/>
      <c r="F357" s="253"/>
      <c r="G357" s="253"/>
      <c r="H357" s="253"/>
      <c r="I357" s="253"/>
      <c r="J357" s="253"/>
      <c r="K357" s="253"/>
      <c r="L357" s="253"/>
      <c r="M357" s="253"/>
      <c r="N357" s="253"/>
      <c r="O357" s="253"/>
      <c r="P357" s="253"/>
      <c r="Q357" s="253"/>
      <c r="R357" s="253"/>
      <c r="S357" s="253"/>
      <c r="T357" s="253"/>
      <c r="U357" s="253"/>
      <c r="V357" s="253"/>
      <c r="W357" s="253"/>
      <c r="X357" s="253"/>
      <c r="Y357" s="253"/>
    </row>
    <row r="358" spans="1:25" x14ac:dyDescent="0.2">
      <c r="B358" s="253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</row>
    <row r="359" spans="1:25" x14ac:dyDescent="0.2"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</row>
    <row r="360" spans="1:25" x14ac:dyDescent="0.2">
      <c r="B360" s="253"/>
      <c r="C360" s="253"/>
      <c r="D360" s="253"/>
      <c r="E360" s="253"/>
      <c r="F360" s="253"/>
      <c r="G360" s="253"/>
      <c r="H360" s="253"/>
      <c r="I360" s="253"/>
      <c r="J360" s="253"/>
      <c r="K360" s="253"/>
      <c r="L360" s="253"/>
      <c r="M360" s="253"/>
      <c r="N360" s="253"/>
      <c r="O360" s="253"/>
      <c r="P360" s="253"/>
      <c r="Q360" s="253"/>
      <c r="R360" s="253"/>
      <c r="S360" s="253"/>
      <c r="T360" s="253"/>
      <c r="U360" s="253"/>
      <c r="V360" s="253"/>
      <c r="W360" s="253"/>
      <c r="X360" s="253"/>
      <c r="Y360" s="253"/>
    </row>
    <row r="361" spans="1:25" x14ac:dyDescent="0.2">
      <c r="B361" s="253"/>
      <c r="C361" s="253"/>
      <c r="D361" s="253"/>
      <c r="E361" s="253"/>
      <c r="F361" s="253"/>
      <c r="G361" s="253"/>
      <c r="H361" s="253"/>
      <c r="I361" s="253"/>
      <c r="J361" s="253"/>
      <c r="K361" s="253"/>
      <c r="L361" s="253"/>
      <c r="M361" s="253"/>
      <c r="N361" s="253"/>
      <c r="O361" s="253"/>
      <c r="P361" s="253"/>
      <c r="Q361" s="253"/>
      <c r="R361" s="253"/>
      <c r="S361" s="253"/>
      <c r="T361" s="253"/>
      <c r="U361" s="253"/>
      <c r="V361" s="253"/>
      <c r="W361" s="253"/>
      <c r="X361" s="253"/>
      <c r="Y361" s="253"/>
    </row>
    <row r="362" spans="1:25" x14ac:dyDescent="0.2">
      <c r="B362" s="253"/>
      <c r="C362" s="253"/>
      <c r="D362" s="253"/>
      <c r="E362" s="253"/>
      <c r="F362" s="253"/>
      <c r="G362" s="253"/>
      <c r="H362" s="253"/>
      <c r="I362" s="253"/>
      <c r="J362" s="253"/>
      <c r="K362" s="253"/>
      <c r="L362" s="253"/>
      <c r="M362" s="253"/>
      <c r="N362" s="253"/>
      <c r="O362" s="253"/>
      <c r="P362" s="253"/>
      <c r="Q362" s="253"/>
      <c r="R362" s="253"/>
      <c r="S362" s="253"/>
      <c r="T362" s="253"/>
      <c r="U362" s="253"/>
      <c r="V362" s="253"/>
      <c r="W362" s="253"/>
      <c r="X362" s="253"/>
      <c r="Y362" s="253"/>
    </row>
    <row r="363" spans="1:25" x14ac:dyDescent="0.2">
      <c r="B363" s="253"/>
      <c r="C363" s="253"/>
      <c r="D363" s="253"/>
      <c r="E363" s="253"/>
      <c r="F363" s="253"/>
      <c r="G363" s="253"/>
      <c r="H363" s="253"/>
      <c r="I363" s="253"/>
      <c r="J363" s="253"/>
      <c r="K363" s="253"/>
      <c r="L363" s="253"/>
      <c r="M363" s="253"/>
      <c r="N363" s="253"/>
      <c r="O363" s="253"/>
      <c r="P363" s="253"/>
      <c r="Q363" s="253"/>
      <c r="R363" s="253"/>
      <c r="S363" s="253"/>
      <c r="T363" s="253"/>
      <c r="U363" s="253"/>
      <c r="V363" s="253"/>
      <c r="W363" s="253"/>
      <c r="X363" s="253"/>
      <c r="Y363" s="253"/>
    </row>
    <row r="364" spans="1:25" x14ac:dyDescent="0.2">
      <c r="B364" s="253"/>
      <c r="C364" s="253"/>
      <c r="D364" s="253"/>
      <c r="E364" s="253"/>
      <c r="F364" s="253"/>
      <c r="G364" s="253"/>
      <c r="H364" s="253"/>
      <c r="I364" s="253"/>
      <c r="J364" s="253"/>
      <c r="K364" s="253"/>
      <c r="L364" s="253"/>
      <c r="M364" s="253"/>
      <c r="N364" s="253"/>
      <c r="O364" s="253"/>
      <c r="P364" s="253"/>
      <c r="Q364" s="253"/>
      <c r="R364" s="253"/>
      <c r="S364" s="253"/>
      <c r="T364" s="253"/>
      <c r="U364" s="253"/>
      <c r="V364" s="253"/>
      <c r="W364" s="253"/>
      <c r="X364" s="253"/>
      <c r="Y364" s="253"/>
    </row>
    <row r="365" spans="1:25" x14ac:dyDescent="0.2">
      <c r="B365" s="253"/>
      <c r="C365" s="253"/>
      <c r="D365" s="253"/>
      <c r="E365" s="253"/>
      <c r="F365" s="253"/>
      <c r="G365" s="253"/>
      <c r="H365" s="253"/>
      <c r="I365" s="253"/>
      <c r="J365" s="253"/>
      <c r="K365" s="253"/>
      <c r="L365" s="253"/>
      <c r="M365" s="253"/>
      <c r="N365" s="253"/>
      <c r="O365" s="253"/>
      <c r="P365" s="253"/>
      <c r="Q365" s="253"/>
      <c r="R365" s="253"/>
      <c r="S365" s="253"/>
      <c r="T365" s="253"/>
      <c r="U365" s="253"/>
      <c r="V365" s="253"/>
      <c r="W365" s="253"/>
      <c r="X365" s="253"/>
      <c r="Y365" s="253"/>
    </row>
    <row r="366" spans="1:25" x14ac:dyDescent="0.2">
      <c r="B366" s="253"/>
      <c r="C366" s="253"/>
      <c r="D366" s="253"/>
      <c r="E366" s="253"/>
      <c r="F366" s="253"/>
      <c r="G366" s="253"/>
      <c r="H366" s="253"/>
      <c r="I366" s="253"/>
      <c r="J366" s="253"/>
      <c r="K366" s="253"/>
      <c r="L366" s="253"/>
      <c r="M366" s="253"/>
      <c r="N366" s="253"/>
      <c r="O366" s="253"/>
      <c r="P366" s="253"/>
      <c r="Q366" s="253"/>
      <c r="R366" s="253"/>
      <c r="S366" s="253"/>
      <c r="T366" s="253"/>
      <c r="U366" s="253"/>
      <c r="V366" s="253"/>
      <c r="W366" s="253"/>
      <c r="X366" s="253"/>
      <c r="Y366" s="253"/>
    </row>
    <row r="367" spans="1:25" x14ac:dyDescent="0.2">
      <c r="B367" s="253"/>
      <c r="C367" s="253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</row>
    <row r="368" spans="1:25" x14ac:dyDescent="0.2">
      <c r="B368" s="253"/>
      <c r="C368" s="253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</row>
    <row r="369" spans="2:25" x14ac:dyDescent="0.2">
      <c r="B369" s="253"/>
      <c r="C369" s="253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</row>
    <row r="370" spans="2:25" x14ac:dyDescent="0.2">
      <c r="B370" s="253"/>
      <c r="C370" s="253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  <c r="O370" s="253"/>
      <c r="P370" s="253"/>
      <c r="Q370" s="253"/>
      <c r="R370" s="253"/>
      <c r="S370" s="253"/>
      <c r="T370" s="253"/>
      <c r="U370" s="253"/>
      <c r="V370" s="253"/>
      <c r="W370" s="253"/>
      <c r="X370" s="253"/>
      <c r="Y370" s="253"/>
    </row>
    <row r="371" spans="2:25" x14ac:dyDescent="0.2">
      <c r="B371" s="253"/>
      <c r="C371" s="253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  <c r="U371" s="253"/>
      <c r="V371" s="253"/>
      <c r="W371" s="253"/>
      <c r="X371" s="253"/>
      <c r="Y371" s="253"/>
    </row>
    <row r="372" spans="2:25" x14ac:dyDescent="0.2">
      <c r="B372" s="253"/>
      <c r="C372" s="253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  <c r="O372" s="253"/>
      <c r="P372" s="253"/>
      <c r="Q372" s="253"/>
      <c r="R372" s="253"/>
      <c r="S372" s="253"/>
      <c r="T372" s="253"/>
      <c r="U372" s="253"/>
      <c r="V372" s="253"/>
      <c r="W372" s="253"/>
      <c r="X372" s="253"/>
      <c r="Y372" s="253"/>
    </row>
    <row r="373" spans="2:25" x14ac:dyDescent="0.2">
      <c r="B373" s="253"/>
      <c r="C373" s="253"/>
      <c r="D373" s="253"/>
      <c r="E373" s="253"/>
      <c r="F373" s="253"/>
      <c r="G373" s="253"/>
      <c r="H373" s="253"/>
      <c r="I373" s="253"/>
      <c r="J373" s="253"/>
      <c r="K373" s="253"/>
      <c r="L373" s="253"/>
      <c r="M373" s="253"/>
      <c r="N373" s="253"/>
      <c r="O373" s="253"/>
      <c r="P373" s="253"/>
      <c r="Q373" s="253"/>
      <c r="R373" s="253"/>
      <c r="S373" s="253"/>
      <c r="T373" s="253"/>
      <c r="U373" s="253"/>
      <c r="V373" s="253"/>
      <c r="W373" s="253"/>
      <c r="X373" s="253"/>
      <c r="Y373" s="253"/>
    </row>
    <row r="374" spans="2:25" x14ac:dyDescent="0.2">
      <c r="B374" s="253"/>
      <c r="C374" s="253"/>
      <c r="D374" s="253"/>
      <c r="E374" s="253"/>
      <c r="F374" s="253"/>
      <c r="G374" s="253"/>
      <c r="H374" s="253"/>
      <c r="I374" s="253"/>
      <c r="J374" s="253"/>
      <c r="K374" s="253"/>
      <c r="L374" s="253"/>
      <c r="M374" s="253"/>
      <c r="N374" s="253"/>
      <c r="O374" s="253"/>
      <c r="P374" s="253"/>
      <c r="Q374" s="253"/>
      <c r="R374" s="253"/>
      <c r="S374" s="253"/>
      <c r="T374" s="253"/>
      <c r="U374" s="253"/>
      <c r="V374" s="253"/>
      <c r="W374" s="253"/>
      <c r="X374" s="253"/>
      <c r="Y374" s="253"/>
    </row>
    <row r="375" spans="2:25" x14ac:dyDescent="0.2">
      <c r="B375" s="253"/>
      <c r="C375" s="253"/>
      <c r="D375" s="253"/>
      <c r="E375" s="253"/>
      <c r="F375" s="253"/>
      <c r="G375" s="253"/>
      <c r="H375" s="253"/>
      <c r="I375" s="253"/>
      <c r="J375" s="253"/>
      <c r="K375" s="253"/>
      <c r="L375" s="253"/>
      <c r="M375" s="253"/>
      <c r="N375" s="253"/>
      <c r="O375" s="253"/>
      <c r="P375" s="253"/>
      <c r="Q375" s="253"/>
      <c r="R375" s="253"/>
      <c r="S375" s="253"/>
      <c r="T375" s="253"/>
      <c r="U375" s="253"/>
      <c r="V375" s="253"/>
      <c r="W375" s="253"/>
      <c r="X375" s="253"/>
      <c r="Y375" s="253"/>
    </row>
    <row r="376" spans="2:25" x14ac:dyDescent="0.2">
      <c r="B376" s="253"/>
      <c r="C376" s="253"/>
      <c r="D376" s="253"/>
      <c r="E376" s="253"/>
      <c r="F376" s="253"/>
      <c r="G376" s="253"/>
      <c r="H376" s="253"/>
      <c r="I376" s="253"/>
      <c r="J376" s="253"/>
      <c r="K376" s="253"/>
      <c r="L376" s="253"/>
      <c r="M376" s="253"/>
      <c r="N376" s="253"/>
      <c r="O376" s="253"/>
      <c r="P376" s="253"/>
      <c r="Q376" s="253"/>
      <c r="R376" s="253"/>
      <c r="S376" s="253"/>
      <c r="T376" s="253"/>
      <c r="U376" s="253"/>
      <c r="V376" s="253"/>
      <c r="W376" s="253"/>
      <c r="X376" s="253"/>
      <c r="Y376" s="253"/>
    </row>
    <row r="377" spans="2:25" x14ac:dyDescent="0.2">
      <c r="B377" s="253"/>
      <c r="C377" s="253"/>
      <c r="D377" s="253"/>
      <c r="E377" s="253"/>
      <c r="F377" s="253"/>
      <c r="G377" s="253"/>
      <c r="H377" s="253"/>
      <c r="I377" s="253"/>
      <c r="J377" s="253"/>
      <c r="K377" s="253"/>
      <c r="L377" s="253"/>
      <c r="M377" s="253"/>
      <c r="N377" s="253"/>
      <c r="O377" s="253"/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</row>
    <row r="378" spans="2:25" x14ac:dyDescent="0.2">
      <c r="B378" s="253"/>
      <c r="C378" s="253"/>
      <c r="D378" s="253"/>
      <c r="E378" s="253"/>
      <c r="F378" s="253"/>
      <c r="G378" s="253"/>
      <c r="H378" s="248"/>
      <c r="I378" s="253"/>
      <c r="J378" s="253"/>
      <c r="K378" s="253"/>
      <c r="L378" s="253"/>
      <c r="M378" s="253"/>
      <c r="N378" s="253"/>
      <c r="O378" s="253"/>
      <c r="P378" s="253"/>
      <c r="Q378" s="253"/>
      <c r="R378" s="253"/>
      <c r="S378" s="253"/>
      <c r="T378" s="253"/>
      <c r="U378" s="253"/>
      <c r="V378" s="253"/>
      <c r="W378" s="253"/>
      <c r="X378" s="253"/>
      <c r="Y378" s="253"/>
    </row>
    <row r="379" spans="2:25" x14ac:dyDescent="0.2">
      <c r="B379" s="253"/>
      <c r="C379" s="253"/>
      <c r="D379" s="253"/>
      <c r="E379" s="253"/>
      <c r="F379" s="253"/>
      <c r="G379" s="253"/>
      <c r="H379" s="253"/>
      <c r="I379" s="253"/>
      <c r="J379" s="253"/>
      <c r="K379" s="253"/>
      <c r="L379" s="253"/>
      <c r="M379" s="253"/>
      <c r="N379" s="253"/>
      <c r="O379" s="253"/>
      <c r="P379" s="253"/>
      <c r="Q379" s="253"/>
      <c r="R379" s="253"/>
      <c r="S379" s="253"/>
      <c r="T379" s="253"/>
      <c r="U379" s="253"/>
      <c r="V379" s="253"/>
      <c r="W379" s="253"/>
      <c r="X379" s="253"/>
      <c r="Y379" s="253"/>
    </row>
    <row r="380" spans="2:25" x14ac:dyDescent="0.2">
      <c r="B380" s="253"/>
      <c r="C380" s="253"/>
      <c r="D380" s="253"/>
      <c r="E380" s="253"/>
      <c r="F380" s="253"/>
      <c r="G380" s="253"/>
      <c r="H380" s="253"/>
      <c r="I380" s="253"/>
      <c r="J380" s="253"/>
      <c r="K380" s="253"/>
      <c r="L380" s="253"/>
      <c r="M380" s="253"/>
      <c r="N380" s="253"/>
      <c r="O380" s="253"/>
      <c r="P380" s="253"/>
      <c r="Q380" s="253"/>
      <c r="R380" s="253"/>
      <c r="S380" s="253"/>
      <c r="T380" s="253"/>
      <c r="U380" s="253"/>
      <c r="V380" s="253"/>
      <c r="W380" s="253"/>
      <c r="X380" s="253"/>
      <c r="Y380" s="253"/>
    </row>
    <row r="381" spans="2:25" x14ac:dyDescent="0.2">
      <c r="B381" s="253"/>
      <c r="C381" s="253"/>
      <c r="D381" s="253"/>
      <c r="E381" s="253"/>
      <c r="F381" s="253"/>
      <c r="G381" s="253"/>
      <c r="H381" s="253"/>
      <c r="I381" s="253"/>
      <c r="J381" s="253"/>
      <c r="K381" s="253"/>
      <c r="L381" s="253"/>
      <c r="M381" s="253"/>
      <c r="N381" s="253"/>
      <c r="O381" s="253"/>
      <c r="P381" s="253"/>
      <c r="Q381" s="253"/>
      <c r="R381" s="253"/>
      <c r="S381" s="253"/>
      <c r="T381" s="253"/>
      <c r="U381" s="253"/>
      <c r="V381" s="253"/>
      <c r="W381" s="253"/>
      <c r="X381" s="253"/>
      <c r="Y381" s="253"/>
    </row>
    <row r="382" spans="2:25" x14ac:dyDescent="0.2">
      <c r="B382" s="253"/>
      <c r="C382" s="253"/>
      <c r="D382" s="253"/>
      <c r="E382" s="253"/>
      <c r="F382" s="253"/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/>
      <c r="Y382" s="253"/>
    </row>
    <row r="383" spans="2:25" x14ac:dyDescent="0.2">
      <c r="B383" s="253"/>
      <c r="C383" s="253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</row>
    <row r="384" spans="2:25" x14ac:dyDescent="0.2">
      <c r="B384" s="253"/>
      <c r="C384" s="253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</row>
    <row r="385" spans="2:25" x14ac:dyDescent="0.2">
      <c r="B385" s="253"/>
      <c r="C385" s="253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</row>
    <row r="386" spans="2:25" x14ac:dyDescent="0.2">
      <c r="B386" s="253"/>
      <c r="C386" s="253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</row>
    <row r="387" spans="2:25" x14ac:dyDescent="0.2">
      <c r="B387" s="253"/>
      <c r="C387" s="253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</row>
    <row r="388" spans="2:25" x14ac:dyDescent="0.2">
      <c r="B388" s="253"/>
      <c r="C388" s="253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</row>
    <row r="389" spans="2:25" x14ac:dyDescent="0.2">
      <c r="B389" s="253"/>
      <c r="C389" s="253"/>
      <c r="D389" s="253"/>
      <c r="E389" s="253"/>
      <c r="F389" s="253"/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/>
      <c r="T389" s="253"/>
      <c r="U389" s="253"/>
      <c r="V389" s="253"/>
      <c r="W389" s="253"/>
      <c r="X389" s="253"/>
      <c r="Y389" s="253"/>
    </row>
    <row r="390" spans="2:25" x14ac:dyDescent="0.2">
      <c r="B390" s="253"/>
      <c r="C390" s="253"/>
      <c r="D390" s="253"/>
      <c r="E390" s="253"/>
      <c r="F390" s="253"/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/>
      <c r="T390" s="253"/>
      <c r="U390" s="253"/>
      <c r="V390" s="253"/>
      <c r="W390" s="253"/>
      <c r="X390" s="253"/>
      <c r="Y390" s="253"/>
    </row>
    <row r="391" spans="2:25" x14ac:dyDescent="0.2">
      <c r="B391" s="253"/>
      <c r="C391" s="253"/>
      <c r="D391" s="253"/>
      <c r="E391" s="253"/>
      <c r="F391" s="253"/>
      <c r="G391" s="253"/>
      <c r="H391" s="253"/>
      <c r="I391" s="253"/>
      <c r="J391" s="253"/>
      <c r="K391" s="253"/>
      <c r="L391" s="253"/>
      <c r="M391" s="253"/>
      <c r="N391" s="253"/>
      <c r="O391" s="253"/>
      <c r="P391" s="253"/>
      <c r="Q391" s="253"/>
      <c r="R391" s="253"/>
      <c r="S391" s="253"/>
      <c r="T391" s="253"/>
      <c r="U391" s="253"/>
      <c r="V391" s="253"/>
      <c r="W391" s="253"/>
      <c r="X391" s="253"/>
      <c r="Y391" s="253"/>
    </row>
    <row r="392" spans="2:25" x14ac:dyDescent="0.2">
      <c r="B392" s="253"/>
      <c r="C392" s="253"/>
      <c r="D392" s="253"/>
      <c r="E392" s="253"/>
      <c r="F392" s="253"/>
      <c r="G392" s="253"/>
      <c r="H392" s="253"/>
      <c r="I392" s="253"/>
      <c r="J392" s="253"/>
      <c r="K392" s="253"/>
      <c r="L392" s="253"/>
      <c r="M392" s="253"/>
      <c r="N392" s="253"/>
      <c r="O392" s="253"/>
      <c r="P392" s="253"/>
      <c r="Q392" s="253"/>
      <c r="R392" s="253"/>
      <c r="S392" s="253"/>
      <c r="T392" s="253"/>
      <c r="U392" s="253"/>
      <c r="V392" s="253"/>
      <c r="W392" s="253"/>
      <c r="X392" s="253"/>
      <c r="Y392" s="253"/>
    </row>
    <row r="393" spans="2:25" x14ac:dyDescent="0.2">
      <c r="B393" s="253"/>
      <c r="C393" s="253"/>
      <c r="D393" s="253"/>
      <c r="E393" s="253"/>
      <c r="F393" s="253"/>
      <c r="G393" s="253"/>
      <c r="H393" s="253"/>
      <c r="I393" s="253"/>
      <c r="J393" s="253"/>
      <c r="K393" s="253"/>
      <c r="L393" s="253"/>
      <c r="M393" s="253"/>
      <c r="N393" s="253"/>
      <c r="O393" s="253"/>
      <c r="P393" s="253"/>
      <c r="Q393" s="253"/>
      <c r="R393" s="253"/>
      <c r="S393" s="253"/>
      <c r="T393" s="253"/>
      <c r="U393" s="253"/>
      <c r="V393" s="253"/>
      <c r="W393" s="253"/>
      <c r="X393" s="253"/>
      <c r="Y393" s="253"/>
    </row>
    <row r="394" spans="2:25" x14ac:dyDescent="0.2">
      <c r="B394" s="253"/>
      <c r="C394" s="253"/>
      <c r="D394" s="253"/>
      <c r="E394" s="253"/>
      <c r="F394" s="253"/>
      <c r="G394" s="253"/>
      <c r="H394" s="253"/>
      <c r="I394" s="253"/>
      <c r="J394" s="253"/>
      <c r="K394" s="253"/>
      <c r="L394" s="253"/>
      <c r="M394" s="253"/>
      <c r="N394" s="253"/>
      <c r="O394" s="253"/>
      <c r="P394" s="253"/>
      <c r="Q394" s="253"/>
      <c r="R394" s="253"/>
      <c r="S394" s="253"/>
      <c r="T394" s="253"/>
      <c r="U394" s="253"/>
      <c r="V394" s="253"/>
      <c r="W394" s="253"/>
      <c r="X394" s="253"/>
      <c r="Y394" s="253"/>
    </row>
    <row r="395" spans="2:25" x14ac:dyDescent="0.2">
      <c r="B395" s="253"/>
      <c r="C395" s="253"/>
      <c r="D395" s="253"/>
      <c r="E395" s="253"/>
      <c r="F395" s="253"/>
      <c r="G395" s="253"/>
      <c r="H395" s="253"/>
      <c r="I395" s="253"/>
      <c r="J395" s="253"/>
      <c r="K395" s="253"/>
      <c r="L395" s="253"/>
      <c r="M395" s="253"/>
      <c r="N395" s="253"/>
      <c r="O395" s="253"/>
      <c r="P395" s="253"/>
      <c r="Q395" s="253"/>
      <c r="R395" s="253"/>
      <c r="S395" s="253"/>
      <c r="T395" s="253"/>
      <c r="U395" s="253"/>
      <c r="V395" s="253"/>
      <c r="W395" s="253"/>
      <c r="X395" s="253"/>
      <c r="Y395" s="253"/>
    </row>
    <row r="396" spans="2:25" x14ac:dyDescent="0.2">
      <c r="B396" s="253"/>
      <c r="C396" s="253"/>
      <c r="D396" s="253"/>
      <c r="E396" s="253"/>
      <c r="F396" s="253"/>
      <c r="G396" s="253"/>
      <c r="H396" s="253"/>
      <c r="I396" s="253"/>
      <c r="J396" s="253"/>
      <c r="K396" s="253"/>
      <c r="L396" s="253"/>
      <c r="M396" s="253"/>
      <c r="N396" s="253"/>
      <c r="O396" s="253"/>
      <c r="P396" s="253"/>
      <c r="Q396" s="253"/>
      <c r="R396" s="253"/>
      <c r="S396" s="253"/>
      <c r="T396" s="253"/>
      <c r="U396" s="253"/>
      <c r="V396" s="253"/>
      <c r="W396" s="253"/>
      <c r="X396" s="253"/>
      <c r="Y396" s="253"/>
    </row>
    <row r="397" spans="2:25" x14ac:dyDescent="0.2">
      <c r="B397" s="253"/>
      <c r="C397" s="253"/>
      <c r="D397" s="253"/>
      <c r="E397" s="253"/>
      <c r="F397" s="253"/>
      <c r="G397" s="253"/>
      <c r="H397" s="253"/>
      <c r="I397" s="253"/>
      <c r="J397" s="253"/>
      <c r="K397" s="253"/>
      <c r="L397" s="253"/>
      <c r="M397" s="253"/>
      <c r="N397" s="253"/>
      <c r="O397" s="253"/>
      <c r="P397" s="253"/>
      <c r="Q397" s="253"/>
      <c r="R397" s="253"/>
      <c r="S397" s="253"/>
      <c r="T397" s="253"/>
      <c r="U397" s="253"/>
      <c r="V397" s="253"/>
      <c r="W397" s="253"/>
      <c r="X397" s="253"/>
      <c r="Y397" s="253"/>
    </row>
    <row r="398" spans="2:25" x14ac:dyDescent="0.2">
      <c r="B398" s="253"/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3"/>
      <c r="O398" s="253"/>
      <c r="P398" s="253"/>
      <c r="Q398" s="253"/>
      <c r="R398" s="253"/>
      <c r="S398" s="253"/>
      <c r="T398" s="253"/>
      <c r="U398" s="253"/>
      <c r="V398" s="253"/>
      <c r="W398" s="253"/>
      <c r="X398" s="253"/>
      <c r="Y398" s="253"/>
    </row>
    <row r="399" spans="2:25" x14ac:dyDescent="0.2">
      <c r="B399" s="253"/>
      <c r="C399" s="253"/>
      <c r="D399" s="253"/>
      <c r="E399" s="253"/>
      <c r="F399" s="253"/>
      <c r="G399" s="253"/>
      <c r="H399" s="253"/>
      <c r="I399" s="253"/>
      <c r="J399" s="253"/>
      <c r="K399" s="253"/>
      <c r="L399" s="253"/>
      <c r="M399" s="253"/>
      <c r="N399" s="253"/>
      <c r="O399" s="253"/>
      <c r="P399" s="253"/>
      <c r="Q399" s="253"/>
      <c r="R399" s="253"/>
      <c r="S399" s="253"/>
      <c r="T399" s="253"/>
      <c r="U399" s="253"/>
      <c r="V399" s="253"/>
      <c r="W399" s="253"/>
      <c r="X399" s="253"/>
      <c r="Y399" s="253"/>
    </row>
    <row r="400" spans="2:25" x14ac:dyDescent="0.2">
      <c r="B400" s="253"/>
      <c r="C400" s="253"/>
      <c r="D400" s="253"/>
      <c r="E400" s="253"/>
      <c r="F400" s="253"/>
      <c r="G400" s="253"/>
      <c r="H400" s="253"/>
      <c r="I400" s="253"/>
      <c r="J400" s="253"/>
      <c r="K400" s="253"/>
      <c r="L400" s="253"/>
      <c r="M400" s="253"/>
      <c r="N400" s="253"/>
      <c r="O400" s="253"/>
      <c r="P400" s="253"/>
      <c r="Q400" s="253"/>
      <c r="R400" s="253"/>
      <c r="S400" s="253"/>
      <c r="T400" s="253"/>
      <c r="U400" s="253"/>
      <c r="V400" s="253"/>
      <c r="W400" s="253"/>
      <c r="X400" s="253"/>
      <c r="Y400" s="253"/>
    </row>
    <row r="401" spans="2:25" x14ac:dyDescent="0.2">
      <c r="B401" s="253"/>
      <c r="C401" s="253"/>
      <c r="D401" s="253"/>
      <c r="E401" s="253"/>
      <c r="F401" s="253"/>
      <c r="G401" s="253"/>
      <c r="H401" s="253"/>
      <c r="I401" s="253"/>
      <c r="J401" s="253"/>
      <c r="K401" s="253"/>
      <c r="L401" s="253"/>
      <c r="M401" s="253"/>
      <c r="N401" s="253"/>
      <c r="O401" s="253"/>
      <c r="P401" s="253"/>
      <c r="Q401" s="253"/>
      <c r="R401" s="253"/>
      <c r="S401" s="253"/>
      <c r="T401" s="253"/>
      <c r="U401" s="253"/>
      <c r="V401" s="253"/>
      <c r="W401" s="253"/>
      <c r="X401" s="253"/>
      <c r="Y401" s="253"/>
    </row>
    <row r="402" spans="2:25" x14ac:dyDescent="0.2">
      <c r="B402" s="253"/>
      <c r="C402" s="253"/>
      <c r="D402" s="253"/>
      <c r="E402" s="253"/>
      <c r="F402" s="253"/>
      <c r="G402" s="253"/>
      <c r="H402" s="253"/>
      <c r="I402" s="253"/>
      <c r="J402" s="253"/>
      <c r="K402" s="253"/>
      <c r="L402" s="253"/>
      <c r="M402" s="253"/>
      <c r="N402" s="253"/>
      <c r="O402" s="253"/>
      <c r="P402" s="253"/>
      <c r="Q402" s="253"/>
      <c r="R402" s="253"/>
      <c r="S402" s="253"/>
      <c r="T402" s="253"/>
      <c r="U402" s="253"/>
      <c r="V402" s="253"/>
      <c r="W402" s="253"/>
      <c r="X402" s="253"/>
      <c r="Y402" s="253"/>
    </row>
    <row r="403" spans="2:25" x14ac:dyDescent="0.2">
      <c r="B403" s="253"/>
      <c r="C403" s="253"/>
      <c r="D403" s="253"/>
      <c r="E403" s="253"/>
      <c r="F403" s="253"/>
      <c r="G403" s="253"/>
      <c r="H403" s="253"/>
      <c r="I403" s="253"/>
      <c r="J403" s="253"/>
      <c r="K403" s="253"/>
      <c r="L403" s="253"/>
      <c r="M403" s="253"/>
      <c r="N403" s="253"/>
      <c r="O403" s="253"/>
      <c r="P403" s="253"/>
      <c r="Q403" s="253"/>
      <c r="R403" s="253"/>
      <c r="S403" s="253"/>
      <c r="T403" s="253"/>
      <c r="U403" s="253"/>
      <c r="V403" s="253"/>
      <c r="W403" s="253"/>
      <c r="X403" s="253"/>
      <c r="Y403" s="253"/>
    </row>
    <row r="404" spans="2:25" x14ac:dyDescent="0.2">
      <c r="B404" s="253"/>
      <c r="C404" s="253"/>
      <c r="D404" s="253"/>
      <c r="E404" s="253"/>
      <c r="F404" s="253"/>
      <c r="G404" s="253"/>
      <c r="H404" s="253"/>
      <c r="I404" s="253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3"/>
      <c r="W404" s="253"/>
      <c r="X404" s="253"/>
      <c r="Y404" s="253"/>
    </row>
    <row r="405" spans="2:25" x14ac:dyDescent="0.2">
      <c r="B405" s="253"/>
      <c r="C405" s="253"/>
      <c r="D405" s="253"/>
      <c r="E405" s="253"/>
      <c r="F405" s="253"/>
      <c r="G405" s="253"/>
      <c r="H405" s="253"/>
      <c r="I405" s="253"/>
      <c r="J405" s="253"/>
      <c r="K405" s="253"/>
      <c r="L405" s="253"/>
      <c r="M405" s="253"/>
      <c r="N405" s="253"/>
      <c r="O405" s="253"/>
      <c r="P405" s="253"/>
      <c r="Q405" s="253"/>
      <c r="R405" s="253"/>
      <c r="S405" s="253"/>
      <c r="T405" s="253"/>
      <c r="U405" s="253"/>
      <c r="V405" s="253"/>
      <c r="W405" s="253"/>
      <c r="X405" s="253"/>
      <c r="Y405" s="253"/>
    </row>
    <row r="406" spans="2:25" x14ac:dyDescent="0.2">
      <c r="B406" s="253"/>
      <c r="C406" s="253"/>
      <c r="D406" s="253"/>
      <c r="E406" s="253"/>
      <c r="F406" s="253"/>
      <c r="G406" s="253"/>
      <c r="H406" s="253"/>
      <c r="I406" s="253"/>
      <c r="J406" s="253"/>
      <c r="K406" s="253"/>
      <c r="L406" s="253"/>
      <c r="M406" s="253"/>
      <c r="N406" s="253"/>
      <c r="O406" s="253"/>
      <c r="P406" s="253"/>
      <c r="Q406" s="253"/>
      <c r="R406" s="253"/>
      <c r="S406" s="253"/>
      <c r="T406" s="253"/>
      <c r="U406" s="253"/>
      <c r="V406" s="253"/>
      <c r="W406" s="253"/>
      <c r="X406" s="253"/>
      <c r="Y406" s="253"/>
    </row>
    <row r="407" spans="2:25" x14ac:dyDescent="0.2">
      <c r="B407" s="253"/>
      <c r="C407" s="253"/>
      <c r="D407" s="253"/>
      <c r="E407" s="253"/>
      <c r="F407" s="253"/>
      <c r="G407" s="253"/>
      <c r="H407" s="253"/>
      <c r="I407" s="253"/>
      <c r="J407" s="253"/>
      <c r="K407" s="253"/>
      <c r="L407" s="253"/>
      <c r="M407" s="253"/>
      <c r="N407" s="253"/>
      <c r="O407" s="253"/>
      <c r="P407" s="253"/>
      <c r="Q407" s="253"/>
      <c r="R407" s="253"/>
      <c r="S407" s="253"/>
      <c r="T407" s="253"/>
      <c r="U407" s="253"/>
      <c r="V407" s="253"/>
      <c r="W407" s="253"/>
      <c r="X407" s="253"/>
      <c r="Y407" s="253"/>
    </row>
    <row r="408" spans="2:25" x14ac:dyDescent="0.2">
      <c r="B408" s="253"/>
      <c r="C408" s="253"/>
      <c r="D408" s="253"/>
      <c r="E408" s="253"/>
      <c r="F408" s="253"/>
      <c r="G408" s="253"/>
      <c r="H408" s="253"/>
      <c r="I408" s="253"/>
      <c r="J408" s="253"/>
      <c r="K408" s="253"/>
      <c r="L408" s="253"/>
      <c r="M408" s="253"/>
      <c r="N408" s="253"/>
      <c r="O408" s="253"/>
      <c r="P408" s="253"/>
      <c r="Q408" s="253"/>
      <c r="R408" s="253"/>
      <c r="S408" s="253"/>
      <c r="T408" s="253"/>
      <c r="U408" s="253"/>
      <c r="V408" s="253"/>
      <c r="W408" s="253"/>
      <c r="X408" s="253"/>
      <c r="Y408" s="253"/>
    </row>
    <row r="409" spans="2:25" x14ac:dyDescent="0.2">
      <c r="B409" s="253"/>
      <c r="C409" s="253"/>
      <c r="D409" s="253"/>
      <c r="E409" s="253"/>
      <c r="F409" s="253"/>
      <c r="G409" s="253"/>
      <c r="H409" s="253"/>
      <c r="I409" s="253"/>
      <c r="J409" s="253"/>
      <c r="K409" s="253"/>
      <c r="L409" s="253"/>
      <c r="M409" s="253"/>
      <c r="N409" s="253"/>
      <c r="O409" s="253"/>
      <c r="P409" s="253"/>
      <c r="Q409" s="253"/>
      <c r="R409" s="253"/>
      <c r="S409" s="253"/>
      <c r="T409" s="253"/>
      <c r="U409" s="253"/>
      <c r="V409" s="253"/>
      <c r="W409" s="253"/>
      <c r="X409" s="253"/>
      <c r="Y409" s="253"/>
    </row>
    <row r="410" spans="2:25" x14ac:dyDescent="0.2">
      <c r="B410" s="253"/>
      <c r="C410" s="253"/>
      <c r="D410" s="253"/>
      <c r="E410" s="253"/>
      <c r="F410" s="253"/>
      <c r="G410" s="253"/>
      <c r="H410" s="253"/>
      <c r="I410" s="253"/>
      <c r="J410" s="253"/>
      <c r="K410" s="253"/>
      <c r="L410" s="253"/>
      <c r="M410" s="253"/>
      <c r="N410" s="253"/>
      <c r="O410" s="253"/>
      <c r="P410" s="253"/>
      <c r="Q410" s="253"/>
      <c r="R410" s="253"/>
      <c r="S410" s="253"/>
      <c r="T410" s="253"/>
      <c r="U410" s="253"/>
      <c r="V410" s="253"/>
      <c r="W410" s="253"/>
      <c r="X410" s="253"/>
      <c r="Y410" s="253"/>
    </row>
    <row r="411" spans="2:25" x14ac:dyDescent="0.2">
      <c r="B411" s="253"/>
      <c r="C411" s="253"/>
      <c r="D411" s="253"/>
      <c r="E411" s="253"/>
      <c r="F411" s="253"/>
      <c r="G411" s="253"/>
      <c r="H411" s="253"/>
      <c r="I411" s="253"/>
      <c r="J411" s="253"/>
      <c r="K411" s="253"/>
      <c r="L411" s="253"/>
      <c r="M411" s="253"/>
      <c r="N411" s="253"/>
      <c r="O411" s="253"/>
      <c r="P411" s="253"/>
      <c r="Q411" s="253"/>
      <c r="R411" s="253"/>
      <c r="S411" s="253"/>
      <c r="T411" s="253"/>
      <c r="U411" s="253"/>
      <c r="V411" s="253"/>
      <c r="W411" s="253"/>
      <c r="X411" s="253"/>
      <c r="Y411" s="253"/>
    </row>
    <row r="412" spans="2:25" x14ac:dyDescent="0.2">
      <c r="B412" s="253"/>
      <c r="C412" s="253"/>
      <c r="D412" s="253"/>
      <c r="E412" s="253"/>
      <c r="F412" s="253"/>
      <c r="G412" s="253"/>
      <c r="H412" s="253"/>
      <c r="I412" s="253"/>
      <c r="J412" s="253"/>
      <c r="K412" s="253"/>
      <c r="L412" s="253"/>
      <c r="M412" s="253"/>
      <c r="N412" s="253"/>
      <c r="O412" s="253"/>
      <c r="P412" s="253"/>
      <c r="Q412" s="253"/>
      <c r="R412" s="253"/>
      <c r="S412" s="253"/>
      <c r="T412" s="253"/>
      <c r="U412" s="253"/>
      <c r="V412" s="253"/>
      <c r="W412" s="253"/>
      <c r="X412" s="253"/>
      <c r="Y412" s="253"/>
    </row>
    <row r="413" spans="2:25" x14ac:dyDescent="0.2">
      <c r="B413" s="253"/>
      <c r="C413" s="253"/>
      <c r="D413" s="253"/>
      <c r="E413" s="253"/>
      <c r="F413" s="253"/>
      <c r="G413" s="253"/>
      <c r="H413" s="253"/>
      <c r="I413" s="253"/>
      <c r="J413" s="253"/>
      <c r="K413" s="253"/>
      <c r="L413" s="253"/>
      <c r="M413" s="253"/>
      <c r="N413" s="253"/>
      <c r="O413" s="253"/>
      <c r="P413" s="253"/>
      <c r="Q413" s="253"/>
      <c r="R413" s="253"/>
      <c r="S413" s="253"/>
      <c r="T413" s="253"/>
      <c r="U413" s="253"/>
      <c r="V413" s="253"/>
      <c r="W413" s="253"/>
      <c r="X413" s="253"/>
      <c r="Y413" s="253"/>
    </row>
    <row r="414" spans="2:25" x14ac:dyDescent="0.2">
      <c r="B414" s="253"/>
      <c r="C414" s="253"/>
      <c r="D414" s="253"/>
      <c r="E414" s="253"/>
      <c r="F414" s="253"/>
      <c r="G414" s="253"/>
      <c r="H414" s="253"/>
      <c r="I414" s="253"/>
      <c r="J414" s="253"/>
      <c r="K414" s="253"/>
      <c r="L414" s="253"/>
      <c r="M414" s="253"/>
      <c r="N414" s="253"/>
      <c r="O414" s="253"/>
      <c r="P414" s="253"/>
      <c r="Q414" s="253"/>
      <c r="R414" s="253"/>
      <c r="S414" s="253"/>
      <c r="T414" s="253"/>
      <c r="U414" s="253"/>
      <c r="V414" s="253"/>
      <c r="W414" s="253"/>
      <c r="X414" s="253"/>
      <c r="Y414" s="253"/>
    </row>
    <row r="415" spans="2:25" x14ac:dyDescent="0.2">
      <c r="B415" s="253"/>
      <c r="C415" s="253"/>
      <c r="D415" s="253"/>
      <c r="E415" s="253"/>
      <c r="F415" s="253"/>
      <c r="G415" s="253"/>
      <c r="H415" s="253"/>
      <c r="I415" s="253"/>
      <c r="J415" s="253"/>
      <c r="K415" s="253"/>
      <c r="L415" s="253"/>
      <c r="M415" s="253"/>
      <c r="N415" s="253"/>
      <c r="O415" s="253"/>
      <c r="P415" s="253"/>
      <c r="Q415" s="253"/>
      <c r="R415" s="253"/>
      <c r="S415" s="253"/>
      <c r="T415" s="253"/>
      <c r="U415" s="253"/>
      <c r="V415" s="253"/>
      <c r="W415" s="253"/>
      <c r="X415" s="253"/>
      <c r="Y415" s="253"/>
    </row>
    <row r="416" spans="2:25" x14ac:dyDescent="0.2">
      <c r="B416" s="253"/>
      <c r="C416" s="253"/>
      <c r="D416" s="253"/>
      <c r="E416" s="253"/>
      <c r="F416" s="253"/>
      <c r="G416" s="253"/>
      <c r="H416" s="253"/>
      <c r="I416" s="253"/>
      <c r="J416" s="253"/>
      <c r="K416" s="253"/>
      <c r="L416" s="253"/>
      <c r="M416" s="253"/>
      <c r="N416" s="253"/>
      <c r="O416" s="253"/>
      <c r="P416" s="253"/>
      <c r="Q416" s="253"/>
      <c r="R416" s="253"/>
      <c r="S416" s="253"/>
      <c r="T416" s="253"/>
      <c r="U416" s="253"/>
      <c r="V416" s="253"/>
      <c r="W416" s="253"/>
      <c r="X416" s="253"/>
      <c r="Y416" s="253"/>
    </row>
    <row r="417" spans="2:25" x14ac:dyDescent="0.2">
      <c r="B417" s="253"/>
      <c r="C417" s="253"/>
      <c r="D417" s="253"/>
      <c r="E417" s="253"/>
      <c r="F417" s="253"/>
      <c r="G417" s="253"/>
      <c r="H417" s="253"/>
      <c r="I417" s="253"/>
      <c r="J417" s="253"/>
      <c r="K417" s="253"/>
      <c r="L417" s="253"/>
      <c r="M417" s="253"/>
      <c r="N417" s="253"/>
      <c r="O417" s="253"/>
      <c r="P417" s="253"/>
      <c r="Q417" s="253"/>
      <c r="R417" s="253"/>
      <c r="S417" s="253"/>
      <c r="T417" s="253"/>
      <c r="U417" s="253"/>
      <c r="V417" s="253"/>
      <c r="W417" s="253"/>
      <c r="X417" s="253"/>
      <c r="Y417" s="253"/>
    </row>
    <row r="418" spans="2:25" x14ac:dyDescent="0.2">
      <c r="B418" s="253"/>
      <c r="C418" s="253"/>
      <c r="D418" s="253"/>
      <c r="E418" s="253"/>
      <c r="F418" s="253"/>
      <c r="G418" s="253"/>
      <c r="H418" s="253"/>
      <c r="I418" s="253"/>
      <c r="J418" s="253"/>
      <c r="K418" s="253"/>
      <c r="L418" s="253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3"/>
      <c r="X418" s="253"/>
      <c r="Y418" s="253"/>
    </row>
    <row r="419" spans="2:25" x14ac:dyDescent="0.2">
      <c r="B419" s="253"/>
      <c r="C419" s="253"/>
      <c r="D419" s="253"/>
      <c r="E419" s="253"/>
      <c r="F419" s="253"/>
      <c r="G419" s="253"/>
      <c r="H419" s="253"/>
      <c r="I419" s="253"/>
      <c r="J419" s="253"/>
      <c r="K419" s="253"/>
      <c r="L419" s="253"/>
      <c r="M419" s="253"/>
      <c r="N419" s="253"/>
      <c r="O419" s="253"/>
      <c r="P419" s="253"/>
      <c r="Q419" s="253"/>
      <c r="R419" s="253"/>
      <c r="S419" s="253"/>
      <c r="T419" s="253"/>
      <c r="U419" s="253"/>
      <c r="V419" s="253"/>
      <c r="W419" s="253"/>
      <c r="X419" s="253"/>
      <c r="Y419" s="253"/>
    </row>
    <row r="420" spans="2:25" x14ac:dyDescent="0.2">
      <c r="B420" s="253"/>
      <c r="C420" s="253"/>
      <c r="D420" s="253"/>
      <c r="E420" s="253"/>
      <c r="F420" s="253"/>
      <c r="G420" s="253"/>
      <c r="H420" s="253"/>
      <c r="I420" s="253"/>
      <c r="J420" s="253"/>
      <c r="K420" s="253"/>
      <c r="L420" s="253"/>
      <c r="M420" s="253"/>
      <c r="N420" s="253"/>
      <c r="O420" s="253"/>
      <c r="P420" s="253"/>
      <c r="Q420" s="253"/>
      <c r="R420" s="253"/>
      <c r="S420" s="253"/>
      <c r="T420" s="253"/>
      <c r="U420" s="253"/>
      <c r="V420" s="253"/>
      <c r="W420" s="253"/>
      <c r="X420" s="253"/>
      <c r="Y420" s="253"/>
    </row>
    <row r="421" spans="2:25" x14ac:dyDescent="0.2">
      <c r="B421" s="253"/>
      <c r="C421" s="253"/>
      <c r="D421" s="253"/>
      <c r="E421" s="253"/>
      <c r="F421" s="253"/>
      <c r="G421" s="253"/>
      <c r="H421" s="253"/>
      <c r="I421" s="253"/>
      <c r="J421" s="253"/>
      <c r="K421" s="253"/>
      <c r="L421" s="253"/>
      <c r="M421" s="253"/>
      <c r="N421" s="253"/>
      <c r="O421" s="253"/>
      <c r="P421" s="253"/>
      <c r="Q421" s="253"/>
      <c r="R421" s="253"/>
      <c r="S421" s="253"/>
      <c r="T421" s="253"/>
      <c r="U421" s="253"/>
      <c r="V421" s="253"/>
      <c r="W421" s="253"/>
      <c r="X421" s="253"/>
      <c r="Y421" s="253"/>
    </row>
    <row r="422" spans="2:25" x14ac:dyDescent="0.2">
      <c r="B422" s="253"/>
      <c r="C422" s="253"/>
      <c r="D422" s="253"/>
      <c r="E422" s="253"/>
      <c r="F422" s="253"/>
      <c r="G422" s="253"/>
      <c r="H422" s="253"/>
      <c r="I422" s="253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3"/>
      <c r="W422" s="253"/>
      <c r="X422" s="253"/>
      <c r="Y422" s="253"/>
    </row>
    <row r="423" spans="2:25" x14ac:dyDescent="0.2">
      <c r="B423" s="253"/>
      <c r="C423" s="253"/>
      <c r="D423" s="253"/>
      <c r="E423" s="253"/>
      <c r="F423" s="253"/>
      <c r="G423" s="253"/>
      <c r="H423" s="253"/>
      <c r="I423" s="253"/>
      <c r="J423" s="253"/>
      <c r="K423" s="253"/>
      <c r="L423" s="253"/>
      <c r="M423" s="253"/>
      <c r="N423" s="253"/>
      <c r="O423" s="253"/>
      <c r="P423" s="253"/>
      <c r="Q423" s="253"/>
      <c r="R423" s="253"/>
      <c r="S423" s="253"/>
      <c r="T423" s="253"/>
      <c r="U423" s="253"/>
      <c r="V423" s="253"/>
      <c r="W423" s="253"/>
      <c r="X423" s="253"/>
      <c r="Y423" s="253"/>
    </row>
    <row r="424" spans="2:25" x14ac:dyDescent="0.2">
      <c r="B424" s="253"/>
      <c r="C424" s="253"/>
      <c r="D424" s="253"/>
      <c r="E424" s="253"/>
      <c r="F424" s="253"/>
      <c r="G424" s="253"/>
      <c r="H424" s="253"/>
      <c r="I424" s="253"/>
      <c r="J424" s="253"/>
      <c r="K424" s="253"/>
      <c r="L424" s="253"/>
      <c r="M424" s="253"/>
      <c r="N424" s="253"/>
      <c r="O424" s="253"/>
      <c r="P424" s="253"/>
      <c r="Q424" s="253"/>
      <c r="R424" s="253"/>
      <c r="S424" s="253"/>
      <c r="T424" s="253"/>
      <c r="U424" s="253"/>
      <c r="V424" s="253"/>
      <c r="W424" s="253"/>
      <c r="X424" s="253"/>
      <c r="Y424" s="253"/>
    </row>
    <row r="425" spans="2:25" x14ac:dyDescent="0.2">
      <c r="B425" s="253"/>
      <c r="C425" s="253"/>
      <c r="D425" s="253"/>
      <c r="E425" s="253"/>
      <c r="F425" s="253"/>
      <c r="G425" s="253"/>
      <c r="H425" s="253"/>
      <c r="I425" s="253"/>
      <c r="J425" s="253"/>
      <c r="K425" s="253"/>
      <c r="L425" s="253"/>
      <c r="M425" s="253"/>
      <c r="N425" s="253"/>
      <c r="O425" s="253"/>
      <c r="P425" s="253"/>
      <c r="Q425" s="253"/>
      <c r="R425" s="253"/>
      <c r="S425" s="253"/>
      <c r="T425" s="253"/>
      <c r="U425" s="253"/>
      <c r="V425" s="253"/>
      <c r="W425" s="253"/>
      <c r="X425" s="253"/>
      <c r="Y425" s="253"/>
    </row>
    <row r="426" spans="2:25" x14ac:dyDescent="0.2">
      <c r="B426" s="253"/>
      <c r="C426" s="253"/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3"/>
      <c r="P426" s="253"/>
      <c r="Q426" s="253"/>
      <c r="R426" s="253"/>
      <c r="S426" s="253"/>
      <c r="T426" s="253"/>
      <c r="U426" s="253"/>
      <c r="V426" s="253"/>
      <c r="W426" s="253"/>
      <c r="X426" s="253"/>
      <c r="Y426" s="253"/>
    </row>
    <row r="427" spans="2:25" x14ac:dyDescent="0.2">
      <c r="B427" s="253"/>
      <c r="C427" s="253"/>
      <c r="D427" s="253"/>
      <c r="E427" s="253"/>
      <c r="F427" s="253"/>
      <c r="G427" s="253"/>
      <c r="H427" s="253"/>
      <c r="I427" s="253"/>
      <c r="J427" s="253"/>
      <c r="K427" s="253"/>
      <c r="L427" s="253"/>
      <c r="M427" s="253"/>
      <c r="N427" s="253"/>
      <c r="O427" s="253"/>
      <c r="P427" s="253"/>
      <c r="Q427" s="253"/>
      <c r="R427" s="253"/>
      <c r="S427" s="253"/>
      <c r="T427" s="253"/>
      <c r="U427" s="253"/>
      <c r="V427" s="253"/>
      <c r="W427" s="253"/>
      <c r="X427" s="253"/>
      <c r="Y427" s="253"/>
    </row>
    <row r="428" spans="2:25" x14ac:dyDescent="0.2">
      <c r="B428" s="253"/>
      <c r="C428" s="253"/>
      <c r="D428" s="253"/>
      <c r="E428" s="253"/>
      <c r="F428" s="253"/>
      <c r="G428" s="253"/>
      <c r="H428" s="253"/>
      <c r="I428" s="253"/>
      <c r="J428" s="253"/>
      <c r="K428" s="253"/>
      <c r="L428" s="253"/>
      <c r="M428" s="253"/>
      <c r="N428" s="253"/>
      <c r="O428" s="253"/>
      <c r="P428" s="253"/>
      <c r="Q428" s="253"/>
      <c r="R428" s="253"/>
      <c r="S428" s="253"/>
      <c r="T428" s="253"/>
      <c r="U428" s="253"/>
      <c r="V428" s="253"/>
      <c r="W428" s="253"/>
      <c r="X428" s="253"/>
      <c r="Y428" s="253"/>
    </row>
    <row r="429" spans="2:25" x14ac:dyDescent="0.2">
      <c r="B429" s="253"/>
      <c r="C429" s="253"/>
      <c r="D429" s="253"/>
      <c r="E429" s="253"/>
      <c r="F429" s="253"/>
      <c r="G429" s="253"/>
      <c r="H429" s="253"/>
      <c r="I429" s="253"/>
      <c r="J429" s="253"/>
      <c r="K429" s="253"/>
      <c r="L429" s="253"/>
      <c r="M429" s="253"/>
      <c r="N429" s="253"/>
      <c r="O429" s="253"/>
      <c r="P429" s="253"/>
      <c r="Q429" s="253"/>
      <c r="R429" s="253"/>
      <c r="S429" s="253"/>
      <c r="T429" s="253"/>
      <c r="U429" s="253"/>
      <c r="V429" s="253"/>
      <c r="W429" s="253"/>
      <c r="X429" s="253"/>
      <c r="Y429" s="253"/>
    </row>
    <row r="430" spans="2:25" x14ac:dyDescent="0.2">
      <c r="B430" s="253"/>
      <c r="C430" s="253"/>
      <c r="D430" s="253"/>
      <c r="E430" s="253"/>
      <c r="F430" s="253"/>
      <c r="G430" s="253"/>
      <c r="H430" s="253"/>
      <c r="I430" s="253"/>
      <c r="J430" s="253"/>
      <c r="K430" s="253"/>
      <c r="L430" s="253"/>
      <c r="M430" s="253"/>
      <c r="N430" s="253"/>
      <c r="O430" s="253"/>
      <c r="P430" s="253"/>
      <c r="Q430" s="253"/>
      <c r="R430" s="253"/>
      <c r="S430" s="253"/>
      <c r="T430" s="253"/>
      <c r="U430" s="253"/>
      <c r="V430" s="253"/>
      <c r="W430" s="253"/>
      <c r="X430" s="253"/>
      <c r="Y430" s="253"/>
    </row>
    <row r="431" spans="2:25" x14ac:dyDescent="0.2">
      <c r="B431" s="253"/>
      <c r="C431" s="253"/>
      <c r="D431" s="253"/>
      <c r="E431" s="253"/>
      <c r="F431" s="253"/>
      <c r="G431" s="253"/>
      <c r="H431" s="253"/>
      <c r="I431" s="253"/>
      <c r="J431" s="253"/>
      <c r="K431" s="253"/>
      <c r="L431" s="253"/>
      <c r="M431" s="253"/>
      <c r="N431" s="253"/>
      <c r="O431" s="253"/>
      <c r="P431" s="253"/>
      <c r="Q431" s="253"/>
      <c r="R431" s="253"/>
      <c r="S431" s="253"/>
      <c r="T431" s="253"/>
      <c r="U431" s="253"/>
      <c r="V431" s="253"/>
      <c r="W431" s="253"/>
      <c r="X431" s="253"/>
      <c r="Y431" s="253"/>
    </row>
    <row r="432" spans="2:25" x14ac:dyDescent="0.2">
      <c r="B432" s="253"/>
      <c r="C432" s="253"/>
      <c r="D432" s="253"/>
      <c r="E432" s="253"/>
      <c r="F432" s="253"/>
      <c r="G432" s="253"/>
      <c r="H432" s="253"/>
      <c r="I432" s="253"/>
      <c r="J432" s="253"/>
      <c r="K432" s="253"/>
      <c r="L432" s="253"/>
      <c r="M432" s="253"/>
      <c r="N432" s="253"/>
      <c r="O432" s="253"/>
      <c r="P432" s="253"/>
      <c r="Q432" s="253"/>
      <c r="R432" s="253"/>
      <c r="S432" s="253"/>
      <c r="T432" s="253"/>
      <c r="U432" s="253"/>
      <c r="V432" s="253"/>
      <c r="W432" s="253"/>
      <c r="X432" s="253"/>
      <c r="Y432" s="253"/>
    </row>
    <row r="433" spans="2:25" x14ac:dyDescent="0.2">
      <c r="B433" s="253"/>
      <c r="C433" s="253"/>
      <c r="D433" s="253"/>
      <c r="E433" s="253"/>
      <c r="F433" s="253"/>
      <c r="G433" s="253"/>
      <c r="H433" s="253"/>
      <c r="I433" s="253"/>
      <c r="J433" s="253"/>
      <c r="K433" s="253"/>
      <c r="L433" s="253"/>
      <c r="M433" s="253"/>
      <c r="N433" s="253"/>
      <c r="O433" s="253"/>
      <c r="P433" s="253"/>
      <c r="Q433" s="253"/>
      <c r="R433" s="253"/>
      <c r="S433" s="253"/>
      <c r="T433" s="253"/>
      <c r="U433" s="253"/>
      <c r="V433" s="253"/>
      <c r="W433" s="253"/>
      <c r="X433" s="253"/>
      <c r="Y433" s="253"/>
    </row>
    <row r="434" spans="2:25" x14ac:dyDescent="0.2">
      <c r="B434" s="253"/>
      <c r="C434" s="253"/>
      <c r="D434" s="253"/>
      <c r="E434" s="253"/>
      <c r="F434" s="253"/>
      <c r="G434" s="253"/>
      <c r="H434" s="253"/>
      <c r="I434" s="253"/>
      <c r="J434" s="253"/>
      <c r="K434" s="253"/>
      <c r="L434" s="253"/>
      <c r="M434" s="253"/>
      <c r="N434" s="253"/>
      <c r="O434" s="253"/>
      <c r="P434" s="253"/>
      <c r="Q434" s="253"/>
      <c r="R434" s="253"/>
      <c r="S434" s="253"/>
      <c r="T434" s="253"/>
      <c r="U434" s="253"/>
      <c r="V434" s="253"/>
      <c r="W434" s="253"/>
      <c r="X434" s="253"/>
      <c r="Y434" s="253"/>
    </row>
    <row r="435" spans="2:25" x14ac:dyDescent="0.2">
      <c r="B435" s="253"/>
      <c r="C435" s="253"/>
      <c r="D435" s="253"/>
      <c r="E435" s="253"/>
      <c r="F435" s="253"/>
      <c r="G435" s="253"/>
      <c r="H435" s="253"/>
      <c r="I435" s="253"/>
      <c r="J435" s="253"/>
      <c r="K435" s="253"/>
      <c r="L435" s="253"/>
      <c r="M435" s="253"/>
      <c r="N435" s="253"/>
      <c r="O435" s="253"/>
      <c r="P435" s="253"/>
      <c r="Q435" s="253"/>
      <c r="R435" s="253"/>
      <c r="S435" s="253"/>
      <c r="T435" s="253"/>
      <c r="U435" s="253"/>
      <c r="V435" s="253"/>
      <c r="W435" s="253"/>
      <c r="X435" s="253"/>
      <c r="Y435" s="253"/>
    </row>
    <row r="436" spans="2:25" x14ac:dyDescent="0.2">
      <c r="B436" s="253"/>
      <c r="C436" s="253"/>
      <c r="D436" s="253"/>
      <c r="E436" s="253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253"/>
      <c r="S436" s="253"/>
      <c r="T436" s="253"/>
      <c r="U436" s="253"/>
      <c r="V436" s="253"/>
      <c r="W436" s="253"/>
      <c r="X436" s="253"/>
      <c r="Y436" s="253"/>
    </row>
    <row r="437" spans="2:25" x14ac:dyDescent="0.2">
      <c r="B437" s="253"/>
      <c r="C437" s="253"/>
      <c r="D437" s="253"/>
      <c r="E437" s="253"/>
      <c r="F437" s="253"/>
      <c r="G437" s="253"/>
      <c r="H437" s="253"/>
      <c r="I437" s="253"/>
      <c r="J437" s="253"/>
      <c r="K437" s="253"/>
      <c r="L437" s="253"/>
      <c r="M437" s="253"/>
      <c r="N437" s="253"/>
      <c r="O437" s="253"/>
      <c r="P437" s="253"/>
      <c r="Q437" s="253"/>
      <c r="R437" s="253"/>
      <c r="S437" s="253"/>
      <c r="T437" s="253"/>
      <c r="U437" s="253"/>
      <c r="V437" s="253"/>
      <c r="W437" s="253"/>
      <c r="X437" s="253"/>
      <c r="Y437" s="253"/>
    </row>
    <row r="438" spans="2:25" x14ac:dyDescent="0.2">
      <c r="B438" s="253"/>
      <c r="C438" s="253"/>
      <c r="D438" s="253"/>
      <c r="E438" s="253"/>
      <c r="F438" s="253"/>
      <c r="G438" s="253"/>
      <c r="H438" s="253"/>
      <c r="I438" s="253"/>
      <c r="J438" s="253"/>
      <c r="K438" s="253"/>
      <c r="L438" s="253"/>
      <c r="M438" s="253"/>
      <c r="N438" s="253"/>
      <c r="O438" s="253"/>
      <c r="P438" s="253"/>
      <c r="Q438" s="253"/>
      <c r="R438" s="253"/>
      <c r="S438" s="253"/>
      <c r="T438" s="253"/>
      <c r="U438" s="253"/>
      <c r="V438" s="253"/>
      <c r="W438" s="253"/>
      <c r="X438" s="253"/>
      <c r="Y438" s="253"/>
    </row>
    <row r="439" spans="2:25" x14ac:dyDescent="0.2">
      <c r="B439" s="253"/>
      <c r="C439" s="253"/>
      <c r="D439" s="253"/>
      <c r="E439" s="253"/>
      <c r="F439" s="253"/>
      <c r="G439" s="253"/>
      <c r="H439" s="253"/>
      <c r="I439" s="253"/>
      <c r="J439" s="253"/>
      <c r="K439" s="253"/>
      <c r="L439" s="253"/>
      <c r="M439" s="253"/>
      <c r="N439" s="253"/>
      <c r="O439" s="253"/>
      <c r="P439" s="253"/>
      <c r="Q439" s="253"/>
      <c r="R439" s="253"/>
      <c r="S439" s="253"/>
      <c r="T439" s="253"/>
      <c r="U439" s="253"/>
      <c r="V439" s="253"/>
      <c r="W439" s="253"/>
      <c r="X439" s="253"/>
      <c r="Y439" s="253"/>
    </row>
    <row r="440" spans="2:25" x14ac:dyDescent="0.2">
      <c r="B440" s="253"/>
      <c r="C440" s="253"/>
      <c r="D440" s="253"/>
      <c r="E440" s="253"/>
      <c r="F440" s="253"/>
      <c r="G440" s="253"/>
      <c r="H440" s="253"/>
      <c r="I440" s="253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3"/>
      <c r="W440" s="253"/>
      <c r="X440" s="253"/>
      <c r="Y440" s="253"/>
    </row>
    <row r="441" spans="2:25" x14ac:dyDescent="0.2">
      <c r="B441" s="253"/>
      <c r="C441" s="253"/>
      <c r="D441" s="253"/>
      <c r="E441" s="253"/>
      <c r="F441" s="253"/>
      <c r="G441" s="253"/>
      <c r="H441" s="253"/>
      <c r="I441" s="253"/>
      <c r="J441" s="253"/>
      <c r="K441" s="253"/>
      <c r="L441" s="253"/>
      <c r="M441" s="253"/>
      <c r="N441" s="253"/>
      <c r="O441" s="253"/>
      <c r="P441" s="253"/>
      <c r="Q441" s="253"/>
      <c r="R441" s="253"/>
      <c r="S441" s="253"/>
      <c r="T441" s="253"/>
      <c r="U441" s="253"/>
      <c r="V441" s="253"/>
      <c r="W441" s="253"/>
      <c r="X441" s="253"/>
      <c r="Y441" s="253"/>
    </row>
    <row r="442" spans="2:25" x14ac:dyDescent="0.2">
      <c r="B442" s="253"/>
      <c r="C442" s="253"/>
      <c r="D442" s="253"/>
      <c r="E442" s="253"/>
      <c r="F442" s="253"/>
      <c r="G442" s="253"/>
      <c r="H442" s="253"/>
      <c r="I442" s="253"/>
      <c r="J442" s="253"/>
      <c r="K442" s="253"/>
      <c r="L442" s="253"/>
      <c r="M442" s="253"/>
      <c r="N442" s="253"/>
      <c r="O442" s="253"/>
      <c r="P442" s="253"/>
      <c r="Q442" s="253"/>
      <c r="R442" s="253"/>
      <c r="S442" s="253"/>
      <c r="T442" s="253"/>
      <c r="U442" s="253"/>
      <c r="V442" s="253"/>
      <c r="W442" s="253"/>
      <c r="X442" s="253"/>
      <c r="Y442" s="253"/>
    </row>
    <row r="443" spans="2:25" x14ac:dyDescent="0.2">
      <c r="B443" s="253"/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/>
      <c r="S443" s="253"/>
      <c r="T443" s="253"/>
      <c r="U443" s="253"/>
      <c r="V443" s="253"/>
      <c r="W443" s="253"/>
      <c r="X443" s="253"/>
      <c r="Y443" s="253"/>
    </row>
    <row r="444" spans="2:25" x14ac:dyDescent="0.2">
      <c r="B444" s="253"/>
      <c r="C444" s="253"/>
      <c r="D444" s="253"/>
      <c r="E444" s="253"/>
      <c r="F444" s="253"/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/>
      <c r="S444" s="253"/>
      <c r="T444" s="253"/>
      <c r="U444" s="253"/>
      <c r="V444" s="253"/>
      <c r="W444" s="253"/>
      <c r="X444" s="253"/>
      <c r="Y444" s="253"/>
    </row>
    <row r="445" spans="2:25" x14ac:dyDescent="0.2">
      <c r="B445" s="253"/>
      <c r="C445" s="253"/>
      <c r="D445" s="253"/>
      <c r="E445" s="253"/>
      <c r="F445" s="253"/>
      <c r="G445" s="253"/>
      <c r="H445" s="253"/>
      <c r="I445" s="253"/>
      <c r="J445" s="253"/>
      <c r="K445" s="253"/>
      <c r="L445" s="253"/>
      <c r="M445" s="253"/>
      <c r="N445" s="253"/>
      <c r="O445" s="253"/>
      <c r="P445" s="253"/>
      <c r="Q445" s="253"/>
      <c r="R445" s="253"/>
      <c r="S445" s="253"/>
      <c r="T445" s="253"/>
      <c r="U445" s="253"/>
      <c r="V445" s="253"/>
      <c r="W445" s="253"/>
      <c r="X445" s="253"/>
      <c r="Y445" s="253"/>
    </row>
    <row r="446" spans="2:25" x14ac:dyDescent="0.2">
      <c r="B446" s="253"/>
      <c r="C446" s="253"/>
      <c r="D446" s="253"/>
      <c r="E446" s="253"/>
      <c r="F446" s="253"/>
      <c r="G446" s="253"/>
      <c r="H446" s="253"/>
      <c r="I446" s="253"/>
      <c r="J446" s="253"/>
      <c r="K446" s="253"/>
      <c r="L446" s="253"/>
      <c r="M446" s="253"/>
      <c r="N446" s="253"/>
      <c r="O446" s="253"/>
      <c r="P446" s="253"/>
      <c r="Q446" s="253"/>
      <c r="R446" s="253"/>
      <c r="S446" s="253"/>
      <c r="T446" s="253"/>
      <c r="U446" s="253"/>
      <c r="V446" s="253"/>
      <c r="W446" s="253"/>
      <c r="X446" s="253"/>
      <c r="Y446" s="253"/>
    </row>
    <row r="447" spans="2:25" x14ac:dyDescent="0.2">
      <c r="B447" s="253"/>
      <c r="C447" s="253"/>
      <c r="D447" s="253"/>
      <c r="E447" s="253"/>
      <c r="F447" s="253"/>
      <c r="G447" s="253"/>
      <c r="H447" s="253"/>
      <c r="I447" s="253"/>
      <c r="J447" s="253"/>
      <c r="K447" s="253"/>
      <c r="L447" s="253"/>
      <c r="M447" s="253"/>
      <c r="N447" s="253"/>
      <c r="O447" s="253"/>
      <c r="P447" s="253"/>
      <c r="Q447" s="253"/>
      <c r="R447" s="253"/>
      <c r="S447" s="253"/>
      <c r="T447" s="253"/>
      <c r="U447" s="253"/>
      <c r="V447" s="253"/>
      <c r="W447" s="253"/>
      <c r="X447" s="253"/>
      <c r="Y447" s="253"/>
    </row>
    <row r="448" spans="2:25" x14ac:dyDescent="0.2">
      <c r="B448" s="253"/>
      <c r="C448" s="253"/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3"/>
      <c r="P448" s="253"/>
      <c r="Q448" s="253"/>
      <c r="R448" s="253"/>
      <c r="S448" s="253"/>
      <c r="T448" s="253"/>
      <c r="U448" s="253"/>
      <c r="V448" s="253"/>
      <c r="W448" s="253"/>
      <c r="X448" s="253"/>
      <c r="Y448" s="253"/>
    </row>
    <row r="449" spans="2:25" x14ac:dyDescent="0.2">
      <c r="B449" s="253"/>
      <c r="C449" s="253"/>
      <c r="D449" s="253"/>
      <c r="E449" s="253"/>
      <c r="F449" s="253"/>
      <c r="G449" s="253"/>
      <c r="H449" s="253"/>
      <c r="I449" s="253"/>
      <c r="J449" s="253"/>
      <c r="K449" s="253"/>
      <c r="L449" s="253"/>
      <c r="M449" s="253"/>
      <c r="N449" s="253"/>
      <c r="O449" s="253"/>
      <c r="P449" s="253"/>
      <c r="Q449" s="253"/>
      <c r="R449" s="253"/>
      <c r="S449" s="253"/>
      <c r="T449" s="253"/>
      <c r="U449" s="253"/>
      <c r="V449" s="253"/>
      <c r="W449" s="253"/>
      <c r="X449" s="253"/>
      <c r="Y449" s="253"/>
    </row>
    <row r="450" spans="2:25" x14ac:dyDescent="0.2">
      <c r="B450" s="253"/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3"/>
      <c r="Q450" s="253"/>
      <c r="R450" s="253"/>
      <c r="S450" s="253"/>
      <c r="T450" s="253"/>
      <c r="U450" s="253"/>
      <c r="V450" s="253"/>
      <c r="W450" s="253"/>
      <c r="X450" s="253"/>
      <c r="Y450" s="253"/>
    </row>
    <row r="451" spans="2:25" x14ac:dyDescent="0.2">
      <c r="B451" s="253"/>
      <c r="C451" s="253"/>
      <c r="D451" s="253"/>
      <c r="E451" s="253"/>
      <c r="F451" s="253"/>
      <c r="G451" s="253"/>
      <c r="H451" s="253"/>
      <c r="I451" s="253"/>
      <c r="J451" s="253"/>
      <c r="K451" s="253"/>
      <c r="L451" s="253"/>
      <c r="M451" s="253"/>
      <c r="N451" s="253"/>
      <c r="O451" s="253"/>
      <c r="P451" s="253"/>
      <c r="Q451" s="253"/>
      <c r="R451" s="253"/>
      <c r="S451" s="253"/>
      <c r="T451" s="253"/>
      <c r="U451" s="253"/>
      <c r="V451" s="253"/>
      <c r="W451" s="253"/>
      <c r="X451" s="253"/>
      <c r="Y451" s="253"/>
    </row>
    <row r="452" spans="2:25" x14ac:dyDescent="0.2">
      <c r="B452" s="253"/>
      <c r="C452" s="253"/>
      <c r="D452" s="253"/>
      <c r="E452" s="253"/>
      <c r="F452" s="253"/>
      <c r="G452" s="253"/>
      <c r="H452" s="253"/>
      <c r="I452" s="253"/>
      <c r="J452" s="253"/>
      <c r="K452" s="253"/>
      <c r="L452" s="253"/>
      <c r="M452" s="253"/>
      <c r="N452" s="253"/>
      <c r="O452" s="253"/>
      <c r="P452" s="253"/>
      <c r="Q452" s="253"/>
      <c r="R452" s="253"/>
      <c r="S452" s="253"/>
      <c r="T452" s="253"/>
      <c r="U452" s="253"/>
      <c r="V452" s="253"/>
      <c r="W452" s="253"/>
      <c r="X452" s="253"/>
      <c r="Y452" s="253"/>
    </row>
    <row r="453" spans="2:25" x14ac:dyDescent="0.2">
      <c r="B453" s="253"/>
      <c r="C453" s="253"/>
      <c r="D453" s="253"/>
      <c r="E453" s="253"/>
      <c r="F453" s="253"/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/>
      <c r="Y453" s="253"/>
    </row>
    <row r="454" spans="2:25" x14ac:dyDescent="0.2">
      <c r="B454" s="253"/>
      <c r="C454" s="253"/>
      <c r="D454" s="253"/>
      <c r="E454" s="253"/>
      <c r="F454" s="253"/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/>
      <c r="Y454" s="253"/>
    </row>
    <row r="455" spans="2:25" x14ac:dyDescent="0.2">
      <c r="B455" s="253"/>
      <c r="C455" s="253"/>
      <c r="D455" s="253"/>
      <c r="E455" s="253"/>
      <c r="F455" s="253"/>
      <c r="G455" s="253"/>
      <c r="H455" s="253"/>
      <c r="I455" s="253"/>
      <c r="J455" s="253"/>
      <c r="K455" s="253"/>
      <c r="L455" s="253"/>
      <c r="M455" s="253"/>
      <c r="N455" s="253"/>
      <c r="O455" s="253"/>
      <c r="P455" s="253"/>
      <c r="Q455" s="253"/>
      <c r="R455" s="253"/>
      <c r="S455" s="253"/>
      <c r="T455" s="253"/>
      <c r="U455" s="253"/>
      <c r="V455" s="253"/>
      <c r="W455" s="253"/>
      <c r="X455" s="253"/>
      <c r="Y455" s="253"/>
    </row>
    <row r="456" spans="2:25" x14ac:dyDescent="0.2">
      <c r="B456" s="253"/>
      <c r="C456" s="253"/>
      <c r="D456" s="253"/>
      <c r="E456" s="253"/>
      <c r="F456" s="253"/>
      <c r="G456" s="253"/>
      <c r="H456" s="253"/>
      <c r="I456" s="253"/>
      <c r="J456" s="253"/>
      <c r="K456" s="253"/>
      <c r="L456" s="253"/>
      <c r="M456" s="253"/>
      <c r="N456" s="253"/>
      <c r="O456" s="253"/>
      <c r="P456" s="253"/>
      <c r="Q456" s="253"/>
      <c r="R456" s="253"/>
      <c r="S456" s="253"/>
      <c r="T456" s="253"/>
      <c r="U456" s="253"/>
      <c r="V456" s="253"/>
      <c r="W456" s="253"/>
      <c r="X456" s="253"/>
      <c r="Y456" s="253"/>
    </row>
    <row r="457" spans="2:25" x14ac:dyDescent="0.2">
      <c r="B457" s="253"/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</row>
    <row r="458" spans="2:25" x14ac:dyDescent="0.2">
      <c r="B458" s="253"/>
      <c r="C458" s="253"/>
      <c r="D458" s="253"/>
      <c r="E458" s="253"/>
      <c r="F458" s="253"/>
      <c r="G458" s="253"/>
      <c r="H458" s="253"/>
      <c r="I458" s="253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3"/>
      <c r="W458" s="253"/>
      <c r="X458" s="253"/>
      <c r="Y458" s="253"/>
    </row>
    <row r="459" spans="2:25" x14ac:dyDescent="0.2">
      <c r="B459" s="253"/>
      <c r="C459" s="253"/>
      <c r="D459" s="253"/>
      <c r="E459" s="253"/>
      <c r="F459" s="253"/>
      <c r="G459" s="253"/>
      <c r="H459" s="253"/>
      <c r="I459" s="253"/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53"/>
      <c r="U459" s="253"/>
      <c r="V459" s="253"/>
      <c r="W459" s="253"/>
      <c r="X459" s="253"/>
      <c r="Y459" s="253"/>
    </row>
    <row r="460" spans="2:25" x14ac:dyDescent="0.2">
      <c r="B460" s="253"/>
      <c r="C460" s="253"/>
      <c r="D460" s="253"/>
      <c r="E460" s="253"/>
      <c r="F460" s="253"/>
      <c r="G460" s="253"/>
      <c r="H460" s="253"/>
      <c r="I460" s="253"/>
      <c r="J460" s="253"/>
      <c r="K460" s="253"/>
      <c r="L460" s="253"/>
      <c r="M460" s="253"/>
      <c r="N460" s="253"/>
      <c r="O460" s="253"/>
      <c r="P460" s="253"/>
      <c r="Q460" s="253"/>
      <c r="R460" s="253"/>
      <c r="S460" s="253"/>
      <c r="T460" s="253"/>
      <c r="U460" s="253"/>
      <c r="V460" s="253"/>
      <c r="W460" s="253"/>
      <c r="X460" s="253"/>
      <c r="Y460" s="253"/>
    </row>
    <row r="461" spans="2:25" x14ac:dyDescent="0.2">
      <c r="B461" s="253"/>
      <c r="C461" s="253"/>
      <c r="D461" s="253"/>
      <c r="E461" s="253"/>
      <c r="F461" s="253"/>
      <c r="G461" s="253"/>
      <c r="H461" s="253"/>
      <c r="I461" s="253"/>
      <c r="J461" s="253"/>
      <c r="K461" s="253"/>
      <c r="L461" s="253"/>
      <c r="M461" s="253"/>
      <c r="N461" s="253"/>
      <c r="O461" s="253"/>
      <c r="P461" s="253"/>
      <c r="Q461" s="253"/>
      <c r="R461" s="253"/>
      <c r="S461" s="253"/>
      <c r="T461" s="253"/>
      <c r="U461" s="253"/>
      <c r="V461" s="253"/>
      <c r="W461" s="253"/>
      <c r="X461" s="253"/>
      <c r="Y461" s="253"/>
    </row>
    <row r="462" spans="2:25" x14ac:dyDescent="0.2">
      <c r="B462" s="253"/>
      <c r="C462" s="253"/>
      <c r="D462" s="253"/>
      <c r="E462" s="253"/>
      <c r="F462" s="253"/>
      <c r="G462" s="253"/>
      <c r="H462" s="253"/>
      <c r="I462" s="253"/>
      <c r="J462" s="253"/>
      <c r="K462" s="253"/>
      <c r="L462" s="253"/>
      <c r="M462" s="253"/>
      <c r="N462" s="253"/>
      <c r="O462" s="253"/>
      <c r="P462" s="253"/>
      <c r="Q462" s="253"/>
      <c r="R462" s="253"/>
      <c r="S462" s="253"/>
      <c r="T462" s="253"/>
      <c r="U462" s="253"/>
      <c r="V462" s="253"/>
      <c r="W462" s="253"/>
      <c r="X462" s="253"/>
      <c r="Y462" s="253"/>
    </row>
    <row r="463" spans="2:25" x14ac:dyDescent="0.2">
      <c r="B463" s="253"/>
      <c r="C463" s="253"/>
      <c r="D463" s="253"/>
      <c r="E463" s="253"/>
      <c r="F463" s="253"/>
      <c r="G463" s="253"/>
      <c r="H463" s="253"/>
      <c r="I463" s="253"/>
      <c r="J463" s="253"/>
      <c r="K463" s="253"/>
      <c r="L463" s="253"/>
      <c r="M463" s="253"/>
      <c r="N463" s="253"/>
      <c r="O463" s="253"/>
      <c r="P463" s="253"/>
      <c r="Q463" s="253"/>
      <c r="R463" s="253"/>
      <c r="S463" s="253"/>
      <c r="T463" s="253"/>
      <c r="U463" s="253"/>
      <c r="V463" s="253"/>
      <c r="W463" s="253"/>
      <c r="X463" s="253"/>
      <c r="Y463" s="253"/>
    </row>
    <row r="464" spans="2:25" x14ac:dyDescent="0.2">
      <c r="B464" s="253"/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3"/>
      <c r="Q464" s="253"/>
      <c r="R464" s="253"/>
      <c r="S464" s="253"/>
      <c r="T464" s="253"/>
      <c r="U464" s="253"/>
      <c r="V464" s="253"/>
      <c r="W464" s="253"/>
      <c r="X464" s="253"/>
      <c r="Y464" s="253"/>
    </row>
    <row r="465" spans="2:25" x14ac:dyDescent="0.2">
      <c r="B465" s="253"/>
      <c r="C465" s="253"/>
      <c r="D465" s="253"/>
      <c r="E465" s="253"/>
      <c r="F465" s="253"/>
      <c r="G465" s="253"/>
      <c r="H465" s="253"/>
      <c r="I465" s="253"/>
      <c r="J465" s="253"/>
      <c r="K465" s="253"/>
      <c r="L465" s="253"/>
      <c r="M465" s="253"/>
      <c r="N465" s="253"/>
      <c r="O465" s="253"/>
      <c r="P465" s="253"/>
      <c r="Q465" s="253"/>
      <c r="R465" s="253"/>
      <c r="S465" s="253"/>
      <c r="T465" s="253"/>
      <c r="U465" s="253"/>
      <c r="V465" s="253"/>
      <c r="W465" s="253"/>
      <c r="X465" s="253"/>
      <c r="Y465" s="253"/>
    </row>
    <row r="466" spans="2:25" x14ac:dyDescent="0.2">
      <c r="B466" s="253"/>
      <c r="C466" s="253"/>
      <c r="D466" s="253"/>
      <c r="E466" s="253"/>
      <c r="F466" s="253"/>
      <c r="G466" s="253"/>
      <c r="H466" s="253"/>
      <c r="I466" s="253"/>
      <c r="J466" s="253"/>
      <c r="K466" s="253"/>
      <c r="L466" s="253"/>
      <c r="M466" s="253"/>
      <c r="N466" s="253"/>
      <c r="O466" s="253"/>
      <c r="P466" s="253"/>
      <c r="Q466" s="253"/>
      <c r="R466" s="253"/>
      <c r="S466" s="253"/>
      <c r="T466" s="253"/>
      <c r="U466" s="253"/>
      <c r="V466" s="253"/>
      <c r="W466" s="253"/>
      <c r="X466" s="253"/>
      <c r="Y466" s="253"/>
    </row>
    <row r="467" spans="2:25" x14ac:dyDescent="0.2">
      <c r="B467" s="253"/>
      <c r="C467" s="253"/>
      <c r="D467" s="253"/>
      <c r="E467" s="253"/>
      <c r="F467" s="253"/>
      <c r="G467" s="253"/>
      <c r="H467" s="253"/>
      <c r="I467" s="253"/>
      <c r="J467" s="253"/>
      <c r="K467" s="253"/>
      <c r="L467" s="253"/>
      <c r="M467" s="253"/>
      <c r="N467" s="253"/>
      <c r="O467" s="253"/>
      <c r="P467" s="253"/>
      <c r="Q467" s="253"/>
      <c r="R467" s="253"/>
      <c r="S467" s="253"/>
      <c r="T467" s="253"/>
      <c r="U467" s="253"/>
      <c r="V467" s="253"/>
      <c r="W467" s="253"/>
      <c r="X467" s="253"/>
      <c r="Y467" s="253"/>
    </row>
    <row r="468" spans="2:25" x14ac:dyDescent="0.2">
      <c r="B468" s="253"/>
      <c r="C468" s="253"/>
      <c r="D468" s="253"/>
      <c r="E468" s="253"/>
      <c r="F468" s="253"/>
      <c r="G468" s="253"/>
      <c r="H468" s="253"/>
      <c r="I468" s="253"/>
      <c r="J468" s="253"/>
      <c r="K468" s="253"/>
      <c r="L468" s="253"/>
      <c r="M468" s="253"/>
      <c r="N468" s="253"/>
      <c r="O468" s="253"/>
      <c r="P468" s="253"/>
      <c r="Q468" s="253"/>
      <c r="R468" s="253"/>
      <c r="S468" s="253"/>
      <c r="T468" s="253"/>
      <c r="U468" s="253"/>
      <c r="V468" s="253"/>
      <c r="W468" s="253"/>
      <c r="X468" s="253"/>
      <c r="Y468" s="253"/>
    </row>
    <row r="469" spans="2:25" x14ac:dyDescent="0.2">
      <c r="B469" s="253"/>
      <c r="C469" s="253"/>
      <c r="D469" s="253"/>
      <c r="E469" s="253"/>
      <c r="F469" s="253"/>
      <c r="G469" s="253"/>
      <c r="H469" s="253"/>
      <c r="I469" s="253"/>
      <c r="J469" s="253"/>
      <c r="K469" s="253"/>
      <c r="L469" s="253"/>
      <c r="M469" s="253"/>
      <c r="N469" s="253"/>
      <c r="O469" s="253"/>
      <c r="P469" s="253"/>
      <c r="Q469" s="253"/>
      <c r="R469" s="253"/>
      <c r="S469" s="253"/>
      <c r="T469" s="253"/>
      <c r="U469" s="253"/>
      <c r="V469" s="253"/>
      <c r="W469" s="253"/>
      <c r="X469" s="253"/>
      <c r="Y469" s="253"/>
    </row>
    <row r="470" spans="2:25" x14ac:dyDescent="0.2">
      <c r="B470" s="253"/>
      <c r="C470" s="253"/>
      <c r="D470" s="253"/>
      <c r="E470" s="253"/>
      <c r="F470" s="253"/>
      <c r="G470" s="253"/>
      <c r="H470" s="253"/>
      <c r="I470" s="253"/>
      <c r="J470" s="253"/>
      <c r="K470" s="253"/>
      <c r="L470" s="253"/>
      <c r="M470" s="253"/>
      <c r="N470" s="253"/>
      <c r="O470" s="253"/>
      <c r="P470" s="253"/>
      <c r="Q470" s="253"/>
      <c r="R470" s="253"/>
      <c r="S470" s="253"/>
      <c r="T470" s="253"/>
      <c r="U470" s="253"/>
      <c r="V470" s="253"/>
      <c r="W470" s="253"/>
      <c r="X470" s="253"/>
      <c r="Y470" s="253"/>
    </row>
    <row r="471" spans="2:25" x14ac:dyDescent="0.2">
      <c r="B471" s="253"/>
      <c r="C471" s="253"/>
      <c r="D471" s="253"/>
      <c r="E471" s="253"/>
      <c r="F471" s="253"/>
      <c r="G471" s="253"/>
      <c r="H471" s="253"/>
      <c r="I471" s="253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3"/>
      <c r="U471" s="253"/>
      <c r="V471" s="253"/>
      <c r="W471" s="253"/>
      <c r="X471" s="253"/>
      <c r="Y471" s="253"/>
    </row>
    <row r="472" spans="2:25" x14ac:dyDescent="0.2">
      <c r="B472" s="253"/>
      <c r="C472" s="253"/>
      <c r="D472" s="253"/>
      <c r="E472" s="253"/>
      <c r="F472" s="253"/>
      <c r="G472" s="253"/>
      <c r="H472" s="253"/>
      <c r="I472" s="253"/>
      <c r="J472" s="253"/>
      <c r="K472" s="253"/>
      <c r="L472" s="253"/>
      <c r="M472" s="253"/>
      <c r="N472" s="253"/>
      <c r="O472" s="253"/>
      <c r="P472" s="253"/>
      <c r="Q472" s="253"/>
      <c r="R472" s="253"/>
      <c r="S472" s="253"/>
      <c r="T472" s="253"/>
      <c r="U472" s="253"/>
      <c r="V472" s="253"/>
      <c r="W472" s="253"/>
      <c r="X472" s="253"/>
      <c r="Y472" s="253"/>
    </row>
    <row r="473" spans="2:25" x14ac:dyDescent="0.2">
      <c r="B473" s="253"/>
      <c r="C473" s="253"/>
      <c r="D473" s="253"/>
      <c r="E473" s="253"/>
      <c r="F473" s="253"/>
      <c r="G473" s="253"/>
      <c r="H473" s="253"/>
      <c r="I473" s="253"/>
      <c r="J473" s="253"/>
      <c r="K473" s="253"/>
      <c r="L473" s="253"/>
      <c r="M473" s="253"/>
      <c r="N473" s="253"/>
      <c r="O473" s="253"/>
      <c r="P473" s="253"/>
      <c r="Q473" s="253"/>
      <c r="R473" s="253"/>
      <c r="S473" s="253"/>
      <c r="T473" s="253"/>
      <c r="U473" s="253"/>
      <c r="V473" s="253"/>
      <c r="W473" s="253"/>
      <c r="X473" s="253"/>
      <c r="Y473" s="253"/>
    </row>
    <row r="474" spans="2:25" x14ac:dyDescent="0.2">
      <c r="B474" s="253"/>
      <c r="C474" s="253"/>
      <c r="D474" s="253"/>
      <c r="E474" s="253"/>
      <c r="F474" s="253"/>
      <c r="G474" s="253"/>
      <c r="H474" s="253"/>
      <c r="I474" s="253"/>
      <c r="J474" s="253"/>
      <c r="K474" s="253"/>
      <c r="L474" s="253"/>
      <c r="M474" s="253"/>
      <c r="N474" s="253"/>
      <c r="O474" s="253"/>
      <c r="P474" s="253"/>
      <c r="Q474" s="253"/>
      <c r="R474" s="253"/>
      <c r="S474" s="253"/>
      <c r="T474" s="253"/>
      <c r="U474" s="253"/>
      <c r="V474" s="253"/>
      <c r="W474" s="253"/>
      <c r="X474" s="253"/>
      <c r="Y474" s="253"/>
    </row>
    <row r="475" spans="2:25" x14ac:dyDescent="0.2">
      <c r="B475" s="253"/>
      <c r="C475" s="253"/>
      <c r="D475" s="253"/>
      <c r="E475" s="253"/>
      <c r="F475" s="253"/>
      <c r="G475" s="253"/>
      <c r="H475" s="253"/>
      <c r="I475" s="253"/>
      <c r="J475" s="253"/>
      <c r="K475" s="253"/>
      <c r="L475" s="253"/>
      <c r="M475" s="253"/>
      <c r="N475" s="253"/>
      <c r="O475" s="253"/>
      <c r="P475" s="253"/>
      <c r="Q475" s="253"/>
      <c r="R475" s="253"/>
      <c r="S475" s="253"/>
      <c r="T475" s="253"/>
      <c r="U475" s="253"/>
      <c r="V475" s="253"/>
      <c r="W475" s="253"/>
      <c r="X475" s="253"/>
      <c r="Y475" s="253"/>
    </row>
    <row r="476" spans="2:25" x14ac:dyDescent="0.2">
      <c r="B476" s="253"/>
      <c r="C476" s="253"/>
      <c r="D476" s="253"/>
      <c r="E476" s="253"/>
      <c r="F476" s="253"/>
      <c r="G476" s="253"/>
      <c r="H476" s="253"/>
      <c r="I476" s="253"/>
      <c r="J476" s="253"/>
      <c r="K476" s="253"/>
      <c r="L476" s="253"/>
      <c r="M476" s="253"/>
      <c r="N476" s="253"/>
      <c r="O476" s="253"/>
      <c r="P476" s="253"/>
      <c r="Q476" s="253"/>
      <c r="R476" s="253"/>
      <c r="S476" s="253"/>
      <c r="T476" s="253"/>
      <c r="U476" s="253"/>
      <c r="V476" s="253"/>
      <c r="W476" s="253"/>
      <c r="X476" s="253"/>
      <c r="Y476" s="253"/>
    </row>
    <row r="477" spans="2:25" x14ac:dyDescent="0.2">
      <c r="B477" s="253"/>
      <c r="C477" s="253"/>
      <c r="D477" s="253"/>
      <c r="E477" s="253"/>
      <c r="F477" s="253"/>
      <c r="G477" s="253"/>
      <c r="H477" s="253"/>
      <c r="I477" s="253"/>
      <c r="J477" s="253"/>
      <c r="K477" s="253"/>
      <c r="L477" s="253"/>
      <c r="M477" s="253"/>
      <c r="N477" s="253"/>
      <c r="O477" s="253"/>
      <c r="P477" s="253"/>
      <c r="Q477" s="253"/>
      <c r="R477" s="253"/>
      <c r="S477" s="253"/>
      <c r="T477" s="253"/>
      <c r="U477" s="253"/>
      <c r="V477" s="253"/>
      <c r="W477" s="253"/>
      <c r="X477" s="253"/>
      <c r="Y477" s="253"/>
    </row>
    <row r="478" spans="2:25" x14ac:dyDescent="0.2">
      <c r="B478" s="253"/>
      <c r="C478" s="253"/>
      <c r="D478" s="253"/>
      <c r="E478" s="253"/>
      <c r="F478" s="253"/>
      <c r="G478" s="253"/>
      <c r="H478" s="253"/>
      <c r="I478" s="253"/>
      <c r="J478" s="253"/>
      <c r="K478" s="253"/>
      <c r="L478" s="253"/>
      <c r="M478" s="253"/>
      <c r="N478" s="253"/>
      <c r="O478" s="253"/>
      <c r="P478" s="253"/>
      <c r="Q478" s="253"/>
      <c r="R478" s="253"/>
      <c r="S478" s="253"/>
      <c r="T478" s="253"/>
      <c r="U478" s="253"/>
      <c r="V478" s="253"/>
      <c r="W478" s="253"/>
      <c r="X478" s="253"/>
      <c r="Y478" s="253"/>
    </row>
    <row r="479" spans="2:25" x14ac:dyDescent="0.2">
      <c r="B479" s="253"/>
      <c r="C479" s="253"/>
      <c r="D479" s="253"/>
      <c r="E479" s="253"/>
      <c r="F479" s="253"/>
      <c r="G479" s="253"/>
      <c r="H479" s="253"/>
      <c r="I479" s="253"/>
      <c r="J479" s="253"/>
      <c r="K479" s="253"/>
      <c r="L479" s="253"/>
      <c r="M479" s="253"/>
      <c r="N479" s="253"/>
      <c r="O479" s="253"/>
      <c r="P479" s="253"/>
      <c r="Q479" s="253"/>
      <c r="R479" s="253"/>
      <c r="S479" s="253"/>
      <c r="T479" s="253"/>
      <c r="U479" s="253"/>
      <c r="V479" s="253"/>
      <c r="W479" s="253"/>
      <c r="X479" s="253"/>
      <c r="Y479" s="253"/>
    </row>
    <row r="480" spans="2:25" x14ac:dyDescent="0.2">
      <c r="B480" s="253"/>
      <c r="C480" s="253"/>
      <c r="D480" s="253"/>
      <c r="E480" s="253"/>
      <c r="F480" s="253"/>
      <c r="G480" s="253"/>
      <c r="H480" s="253"/>
      <c r="I480" s="253"/>
      <c r="J480" s="253"/>
      <c r="K480" s="253"/>
      <c r="L480" s="253"/>
      <c r="M480" s="253"/>
      <c r="N480" s="253"/>
      <c r="O480" s="253"/>
      <c r="P480" s="253"/>
      <c r="Q480" s="253"/>
      <c r="R480" s="253"/>
      <c r="S480" s="253"/>
      <c r="T480" s="253"/>
      <c r="U480" s="253"/>
      <c r="V480" s="253"/>
      <c r="W480" s="253"/>
      <c r="X480" s="253"/>
      <c r="Y480" s="253"/>
    </row>
    <row r="481" spans="2:25" x14ac:dyDescent="0.2">
      <c r="B481" s="253"/>
      <c r="C481" s="253"/>
      <c r="D481" s="253"/>
      <c r="E481" s="253"/>
      <c r="F481" s="253"/>
      <c r="G481" s="253"/>
      <c r="H481" s="253"/>
      <c r="I481" s="253"/>
      <c r="J481" s="253"/>
      <c r="K481" s="253"/>
      <c r="L481" s="253"/>
      <c r="M481" s="253"/>
      <c r="N481" s="253"/>
      <c r="O481" s="253"/>
      <c r="P481" s="253"/>
      <c r="Q481" s="253"/>
      <c r="R481" s="253"/>
      <c r="S481" s="253"/>
      <c r="T481" s="253"/>
      <c r="U481" s="253"/>
      <c r="V481" s="253"/>
      <c r="W481" s="253"/>
      <c r="X481" s="253"/>
      <c r="Y481" s="253"/>
    </row>
    <row r="482" spans="2:25" x14ac:dyDescent="0.2">
      <c r="B482" s="253"/>
      <c r="C482" s="253"/>
      <c r="D482" s="253"/>
      <c r="E482" s="253"/>
      <c r="F482" s="253"/>
      <c r="G482" s="253"/>
      <c r="H482" s="253"/>
      <c r="I482" s="253"/>
      <c r="J482" s="253"/>
      <c r="K482" s="253"/>
      <c r="L482" s="253"/>
      <c r="M482" s="253"/>
      <c r="N482" s="253"/>
      <c r="O482" s="253"/>
      <c r="P482" s="253"/>
      <c r="Q482" s="253"/>
      <c r="R482" s="253"/>
      <c r="S482" s="253"/>
      <c r="T482" s="253"/>
      <c r="U482" s="253"/>
      <c r="V482" s="253"/>
      <c r="W482" s="253"/>
      <c r="X482" s="253"/>
      <c r="Y482" s="253"/>
    </row>
    <row r="483" spans="2:25" x14ac:dyDescent="0.2">
      <c r="B483" s="253"/>
      <c r="C483" s="253"/>
      <c r="D483" s="253"/>
      <c r="E483" s="253"/>
      <c r="F483" s="253"/>
      <c r="G483" s="253"/>
      <c r="H483" s="253"/>
      <c r="I483" s="253"/>
      <c r="J483" s="253"/>
      <c r="K483" s="253"/>
      <c r="L483" s="253"/>
      <c r="M483" s="253"/>
      <c r="N483" s="253"/>
      <c r="O483" s="253"/>
      <c r="P483" s="253"/>
      <c r="Q483" s="253"/>
      <c r="R483" s="253"/>
      <c r="S483" s="253"/>
      <c r="T483" s="253"/>
      <c r="U483" s="253"/>
      <c r="V483" s="253"/>
      <c r="W483" s="253"/>
      <c r="X483" s="253"/>
      <c r="Y483" s="253"/>
    </row>
    <row r="484" spans="2:25" x14ac:dyDescent="0.2">
      <c r="B484" s="253"/>
      <c r="C484" s="253"/>
      <c r="D484" s="253"/>
      <c r="E484" s="253"/>
      <c r="F484" s="253"/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/>
      <c r="T484" s="253"/>
      <c r="U484" s="253"/>
      <c r="V484" s="253"/>
      <c r="W484" s="253"/>
      <c r="X484" s="253"/>
      <c r="Y484" s="253"/>
    </row>
    <row r="485" spans="2:25" x14ac:dyDescent="0.2">
      <c r="B485" s="253"/>
      <c r="C485" s="253"/>
      <c r="D485" s="253"/>
      <c r="E485" s="253"/>
      <c r="F485" s="253"/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/>
      <c r="T485" s="253"/>
      <c r="U485" s="253"/>
      <c r="V485" s="253"/>
      <c r="W485" s="253"/>
      <c r="X485" s="253"/>
      <c r="Y485" s="253"/>
    </row>
    <row r="486" spans="2:25" x14ac:dyDescent="0.2">
      <c r="B486" s="253"/>
      <c r="C486" s="253"/>
      <c r="D486" s="253"/>
      <c r="E486" s="253"/>
      <c r="F486" s="253"/>
      <c r="G486" s="253"/>
      <c r="H486" s="253"/>
      <c r="I486" s="253"/>
      <c r="J486" s="253"/>
      <c r="K486" s="253"/>
      <c r="L486" s="253"/>
      <c r="M486" s="253"/>
      <c r="N486" s="253"/>
      <c r="O486" s="253"/>
      <c r="P486" s="253"/>
      <c r="Q486" s="253"/>
      <c r="R486" s="253"/>
      <c r="S486" s="253"/>
      <c r="T486" s="253"/>
      <c r="U486" s="253"/>
      <c r="V486" s="253"/>
      <c r="W486" s="253"/>
      <c r="X486" s="253"/>
      <c r="Y486" s="253"/>
    </row>
    <row r="487" spans="2:25" x14ac:dyDescent="0.2">
      <c r="B487" s="253"/>
      <c r="C487" s="253"/>
      <c r="D487" s="253"/>
      <c r="E487" s="253"/>
      <c r="F487" s="253"/>
      <c r="G487" s="253"/>
      <c r="H487" s="253"/>
      <c r="I487" s="253"/>
      <c r="J487" s="253"/>
      <c r="K487" s="253"/>
      <c r="L487" s="253"/>
      <c r="M487" s="253"/>
      <c r="N487" s="253"/>
      <c r="O487" s="253"/>
      <c r="P487" s="253"/>
      <c r="Q487" s="253"/>
      <c r="R487" s="253"/>
      <c r="S487" s="253"/>
      <c r="T487" s="253"/>
      <c r="U487" s="253"/>
      <c r="V487" s="253"/>
      <c r="W487" s="253"/>
      <c r="X487" s="253"/>
      <c r="Y487" s="253"/>
    </row>
    <row r="488" spans="2:25" x14ac:dyDescent="0.2">
      <c r="B488" s="253"/>
      <c r="C488" s="253"/>
      <c r="D488" s="253"/>
      <c r="E488" s="253"/>
      <c r="F488" s="253"/>
      <c r="G488" s="253"/>
      <c r="H488" s="253"/>
      <c r="I488" s="253"/>
      <c r="J488" s="253"/>
      <c r="K488" s="253"/>
      <c r="L488" s="253"/>
      <c r="M488" s="253"/>
      <c r="N488" s="253"/>
      <c r="O488" s="253"/>
      <c r="P488" s="253"/>
      <c r="Q488" s="253"/>
      <c r="R488" s="253"/>
      <c r="S488" s="253"/>
      <c r="T488" s="253"/>
      <c r="U488" s="253"/>
      <c r="V488" s="253"/>
      <c r="W488" s="253"/>
      <c r="X488" s="253"/>
      <c r="Y488" s="253"/>
    </row>
    <row r="489" spans="2:25" x14ac:dyDescent="0.2">
      <c r="B489" s="253"/>
      <c r="C489" s="253"/>
      <c r="D489" s="253"/>
      <c r="E489" s="253"/>
      <c r="F489" s="253"/>
      <c r="G489" s="253"/>
      <c r="H489" s="253"/>
      <c r="I489" s="253"/>
      <c r="J489" s="253"/>
      <c r="K489" s="253"/>
      <c r="L489" s="253"/>
      <c r="M489" s="253"/>
      <c r="N489" s="253"/>
      <c r="O489" s="253"/>
      <c r="P489" s="253"/>
      <c r="Q489" s="253"/>
      <c r="R489" s="253"/>
      <c r="S489" s="253"/>
      <c r="T489" s="253"/>
      <c r="U489" s="253"/>
      <c r="V489" s="253"/>
      <c r="W489" s="253"/>
      <c r="X489" s="253"/>
      <c r="Y489" s="253"/>
    </row>
    <row r="490" spans="2:25" x14ac:dyDescent="0.2">
      <c r="B490" s="253"/>
      <c r="C490" s="253"/>
      <c r="D490" s="253"/>
      <c r="E490" s="253"/>
      <c r="F490" s="253"/>
      <c r="G490" s="253"/>
      <c r="H490" s="253"/>
      <c r="I490" s="253"/>
      <c r="J490" s="253"/>
      <c r="K490" s="253"/>
      <c r="L490" s="253"/>
      <c r="M490" s="253"/>
      <c r="N490" s="253"/>
      <c r="O490" s="253"/>
      <c r="P490" s="253"/>
      <c r="Q490" s="253"/>
      <c r="R490" s="253"/>
      <c r="S490" s="253"/>
      <c r="T490" s="253"/>
      <c r="U490" s="253"/>
      <c r="V490" s="253"/>
      <c r="W490" s="253"/>
      <c r="X490" s="253"/>
      <c r="Y490" s="253"/>
    </row>
    <row r="491" spans="2:25" x14ac:dyDescent="0.2">
      <c r="B491" s="253"/>
      <c r="C491" s="253"/>
      <c r="D491" s="253"/>
      <c r="E491" s="253"/>
      <c r="F491" s="253"/>
      <c r="G491" s="253"/>
      <c r="H491" s="253"/>
      <c r="I491" s="253"/>
      <c r="J491" s="253"/>
      <c r="K491" s="253"/>
      <c r="L491" s="253"/>
      <c r="M491" s="253"/>
      <c r="N491" s="253"/>
      <c r="O491" s="253"/>
      <c r="P491" s="253"/>
      <c r="Q491" s="253"/>
      <c r="R491" s="253"/>
      <c r="S491" s="253"/>
      <c r="T491" s="253"/>
      <c r="U491" s="253"/>
      <c r="V491" s="253"/>
      <c r="W491" s="253"/>
      <c r="X491" s="253"/>
      <c r="Y491" s="253"/>
    </row>
    <row r="492" spans="2:25" x14ac:dyDescent="0.2">
      <c r="B492" s="253"/>
      <c r="C492" s="253"/>
      <c r="D492" s="253"/>
      <c r="E492" s="253"/>
      <c r="F492" s="253"/>
      <c r="G492" s="253"/>
      <c r="H492" s="253"/>
      <c r="I492" s="253"/>
      <c r="J492" s="253"/>
      <c r="K492" s="253"/>
      <c r="L492" s="253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</row>
    <row r="493" spans="2:25" x14ac:dyDescent="0.2">
      <c r="B493" s="253"/>
      <c r="C493" s="253"/>
      <c r="D493" s="253"/>
      <c r="E493" s="253"/>
      <c r="F493" s="253"/>
      <c r="G493" s="253"/>
      <c r="H493" s="253"/>
      <c r="I493" s="253"/>
      <c r="J493" s="253"/>
      <c r="K493" s="253"/>
      <c r="L493" s="253"/>
      <c r="M493" s="253"/>
      <c r="N493" s="253"/>
      <c r="O493" s="253"/>
      <c r="P493" s="253"/>
      <c r="Q493" s="253"/>
      <c r="R493" s="253"/>
      <c r="S493" s="253"/>
      <c r="T493" s="253"/>
      <c r="U493" s="253"/>
      <c r="V493" s="253"/>
      <c r="W493" s="253"/>
      <c r="X493" s="253"/>
      <c r="Y493" s="253"/>
    </row>
    <row r="494" spans="2:25" x14ac:dyDescent="0.2">
      <c r="B494" s="253"/>
      <c r="C494" s="253"/>
      <c r="D494" s="253"/>
      <c r="E494" s="253"/>
      <c r="F494" s="253"/>
      <c r="G494" s="253"/>
      <c r="H494" s="253"/>
      <c r="I494" s="253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3"/>
      <c r="W494" s="253"/>
      <c r="X494" s="253"/>
      <c r="Y494" s="253"/>
    </row>
    <row r="495" spans="2:25" x14ac:dyDescent="0.2">
      <c r="B495" s="253"/>
      <c r="C495" s="253"/>
      <c r="D495" s="253"/>
      <c r="E495" s="253"/>
      <c r="F495" s="253"/>
      <c r="G495" s="253"/>
      <c r="H495" s="253"/>
      <c r="I495" s="253"/>
      <c r="J495" s="253"/>
      <c r="K495" s="253"/>
      <c r="L495" s="253"/>
      <c r="M495" s="253"/>
      <c r="N495" s="253"/>
      <c r="O495" s="253"/>
      <c r="P495" s="253"/>
      <c r="Q495" s="253"/>
      <c r="R495" s="253"/>
      <c r="S495" s="253"/>
      <c r="T495" s="253"/>
      <c r="U495" s="253"/>
      <c r="V495" s="253"/>
      <c r="W495" s="253"/>
      <c r="X495" s="253"/>
      <c r="Y495" s="253"/>
    </row>
    <row r="496" spans="2:25" x14ac:dyDescent="0.2">
      <c r="B496" s="253"/>
      <c r="C496" s="253"/>
      <c r="D496" s="253"/>
      <c r="E496" s="253"/>
      <c r="F496" s="253"/>
      <c r="G496" s="253"/>
      <c r="H496" s="253"/>
      <c r="I496" s="253"/>
      <c r="J496" s="253"/>
      <c r="K496" s="253"/>
      <c r="L496" s="253"/>
      <c r="M496" s="253"/>
      <c r="N496" s="253"/>
      <c r="O496" s="253"/>
      <c r="P496" s="253"/>
      <c r="Q496" s="253"/>
      <c r="R496" s="253"/>
      <c r="S496" s="253"/>
      <c r="T496" s="253"/>
      <c r="U496" s="253"/>
      <c r="V496" s="253"/>
      <c r="W496" s="253"/>
      <c r="X496" s="253"/>
      <c r="Y496" s="253"/>
    </row>
    <row r="497" spans="2:29" x14ac:dyDescent="0.2">
      <c r="B497" s="253"/>
      <c r="C497" s="253"/>
      <c r="D497" s="253"/>
      <c r="E497" s="253"/>
      <c r="F497" s="253"/>
      <c r="G497" s="253"/>
      <c r="H497" s="253"/>
      <c r="I497" s="253"/>
      <c r="J497" s="253"/>
      <c r="K497" s="253"/>
      <c r="L497" s="253"/>
      <c r="M497" s="253"/>
      <c r="N497" s="253"/>
      <c r="O497" s="253"/>
      <c r="P497" s="253"/>
      <c r="Q497" s="253"/>
      <c r="R497" s="253"/>
      <c r="S497" s="253"/>
      <c r="T497" s="253"/>
      <c r="U497" s="253"/>
      <c r="V497" s="253"/>
      <c r="W497" s="253"/>
      <c r="X497" s="253"/>
      <c r="Y497" s="253"/>
    </row>
    <row r="498" spans="2:29" x14ac:dyDescent="0.2">
      <c r="B498" s="253"/>
      <c r="C498" s="253"/>
      <c r="D498" s="253"/>
      <c r="E498" s="253"/>
      <c r="F498" s="253"/>
      <c r="G498" s="253"/>
      <c r="H498" s="253"/>
      <c r="I498" s="253"/>
      <c r="J498" s="253"/>
      <c r="K498" s="253"/>
      <c r="L498" s="253"/>
      <c r="M498" s="253"/>
      <c r="N498" s="253"/>
      <c r="O498" s="253"/>
      <c r="P498" s="253"/>
      <c r="Q498" s="253"/>
      <c r="R498" s="253"/>
      <c r="S498" s="253"/>
      <c r="T498" s="253"/>
      <c r="U498" s="253"/>
      <c r="V498" s="253"/>
      <c r="W498" s="253"/>
      <c r="X498" s="253"/>
      <c r="Y498" s="253"/>
    </row>
    <row r="499" spans="2:29" x14ac:dyDescent="0.2">
      <c r="B499" s="253"/>
      <c r="C499" s="253"/>
      <c r="D499" s="253"/>
      <c r="E499" s="253"/>
      <c r="F499" s="253"/>
      <c r="G499" s="253"/>
      <c r="H499" s="253"/>
      <c r="I499" s="253"/>
      <c r="J499" s="253"/>
      <c r="K499" s="253"/>
      <c r="L499" s="253"/>
      <c r="M499" s="253"/>
      <c r="N499" s="253"/>
      <c r="O499" s="253"/>
      <c r="P499" s="253"/>
      <c r="Q499" s="253"/>
      <c r="R499" s="253"/>
      <c r="S499" s="253"/>
      <c r="T499" s="253"/>
      <c r="U499" s="253"/>
      <c r="V499" s="253"/>
      <c r="W499" s="253"/>
      <c r="X499" s="253"/>
      <c r="Y499" s="253"/>
    </row>
    <row r="500" spans="2:29" x14ac:dyDescent="0.2">
      <c r="B500" s="253"/>
      <c r="C500" s="253"/>
      <c r="D500" s="253"/>
      <c r="E500" s="253"/>
      <c r="F500" s="253"/>
      <c r="G500" s="253"/>
      <c r="H500" s="253"/>
      <c r="I500" s="253"/>
      <c r="J500" s="253"/>
      <c r="K500" s="253"/>
      <c r="L500" s="253"/>
      <c r="M500" s="253"/>
      <c r="N500" s="253"/>
      <c r="O500" s="253"/>
      <c r="P500" s="253"/>
      <c r="Q500" s="253"/>
      <c r="R500" s="253"/>
      <c r="S500" s="253"/>
      <c r="T500" s="253"/>
      <c r="U500" s="253"/>
      <c r="V500" s="253"/>
      <c r="W500" s="253"/>
      <c r="X500" s="253"/>
      <c r="Y500" s="253"/>
    </row>
    <row r="501" spans="2:29" x14ac:dyDescent="0.2">
      <c r="B501" s="253"/>
      <c r="C501" s="253"/>
      <c r="D501" s="253"/>
      <c r="E501" s="253"/>
      <c r="F501" s="253"/>
      <c r="G501" s="253"/>
      <c r="H501" s="253"/>
      <c r="I501" s="253"/>
      <c r="J501" s="253"/>
      <c r="K501" s="253"/>
      <c r="L501" s="253"/>
      <c r="M501" s="253"/>
      <c r="N501" s="253"/>
      <c r="O501" s="253"/>
      <c r="P501" s="253"/>
      <c r="Q501" s="253"/>
      <c r="R501" s="253"/>
      <c r="S501" s="253"/>
      <c r="T501" s="253"/>
      <c r="U501" s="253"/>
      <c r="V501" s="253"/>
      <c r="W501" s="253"/>
      <c r="X501" s="253"/>
      <c r="Y501" s="253"/>
    </row>
    <row r="502" spans="2:29" x14ac:dyDescent="0.2">
      <c r="B502" s="253"/>
      <c r="C502" s="253"/>
      <c r="D502" s="253"/>
      <c r="E502" s="253"/>
      <c r="F502" s="253"/>
      <c r="G502" s="253"/>
      <c r="H502" s="253"/>
      <c r="I502" s="253"/>
      <c r="J502" s="253"/>
      <c r="K502" s="253"/>
      <c r="L502" s="253"/>
      <c r="M502" s="253"/>
      <c r="N502" s="253"/>
      <c r="O502" s="253"/>
      <c r="P502" s="253"/>
      <c r="Q502" s="253"/>
      <c r="R502" s="253"/>
      <c r="S502" s="253"/>
      <c r="T502" s="253"/>
      <c r="U502" s="253"/>
      <c r="V502" s="253"/>
      <c r="W502" s="253"/>
      <c r="X502" s="253"/>
      <c r="Y502" s="253"/>
    </row>
    <row r="503" spans="2:29" x14ac:dyDescent="0.2">
      <c r="B503" s="253"/>
      <c r="C503" s="253"/>
      <c r="D503" s="253"/>
      <c r="E503" s="253"/>
      <c r="F503" s="253"/>
      <c r="G503" s="253"/>
      <c r="H503" s="253"/>
      <c r="I503" s="253"/>
      <c r="J503" s="253"/>
      <c r="K503" s="253"/>
      <c r="L503" s="253"/>
      <c r="M503" s="253"/>
      <c r="N503" s="253"/>
      <c r="O503" s="253"/>
      <c r="P503" s="253"/>
      <c r="Q503" s="253"/>
      <c r="R503" s="253"/>
      <c r="S503" s="253"/>
      <c r="T503" s="253"/>
      <c r="U503" s="253"/>
      <c r="V503" s="253"/>
      <c r="W503" s="253"/>
      <c r="X503" s="253"/>
      <c r="Y503" s="253"/>
    </row>
    <row r="504" spans="2:29" x14ac:dyDescent="0.2">
      <c r="B504" s="253"/>
      <c r="C504" s="253"/>
      <c r="D504" s="253"/>
      <c r="E504" s="253"/>
      <c r="F504" s="253"/>
      <c r="G504" s="253"/>
      <c r="H504" s="253"/>
      <c r="I504" s="253"/>
      <c r="J504" s="253"/>
      <c r="K504" s="253"/>
      <c r="L504" s="253"/>
      <c r="M504" s="253"/>
      <c r="N504" s="253"/>
      <c r="O504" s="253"/>
      <c r="P504" s="253"/>
      <c r="Q504" s="253"/>
      <c r="R504" s="253"/>
      <c r="S504" s="253"/>
      <c r="T504" s="253"/>
      <c r="U504" s="253"/>
      <c r="V504" s="253"/>
      <c r="W504" s="253"/>
      <c r="X504" s="253"/>
      <c r="Y504" s="253"/>
    </row>
    <row r="505" spans="2:29" x14ac:dyDescent="0.2">
      <c r="B505" s="253"/>
      <c r="C505" s="253"/>
      <c r="D505" s="253"/>
      <c r="E505" s="253"/>
      <c r="F505" s="253"/>
      <c r="G505" s="253"/>
      <c r="H505" s="253"/>
      <c r="I505" s="253"/>
      <c r="J505" s="253"/>
      <c r="K505" s="253"/>
      <c r="L505" s="253"/>
      <c r="M505" s="253"/>
      <c r="N505" s="253"/>
      <c r="O505" s="253"/>
      <c r="P505" s="253"/>
      <c r="Q505" s="253"/>
      <c r="R505" s="253"/>
      <c r="S505" s="253"/>
      <c r="T505" s="253"/>
      <c r="U505" s="253"/>
      <c r="V505" s="253"/>
      <c r="W505" s="253"/>
      <c r="X505" s="253"/>
      <c r="Y505" s="253"/>
    </row>
    <row r="506" spans="2:29" x14ac:dyDescent="0.2">
      <c r="B506" s="253"/>
      <c r="C506" s="253"/>
      <c r="D506" s="253"/>
      <c r="E506" s="253"/>
      <c r="F506" s="253"/>
      <c r="G506" s="253"/>
      <c r="H506" s="253"/>
      <c r="I506" s="253"/>
      <c r="J506" s="253"/>
      <c r="K506" s="253"/>
      <c r="L506" s="253"/>
      <c r="M506" s="253"/>
      <c r="N506" s="253"/>
      <c r="O506" s="253"/>
      <c r="P506" s="253"/>
      <c r="Q506" s="253"/>
      <c r="R506" s="253"/>
      <c r="S506" s="253"/>
      <c r="T506" s="253"/>
      <c r="U506" s="253"/>
      <c r="V506" s="253"/>
      <c r="W506" s="253"/>
      <c r="X506" s="253"/>
      <c r="Y506" s="253"/>
    </row>
    <row r="507" spans="2:29" x14ac:dyDescent="0.2">
      <c r="B507" s="253"/>
      <c r="C507" s="253"/>
      <c r="D507" s="253"/>
      <c r="E507" s="253"/>
      <c r="F507" s="253"/>
      <c r="G507" s="253"/>
      <c r="H507" s="253"/>
      <c r="I507" s="253"/>
      <c r="J507" s="253"/>
      <c r="K507" s="253"/>
      <c r="L507" s="253"/>
      <c r="M507" s="253"/>
      <c r="N507" s="253"/>
      <c r="O507" s="253"/>
      <c r="P507" s="253"/>
      <c r="Q507" s="253"/>
      <c r="R507" s="253"/>
      <c r="S507" s="253"/>
      <c r="T507" s="253"/>
      <c r="U507" s="253"/>
      <c r="V507" s="253"/>
      <c r="W507" s="253"/>
      <c r="X507" s="253"/>
      <c r="Y507" s="253"/>
    </row>
    <row r="508" spans="2:29" x14ac:dyDescent="0.2">
      <c r="B508" s="253"/>
      <c r="C508" s="253"/>
      <c r="D508" s="253"/>
      <c r="E508" s="253"/>
      <c r="F508" s="253"/>
      <c r="G508" s="253"/>
      <c r="H508" s="253"/>
      <c r="I508" s="253"/>
      <c r="J508" s="253"/>
      <c r="K508" s="253"/>
      <c r="L508" s="253"/>
      <c r="M508" s="253"/>
      <c r="N508" s="253"/>
      <c r="O508" s="253"/>
      <c r="P508" s="253"/>
      <c r="Q508" s="253"/>
      <c r="R508" s="253"/>
      <c r="S508" s="253"/>
      <c r="T508" s="253"/>
      <c r="U508" s="253"/>
      <c r="V508" s="253"/>
      <c r="W508" s="253"/>
      <c r="X508" s="253"/>
      <c r="Y508" s="253"/>
    </row>
    <row r="509" spans="2:29" x14ac:dyDescent="0.2">
      <c r="B509" s="253"/>
      <c r="C509" s="253"/>
      <c r="D509" s="253"/>
      <c r="E509" s="253"/>
      <c r="F509" s="253"/>
      <c r="G509" s="253"/>
      <c r="H509" s="253"/>
      <c r="I509" s="253"/>
      <c r="J509" s="253"/>
      <c r="K509" s="253"/>
      <c r="L509" s="253"/>
      <c r="M509" s="253"/>
      <c r="N509" s="253"/>
      <c r="O509" s="253"/>
      <c r="P509" s="253"/>
      <c r="Q509" s="253"/>
      <c r="R509" s="253"/>
      <c r="S509" s="253"/>
      <c r="T509" s="253"/>
      <c r="U509" s="253"/>
      <c r="V509" s="253"/>
      <c r="W509" s="253"/>
      <c r="X509" s="253"/>
      <c r="Y509" s="253"/>
    </row>
    <row r="510" spans="2:29" x14ac:dyDescent="0.2">
      <c r="B510" s="253"/>
      <c r="C510" s="253"/>
      <c r="D510" s="253"/>
      <c r="E510" s="253"/>
      <c r="F510" s="253"/>
      <c r="G510" s="253"/>
      <c r="H510" s="253"/>
      <c r="I510" s="253"/>
      <c r="J510" s="253"/>
      <c r="K510" s="253"/>
      <c r="L510" s="253"/>
      <c r="M510" s="253"/>
      <c r="N510" s="253"/>
      <c r="O510" s="253"/>
      <c r="P510" s="253"/>
      <c r="Q510" s="253"/>
      <c r="R510" s="253"/>
      <c r="S510" s="253"/>
      <c r="T510" s="253"/>
      <c r="U510" s="253"/>
      <c r="V510" s="253"/>
      <c r="W510" s="253"/>
      <c r="X510" s="253"/>
      <c r="Y510" s="253"/>
      <c r="AC510" s="249">
        <v>1</v>
      </c>
    </row>
    <row r="511" spans="2:29" x14ac:dyDescent="0.2">
      <c r="B511" s="253"/>
      <c r="C511" s="253"/>
      <c r="D511" s="253"/>
      <c r="E511" s="253"/>
      <c r="F511" s="253"/>
      <c r="G511" s="253"/>
      <c r="H511" s="253"/>
      <c r="I511" s="253"/>
      <c r="J511" s="253"/>
      <c r="K511" s="253"/>
      <c r="L511" s="253"/>
      <c r="M511" s="253"/>
      <c r="N511" s="253"/>
      <c r="O511" s="253"/>
      <c r="P511" s="253"/>
      <c r="Q511" s="253"/>
      <c r="R511" s="253"/>
      <c r="S511" s="253"/>
      <c r="T511" s="253"/>
      <c r="U511" s="253"/>
      <c r="V511" s="253"/>
      <c r="W511" s="253"/>
      <c r="X511" s="253"/>
      <c r="Y511" s="253"/>
      <c r="AC511" s="249">
        <v>14</v>
      </c>
    </row>
    <row r="512" spans="2:29" x14ac:dyDescent="0.2">
      <c r="B512" s="253"/>
      <c r="C512" s="253"/>
      <c r="D512" s="253"/>
      <c r="E512" s="253"/>
      <c r="F512" s="253"/>
      <c r="G512" s="253"/>
      <c r="H512" s="253"/>
      <c r="I512" s="253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3"/>
      <c r="W512" s="253"/>
      <c r="X512" s="253"/>
      <c r="Y512" s="253"/>
    </row>
    <row r="513" spans="2:25" x14ac:dyDescent="0.2">
      <c r="B513" s="253"/>
      <c r="C513" s="253"/>
      <c r="D513" s="253"/>
      <c r="E513" s="253"/>
      <c r="F513" s="253"/>
      <c r="G513" s="253"/>
      <c r="H513" s="253"/>
      <c r="I513" s="253"/>
      <c r="J513" s="253"/>
      <c r="K513" s="253"/>
      <c r="L513" s="253"/>
      <c r="M513" s="253"/>
      <c r="N513" s="253"/>
      <c r="O513" s="253"/>
      <c r="P513" s="253"/>
      <c r="Q513" s="253"/>
      <c r="R513" s="253"/>
      <c r="S513" s="253"/>
      <c r="T513" s="253"/>
      <c r="U513" s="253"/>
      <c r="V513" s="253"/>
      <c r="W513" s="253"/>
      <c r="X513" s="253"/>
      <c r="Y513" s="253"/>
    </row>
    <row r="514" spans="2:25" x14ac:dyDescent="0.2">
      <c r="B514" s="253"/>
      <c r="C514" s="253"/>
      <c r="D514" s="253"/>
      <c r="E514" s="253"/>
      <c r="F514" s="253"/>
      <c r="G514" s="253"/>
      <c r="H514" s="253"/>
      <c r="I514" s="253"/>
      <c r="J514" s="253"/>
      <c r="K514" s="253"/>
      <c r="L514" s="253"/>
      <c r="M514" s="253"/>
      <c r="N514" s="253"/>
      <c r="O514" s="253"/>
      <c r="P514" s="253"/>
      <c r="Q514" s="253"/>
      <c r="R514" s="253"/>
      <c r="S514" s="253"/>
      <c r="T514" s="253"/>
      <c r="U514" s="253"/>
      <c r="V514" s="253"/>
      <c r="W514" s="253"/>
      <c r="X514" s="253"/>
      <c r="Y514" s="253"/>
    </row>
    <row r="515" spans="2:25" x14ac:dyDescent="0.2">
      <c r="B515" s="253"/>
      <c r="C515" s="253"/>
      <c r="D515" s="253"/>
      <c r="E515" s="253"/>
      <c r="F515" s="253"/>
      <c r="G515" s="253"/>
      <c r="H515" s="253"/>
      <c r="I515" s="253"/>
      <c r="J515" s="253"/>
      <c r="K515" s="253"/>
      <c r="L515" s="253"/>
      <c r="M515" s="253"/>
      <c r="N515" s="253"/>
      <c r="O515" s="253"/>
      <c r="P515" s="253"/>
      <c r="Q515" s="253"/>
      <c r="R515" s="253"/>
      <c r="S515" s="253"/>
      <c r="T515" s="253"/>
      <c r="U515" s="253"/>
      <c r="V515" s="253"/>
      <c r="W515" s="253"/>
      <c r="X515" s="253"/>
      <c r="Y515" s="253"/>
    </row>
    <row r="516" spans="2:25" x14ac:dyDescent="0.2">
      <c r="B516" s="253"/>
      <c r="C516" s="253"/>
      <c r="D516" s="253"/>
      <c r="E516" s="253"/>
      <c r="F516" s="253"/>
      <c r="G516" s="253"/>
      <c r="H516" s="253"/>
      <c r="I516" s="253"/>
      <c r="J516" s="253"/>
      <c r="K516" s="253"/>
      <c r="L516" s="253"/>
      <c r="M516" s="253"/>
      <c r="N516" s="253"/>
      <c r="O516" s="253"/>
      <c r="P516" s="253"/>
      <c r="Q516" s="253"/>
      <c r="R516" s="253"/>
      <c r="S516" s="253"/>
      <c r="T516" s="253"/>
      <c r="U516" s="253"/>
      <c r="V516" s="253"/>
      <c r="W516" s="253"/>
      <c r="X516" s="253"/>
      <c r="Y516" s="253"/>
    </row>
    <row r="517" spans="2:25" x14ac:dyDescent="0.2">
      <c r="B517" s="253"/>
      <c r="C517" s="253"/>
      <c r="D517" s="253"/>
      <c r="E517" s="253"/>
      <c r="F517" s="253"/>
      <c r="G517" s="253"/>
      <c r="H517" s="253"/>
      <c r="I517" s="253"/>
      <c r="J517" s="253"/>
      <c r="K517" s="253"/>
      <c r="L517" s="253"/>
      <c r="M517" s="253"/>
      <c r="N517" s="253"/>
      <c r="O517" s="253"/>
      <c r="P517" s="253"/>
      <c r="Q517" s="253"/>
      <c r="R517" s="253"/>
      <c r="S517" s="253"/>
      <c r="T517" s="253"/>
      <c r="U517" s="253"/>
      <c r="V517" s="253"/>
      <c r="W517" s="253"/>
      <c r="X517" s="253"/>
      <c r="Y517" s="253"/>
    </row>
    <row r="518" spans="2:25" x14ac:dyDescent="0.2">
      <c r="B518" s="253"/>
      <c r="C518" s="253"/>
      <c r="D518" s="253"/>
      <c r="E518" s="253"/>
      <c r="F518" s="253"/>
      <c r="G518" s="253"/>
      <c r="H518" s="253"/>
      <c r="I518" s="253"/>
      <c r="J518" s="253"/>
      <c r="K518" s="253"/>
      <c r="L518" s="253"/>
      <c r="M518" s="253"/>
      <c r="N518" s="253"/>
      <c r="O518" s="253"/>
      <c r="P518" s="253"/>
      <c r="Q518" s="253"/>
      <c r="R518" s="253"/>
      <c r="S518" s="253"/>
      <c r="T518" s="253"/>
      <c r="U518" s="253"/>
      <c r="V518" s="253"/>
      <c r="W518" s="253"/>
      <c r="X518" s="253"/>
      <c r="Y518" s="253"/>
    </row>
    <row r="519" spans="2:25" x14ac:dyDescent="0.2">
      <c r="B519" s="253"/>
      <c r="C519" s="253"/>
      <c r="D519" s="253"/>
      <c r="E519" s="253"/>
      <c r="F519" s="253"/>
      <c r="G519" s="253"/>
      <c r="H519" s="253"/>
      <c r="I519" s="253"/>
      <c r="J519" s="253"/>
      <c r="K519" s="253"/>
      <c r="L519" s="253"/>
      <c r="M519" s="253"/>
      <c r="N519" s="253"/>
      <c r="O519" s="253"/>
      <c r="P519" s="253"/>
      <c r="Q519" s="253"/>
      <c r="R519" s="253"/>
      <c r="S519" s="253"/>
      <c r="T519" s="253"/>
      <c r="U519" s="253"/>
      <c r="V519" s="253"/>
      <c r="W519" s="253"/>
      <c r="X519" s="253"/>
      <c r="Y519" s="253"/>
    </row>
    <row r="520" spans="2:25" x14ac:dyDescent="0.2">
      <c r="B520" s="253"/>
      <c r="C520" s="253"/>
      <c r="D520" s="253"/>
      <c r="E520" s="253"/>
      <c r="F520" s="253"/>
      <c r="G520" s="253"/>
      <c r="H520" s="253"/>
      <c r="I520" s="253"/>
      <c r="J520" s="253"/>
      <c r="K520" s="253"/>
      <c r="L520" s="253"/>
      <c r="M520" s="253"/>
      <c r="N520" s="253"/>
      <c r="O520" s="253"/>
      <c r="P520" s="253"/>
      <c r="Q520" s="253"/>
      <c r="R520" s="253"/>
      <c r="S520" s="253"/>
      <c r="T520" s="253"/>
      <c r="U520" s="253"/>
      <c r="V520" s="253"/>
      <c r="W520" s="253"/>
      <c r="X520" s="253"/>
      <c r="Y520" s="253"/>
    </row>
    <row r="521" spans="2:25" x14ac:dyDescent="0.2">
      <c r="B521" s="253"/>
      <c r="C521" s="253"/>
      <c r="D521" s="253"/>
      <c r="E521" s="253"/>
      <c r="F521" s="253"/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/>
      <c r="S521" s="253"/>
      <c r="T521" s="253"/>
      <c r="U521" s="253"/>
      <c r="V521" s="253"/>
      <c r="W521" s="253"/>
      <c r="X521" s="253"/>
      <c r="Y521" s="253"/>
    </row>
    <row r="522" spans="2:25" x14ac:dyDescent="0.2">
      <c r="B522" s="253"/>
      <c r="C522" s="253"/>
      <c r="D522" s="253"/>
      <c r="E522" s="253"/>
      <c r="F522" s="253"/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/>
      <c r="S522" s="253"/>
      <c r="T522" s="253"/>
      <c r="U522" s="253"/>
      <c r="V522" s="253"/>
      <c r="W522" s="253"/>
      <c r="X522" s="253"/>
      <c r="Y522" s="253"/>
    </row>
    <row r="523" spans="2:25" x14ac:dyDescent="0.2">
      <c r="B523" s="253"/>
      <c r="C523" s="253"/>
      <c r="D523" s="253"/>
      <c r="E523" s="253"/>
      <c r="F523" s="253"/>
      <c r="G523" s="253"/>
      <c r="H523" s="253"/>
      <c r="I523" s="253"/>
      <c r="J523" s="253"/>
      <c r="K523" s="253"/>
      <c r="L523" s="253"/>
      <c r="M523" s="253"/>
      <c r="N523" s="253"/>
      <c r="O523" s="253"/>
      <c r="P523" s="253"/>
      <c r="Q523" s="253"/>
      <c r="R523" s="253"/>
      <c r="S523" s="253"/>
      <c r="T523" s="253"/>
      <c r="U523" s="253"/>
      <c r="V523" s="253"/>
      <c r="W523" s="253"/>
      <c r="X523" s="253"/>
      <c r="Y523" s="253"/>
    </row>
    <row r="524" spans="2:25" x14ac:dyDescent="0.2">
      <c r="B524" s="253"/>
      <c r="C524" s="253"/>
      <c r="D524" s="253"/>
      <c r="E524" s="253"/>
      <c r="F524" s="253"/>
      <c r="G524" s="253"/>
      <c r="H524" s="253"/>
      <c r="I524" s="253"/>
      <c r="J524" s="253"/>
      <c r="K524" s="253"/>
      <c r="L524" s="253"/>
      <c r="M524" s="253"/>
      <c r="N524" s="253"/>
      <c r="O524" s="253"/>
      <c r="P524" s="253"/>
      <c r="Q524" s="253"/>
      <c r="R524" s="253"/>
      <c r="S524" s="253"/>
      <c r="T524" s="253"/>
      <c r="U524" s="253"/>
      <c r="V524" s="253"/>
      <c r="W524" s="253"/>
      <c r="X524" s="253"/>
      <c r="Y524" s="253"/>
    </row>
    <row r="525" spans="2:25" x14ac:dyDescent="0.2">
      <c r="B525" s="253"/>
      <c r="C525" s="253"/>
      <c r="D525" s="253"/>
      <c r="E525" s="253"/>
      <c r="F525" s="253"/>
      <c r="G525" s="253"/>
      <c r="H525" s="253"/>
      <c r="I525" s="253"/>
      <c r="J525" s="253"/>
      <c r="K525" s="253"/>
      <c r="L525" s="253"/>
      <c r="M525" s="253"/>
      <c r="N525" s="253"/>
      <c r="O525" s="253"/>
      <c r="P525" s="253"/>
      <c r="Q525" s="253"/>
      <c r="R525" s="253"/>
      <c r="S525" s="253"/>
      <c r="T525" s="253"/>
      <c r="U525" s="253"/>
      <c r="V525" s="253"/>
      <c r="W525" s="253"/>
      <c r="X525" s="253"/>
      <c r="Y525" s="253"/>
    </row>
    <row r="526" spans="2:25" x14ac:dyDescent="0.2">
      <c r="B526" s="253"/>
      <c r="C526" s="253"/>
      <c r="D526" s="253"/>
      <c r="E526" s="253"/>
      <c r="F526" s="253"/>
      <c r="G526" s="253"/>
      <c r="H526" s="253"/>
      <c r="I526" s="253"/>
      <c r="J526" s="253"/>
      <c r="K526" s="253"/>
      <c r="L526" s="253"/>
      <c r="M526" s="253"/>
      <c r="N526" s="253"/>
      <c r="O526" s="253"/>
      <c r="P526" s="253"/>
      <c r="Q526" s="253"/>
      <c r="R526" s="253"/>
      <c r="S526" s="253"/>
      <c r="T526" s="253"/>
      <c r="U526" s="253"/>
      <c r="V526" s="253"/>
      <c r="W526" s="253"/>
      <c r="X526" s="253"/>
      <c r="Y526" s="253"/>
    </row>
    <row r="527" spans="2:25" x14ac:dyDescent="0.2">
      <c r="B527" s="253"/>
      <c r="C527" s="253"/>
      <c r="D527" s="253"/>
      <c r="E527" s="253"/>
      <c r="F527" s="253"/>
      <c r="G527" s="253"/>
      <c r="H527" s="253"/>
      <c r="I527" s="253"/>
      <c r="J527" s="253"/>
      <c r="K527" s="253"/>
      <c r="L527" s="253"/>
      <c r="M527" s="253"/>
      <c r="N527" s="253"/>
      <c r="O527" s="253"/>
      <c r="P527" s="253"/>
      <c r="Q527" s="253"/>
      <c r="R527" s="253"/>
      <c r="S527" s="253"/>
      <c r="T527" s="253"/>
      <c r="U527" s="253"/>
      <c r="V527" s="253"/>
      <c r="W527" s="253"/>
      <c r="X527" s="253"/>
      <c r="Y527" s="253"/>
    </row>
    <row r="528" spans="2:25" x14ac:dyDescent="0.2">
      <c r="B528" s="253"/>
      <c r="C528" s="253"/>
      <c r="D528" s="253"/>
      <c r="E528" s="253"/>
      <c r="F528" s="253"/>
      <c r="G528" s="253"/>
      <c r="H528" s="253"/>
      <c r="I528" s="253"/>
      <c r="J528" s="253"/>
      <c r="K528" s="253"/>
      <c r="L528" s="253"/>
      <c r="M528" s="253"/>
      <c r="N528" s="253"/>
      <c r="O528" s="253"/>
      <c r="P528" s="253"/>
      <c r="Q528" s="253"/>
      <c r="R528" s="253"/>
      <c r="S528" s="253"/>
      <c r="T528" s="253"/>
      <c r="U528" s="253"/>
      <c r="V528" s="253"/>
      <c r="W528" s="253"/>
      <c r="X528" s="253"/>
      <c r="Y528" s="253"/>
    </row>
    <row r="529" spans="2:25" x14ac:dyDescent="0.2">
      <c r="B529" s="253"/>
      <c r="C529" s="253"/>
      <c r="D529" s="253"/>
      <c r="E529" s="253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</row>
    <row r="530" spans="2:25" x14ac:dyDescent="0.2">
      <c r="B530" s="253"/>
      <c r="C530" s="253"/>
      <c r="D530" s="253"/>
      <c r="E530" s="253"/>
      <c r="F530" s="253"/>
      <c r="G530" s="253"/>
      <c r="H530" s="253"/>
      <c r="I530" s="253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3"/>
      <c r="W530" s="253"/>
      <c r="X530" s="253"/>
      <c r="Y530" s="253"/>
    </row>
    <row r="531" spans="2:25" x14ac:dyDescent="0.2">
      <c r="B531" s="253"/>
      <c r="C531" s="253"/>
      <c r="D531" s="253"/>
      <c r="E531" s="253"/>
      <c r="F531" s="253"/>
      <c r="G531" s="253"/>
      <c r="H531" s="253"/>
      <c r="I531" s="253"/>
      <c r="J531" s="253"/>
      <c r="K531" s="253"/>
      <c r="L531" s="253"/>
      <c r="M531" s="253"/>
      <c r="N531" s="253"/>
      <c r="O531" s="253"/>
      <c r="P531" s="253"/>
      <c r="Q531" s="253"/>
      <c r="R531" s="253"/>
      <c r="S531" s="253"/>
      <c r="T531" s="253"/>
      <c r="U531" s="253"/>
      <c r="V531" s="253"/>
      <c r="W531" s="253"/>
      <c r="X531" s="253"/>
      <c r="Y531" s="253"/>
    </row>
    <row r="532" spans="2:25" x14ac:dyDescent="0.2">
      <c r="B532" s="253"/>
      <c r="C532" s="253"/>
      <c r="D532" s="253"/>
      <c r="E532" s="253"/>
      <c r="F532" s="253"/>
      <c r="G532" s="253"/>
      <c r="H532" s="253"/>
      <c r="I532" s="253"/>
      <c r="J532" s="253"/>
      <c r="K532" s="253"/>
      <c r="L532" s="253"/>
      <c r="M532" s="253"/>
      <c r="N532" s="253"/>
      <c r="O532" s="253"/>
      <c r="P532" s="253"/>
      <c r="Q532" s="253"/>
      <c r="R532" s="253"/>
      <c r="S532" s="253"/>
      <c r="T532" s="253"/>
      <c r="U532" s="253"/>
      <c r="V532" s="253"/>
      <c r="W532" s="253"/>
      <c r="X532" s="253"/>
      <c r="Y532" s="253"/>
    </row>
    <row r="533" spans="2:25" x14ac:dyDescent="0.2">
      <c r="B533" s="253"/>
      <c r="C533" s="253"/>
      <c r="D533" s="253"/>
      <c r="E533" s="253"/>
      <c r="F533" s="253"/>
      <c r="G533" s="253"/>
      <c r="H533" s="253"/>
      <c r="I533" s="253"/>
      <c r="J533" s="253"/>
      <c r="K533" s="253"/>
      <c r="L533" s="253"/>
      <c r="M533" s="253"/>
      <c r="N533" s="253"/>
      <c r="O533" s="253"/>
      <c r="P533" s="253"/>
      <c r="Q533" s="253"/>
      <c r="R533" s="253"/>
      <c r="S533" s="253"/>
      <c r="T533" s="253"/>
      <c r="U533" s="253"/>
      <c r="V533" s="253"/>
      <c r="W533" s="253"/>
      <c r="X533" s="253"/>
      <c r="Y533" s="253"/>
    </row>
    <row r="534" spans="2:25" x14ac:dyDescent="0.2">
      <c r="B534" s="253"/>
      <c r="C534" s="253"/>
      <c r="D534" s="253"/>
      <c r="E534" s="253"/>
      <c r="F534" s="253"/>
      <c r="G534" s="253"/>
      <c r="H534" s="253"/>
      <c r="I534" s="253"/>
      <c r="J534" s="253"/>
      <c r="K534" s="253"/>
      <c r="L534" s="253"/>
      <c r="M534" s="253"/>
      <c r="N534" s="253"/>
      <c r="O534" s="253"/>
      <c r="P534" s="253"/>
      <c r="Q534" s="253"/>
      <c r="R534" s="253"/>
      <c r="S534" s="253"/>
      <c r="T534" s="253"/>
      <c r="U534" s="253"/>
      <c r="V534" s="253"/>
      <c r="W534" s="253"/>
      <c r="X534" s="253"/>
      <c r="Y534" s="253"/>
    </row>
    <row r="535" spans="2:25" x14ac:dyDescent="0.2">
      <c r="B535" s="253"/>
      <c r="C535" s="253"/>
      <c r="D535" s="253"/>
      <c r="E535" s="253"/>
      <c r="F535" s="253"/>
      <c r="G535" s="253"/>
      <c r="H535" s="253"/>
      <c r="I535" s="253"/>
      <c r="J535" s="253"/>
      <c r="K535" s="253"/>
      <c r="L535" s="253"/>
      <c r="M535" s="253"/>
      <c r="N535" s="253"/>
      <c r="O535" s="253"/>
      <c r="P535" s="253"/>
      <c r="Q535" s="253"/>
      <c r="R535" s="253"/>
      <c r="S535" s="253"/>
      <c r="T535" s="253"/>
      <c r="U535" s="253"/>
      <c r="V535" s="253"/>
      <c r="W535" s="253"/>
      <c r="X535" s="253"/>
      <c r="Y535" s="253"/>
    </row>
    <row r="536" spans="2:25" x14ac:dyDescent="0.2">
      <c r="B536" s="253"/>
      <c r="C536" s="253"/>
      <c r="D536" s="253"/>
      <c r="E536" s="253"/>
      <c r="F536" s="253"/>
      <c r="G536" s="253"/>
      <c r="H536" s="253"/>
      <c r="I536" s="253"/>
      <c r="J536" s="253"/>
      <c r="K536" s="253"/>
      <c r="L536" s="253"/>
      <c r="M536" s="253"/>
      <c r="N536" s="253"/>
      <c r="O536" s="253"/>
      <c r="P536" s="253"/>
      <c r="Q536" s="253"/>
      <c r="R536" s="253"/>
      <c r="S536" s="253"/>
      <c r="T536" s="253"/>
      <c r="U536" s="253"/>
      <c r="V536" s="253"/>
      <c r="W536" s="253"/>
      <c r="X536" s="253"/>
      <c r="Y536" s="253"/>
    </row>
    <row r="537" spans="2:25" x14ac:dyDescent="0.2">
      <c r="B537" s="253"/>
      <c r="C537" s="253"/>
      <c r="D537" s="253"/>
      <c r="E537" s="253"/>
      <c r="F537" s="253"/>
      <c r="G537" s="253"/>
      <c r="H537" s="253"/>
      <c r="I537" s="253"/>
      <c r="J537" s="253"/>
      <c r="K537" s="253"/>
      <c r="L537" s="253"/>
      <c r="M537" s="253"/>
      <c r="N537" s="253"/>
      <c r="O537" s="253"/>
      <c r="P537" s="253"/>
      <c r="Q537" s="253"/>
      <c r="R537" s="253"/>
      <c r="S537" s="253"/>
      <c r="T537" s="253"/>
      <c r="U537" s="253"/>
      <c r="V537" s="253"/>
      <c r="W537" s="253"/>
      <c r="X537" s="253"/>
      <c r="Y537" s="253"/>
    </row>
    <row r="538" spans="2:25" x14ac:dyDescent="0.2">
      <c r="B538" s="253"/>
      <c r="C538" s="253"/>
      <c r="D538" s="253"/>
      <c r="E538" s="253"/>
      <c r="F538" s="253"/>
      <c r="G538" s="253"/>
      <c r="H538" s="253"/>
      <c r="I538" s="253"/>
      <c r="J538" s="253"/>
      <c r="K538" s="253"/>
      <c r="L538" s="253"/>
      <c r="M538" s="253"/>
      <c r="N538" s="253"/>
      <c r="O538" s="253"/>
      <c r="P538" s="253"/>
      <c r="Q538" s="253"/>
      <c r="R538" s="253"/>
      <c r="S538" s="253"/>
      <c r="T538" s="253"/>
      <c r="U538" s="253"/>
      <c r="V538" s="253"/>
      <c r="W538" s="253"/>
      <c r="X538" s="253"/>
      <c r="Y538" s="253"/>
    </row>
    <row r="539" spans="2:25" x14ac:dyDescent="0.2">
      <c r="B539" s="253"/>
      <c r="C539" s="253"/>
      <c r="D539" s="253"/>
      <c r="E539" s="253"/>
      <c r="F539" s="253"/>
      <c r="G539" s="253"/>
      <c r="H539" s="253"/>
      <c r="I539" s="253"/>
      <c r="J539" s="253"/>
      <c r="K539" s="253"/>
      <c r="L539" s="253"/>
      <c r="M539" s="253"/>
      <c r="N539" s="253"/>
      <c r="O539" s="253"/>
      <c r="P539" s="253"/>
      <c r="Q539" s="253"/>
      <c r="R539" s="253"/>
      <c r="S539" s="253"/>
      <c r="T539" s="253"/>
      <c r="U539" s="253"/>
      <c r="V539" s="253"/>
      <c r="W539" s="253"/>
      <c r="X539" s="253"/>
      <c r="Y539" s="253"/>
    </row>
    <row r="540" spans="2:25" x14ac:dyDescent="0.2">
      <c r="B540" s="253"/>
      <c r="C540" s="253"/>
      <c r="D540" s="253"/>
      <c r="E540" s="253"/>
      <c r="F540" s="253"/>
      <c r="G540" s="253"/>
      <c r="H540" s="253"/>
      <c r="I540" s="253"/>
      <c r="J540" s="253"/>
      <c r="K540" s="253"/>
      <c r="L540" s="253"/>
      <c r="M540" s="253"/>
      <c r="N540" s="253"/>
      <c r="O540" s="253"/>
      <c r="P540" s="253"/>
      <c r="Q540" s="253"/>
      <c r="R540" s="253"/>
      <c r="S540" s="253"/>
      <c r="T540" s="253"/>
      <c r="U540" s="253"/>
      <c r="V540" s="253"/>
      <c r="W540" s="253"/>
      <c r="X540" s="253"/>
      <c r="Y540" s="253"/>
    </row>
    <row r="541" spans="2:25" x14ac:dyDescent="0.2">
      <c r="B541" s="253"/>
      <c r="C541" s="253"/>
      <c r="D541" s="253"/>
      <c r="E541" s="253"/>
      <c r="F541" s="253"/>
      <c r="G541" s="253"/>
      <c r="H541" s="253"/>
      <c r="I541" s="253"/>
      <c r="J541" s="253"/>
      <c r="K541" s="253"/>
      <c r="L541" s="253"/>
      <c r="M541" s="253"/>
      <c r="N541" s="253"/>
      <c r="O541" s="253"/>
      <c r="P541" s="253"/>
      <c r="Q541" s="253"/>
      <c r="R541" s="253"/>
      <c r="S541" s="253"/>
      <c r="T541" s="253"/>
      <c r="U541" s="253"/>
      <c r="V541" s="253"/>
      <c r="W541" s="253"/>
      <c r="X541" s="253"/>
      <c r="Y541" s="253"/>
    </row>
    <row r="542" spans="2:25" x14ac:dyDescent="0.2">
      <c r="B542" s="253"/>
      <c r="C542" s="253"/>
      <c r="D542" s="253"/>
      <c r="E542" s="253"/>
      <c r="F542" s="253"/>
      <c r="G542" s="253"/>
      <c r="H542" s="253"/>
      <c r="I542" s="253"/>
      <c r="J542" s="253"/>
      <c r="K542" s="253"/>
      <c r="L542" s="253"/>
      <c r="M542" s="253"/>
      <c r="N542" s="253"/>
      <c r="O542" s="253"/>
      <c r="P542" s="253"/>
      <c r="Q542" s="253"/>
      <c r="R542" s="253"/>
      <c r="S542" s="253"/>
      <c r="T542" s="253"/>
      <c r="U542" s="253"/>
      <c r="V542" s="253"/>
      <c r="W542" s="253"/>
      <c r="X542" s="253"/>
      <c r="Y542" s="253"/>
    </row>
    <row r="543" spans="2:25" x14ac:dyDescent="0.2">
      <c r="B543" s="253"/>
      <c r="C543" s="253"/>
      <c r="D543" s="253"/>
      <c r="E543" s="253"/>
      <c r="F543" s="253"/>
      <c r="G543" s="253"/>
      <c r="H543" s="253"/>
      <c r="I543" s="253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/>
      <c r="U543" s="253"/>
      <c r="V543" s="253"/>
      <c r="W543" s="253"/>
      <c r="X543" s="253"/>
      <c r="Y543" s="253"/>
    </row>
    <row r="544" spans="2:25" x14ac:dyDescent="0.2">
      <c r="B544" s="253"/>
      <c r="C544" s="253"/>
      <c r="D544" s="253"/>
      <c r="E544" s="253"/>
      <c r="F544" s="253"/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</row>
    <row r="545" spans="2:25" x14ac:dyDescent="0.2">
      <c r="B545" s="253"/>
      <c r="C545" s="253"/>
      <c r="D545" s="253"/>
      <c r="E545" s="253"/>
      <c r="F545" s="253"/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</row>
    <row r="546" spans="2:25" x14ac:dyDescent="0.2">
      <c r="B546" s="253"/>
      <c r="C546" s="253"/>
      <c r="D546" s="253"/>
      <c r="E546" s="253"/>
      <c r="F546" s="253"/>
      <c r="G546" s="253"/>
      <c r="H546" s="253"/>
      <c r="I546" s="253"/>
      <c r="J546" s="253"/>
      <c r="K546" s="253"/>
      <c r="L546" s="253"/>
      <c r="M546" s="253"/>
      <c r="N546" s="253"/>
      <c r="O546" s="253"/>
      <c r="P546" s="253"/>
      <c r="Q546" s="253"/>
      <c r="R546" s="253"/>
      <c r="S546" s="253"/>
      <c r="T546" s="253"/>
      <c r="U546" s="253"/>
      <c r="V546" s="253"/>
      <c r="W546" s="253"/>
      <c r="X546" s="253"/>
      <c r="Y546" s="253"/>
    </row>
    <row r="547" spans="2:25" x14ac:dyDescent="0.2">
      <c r="B547" s="253"/>
      <c r="C547" s="253"/>
      <c r="D547" s="253"/>
      <c r="E547" s="253"/>
      <c r="F547" s="253"/>
      <c r="G547" s="253"/>
      <c r="H547" s="253"/>
      <c r="I547" s="253"/>
      <c r="J547" s="253"/>
      <c r="K547" s="253"/>
      <c r="L547" s="253"/>
      <c r="M547" s="253"/>
      <c r="N547" s="253"/>
      <c r="O547" s="253"/>
      <c r="P547" s="253"/>
      <c r="Q547" s="253"/>
      <c r="R547" s="253"/>
      <c r="S547" s="253"/>
      <c r="T547" s="253"/>
      <c r="U547" s="253"/>
      <c r="V547" s="253"/>
      <c r="W547" s="253"/>
      <c r="X547" s="253"/>
      <c r="Y547" s="253"/>
    </row>
    <row r="548" spans="2:25" x14ac:dyDescent="0.2">
      <c r="B548" s="253"/>
      <c r="C548" s="253"/>
      <c r="D548" s="253"/>
      <c r="E548" s="253"/>
      <c r="F548" s="253"/>
      <c r="G548" s="253"/>
      <c r="H548" s="253"/>
      <c r="I548" s="253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3"/>
      <c r="W548" s="253"/>
      <c r="X548" s="253"/>
      <c r="Y548" s="253"/>
    </row>
    <row r="549" spans="2:25" x14ac:dyDescent="0.2">
      <c r="B549" s="253"/>
      <c r="C549" s="253"/>
      <c r="D549" s="253"/>
      <c r="E549" s="253"/>
      <c r="F549" s="253"/>
      <c r="G549" s="253"/>
      <c r="H549" s="253"/>
      <c r="I549" s="253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</row>
    <row r="550" spans="2:25" x14ac:dyDescent="0.2">
      <c r="B550" s="253"/>
      <c r="C550" s="253"/>
      <c r="D550" s="253"/>
      <c r="E550" s="253"/>
      <c r="F550" s="253"/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/>
      <c r="S550" s="253"/>
      <c r="T550" s="253"/>
      <c r="U550" s="253"/>
      <c r="V550" s="253"/>
      <c r="W550" s="253"/>
      <c r="X550" s="253"/>
      <c r="Y550" s="253"/>
    </row>
    <row r="551" spans="2:25" x14ac:dyDescent="0.2">
      <c r="B551" s="253"/>
      <c r="C551" s="253"/>
      <c r="D551" s="253"/>
      <c r="E551" s="253"/>
      <c r="F551" s="253"/>
      <c r="G551" s="253"/>
      <c r="H551" s="253"/>
      <c r="I551" s="253"/>
      <c r="J551" s="253"/>
      <c r="K551" s="253"/>
      <c r="L551" s="253"/>
      <c r="M551" s="253"/>
      <c r="N551" s="253"/>
      <c r="O551" s="253"/>
      <c r="P551" s="253"/>
      <c r="Q551" s="253"/>
      <c r="R551" s="253"/>
      <c r="S551" s="253"/>
      <c r="T551" s="253"/>
      <c r="U551" s="253"/>
      <c r="V551" s="253"/>
      <c r="W551" s="253"/>
      <c r="X551" s="253"/>
      <c r="Y551" s="253"/>
    </row>
    <row r="552" spans="2:25" x14ac:dyDescent="0.2">
      <c r="B552" s="253"/>
      <c r="C552" s="253"/>
      <c r="D552" s="253"/>
      <c r="E552" s="253"/>
      <c r="F552" s="253"/>
      <c r="G552" s="253"/>
      <c r="H552" s="253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/>
      <c r="S552" s="253"/>
      <c r="T552" s="253"/>
      <c r="U552" s="253"/>
      <c r="V552" s="253"/>
      <c r="W552" s="253"/>
      <c r="X552" s="253"/>
      <c r="Y552" s="253"/>
    </row>
    <row r="553" spans="2:25" x14ac:dyDescent="0.2">
      <c r="B553" s="253"/>
      <c r="C553" s="253"/>
      <c r="D553" s="253"/>
      <c r="E553" s="253"/>
      <c r="F553" s="253"/>
      <c r="G553" s="253"/>
      <c r="H553" s="253"/>
      <c r="I553" s="253"/>
      <c r="J553" s="253"/>
      <c r="K553" s="253"/>
      <c r="L553" s="253"/>
      <c r="M553" s="253"/>
      <c r="N553" s="253"/>
      <c r="O553" s="253"/>
      <c r="P553" s="253"/>
      <c r="Q553" s="253"/>
      <c r="R553" s="253"/>
      <c r="S553" s="253"/>
      <c r="T553" s="253"/>
      <c r="U553" s="253"/>
      <c r="V553" s="253"/>
      <c r="W553" s="253"/>
      <c r="X553" s="253"/>
      <c r="Y553" s="253"/>
    </row>
    <row r="554" spans="2:25" x14ac:dyDescent="0.2">
      <c r="B554" s="253"/>
      <c r="C554" s="253"/>
      <c r="D554" s="253"/>
      <c r="E554" s="253"/>
      <c r="F554" s="253"/>
      <c r="G554" s="253"/>
      <c r="H554" s="253"/>
      <c r="I554" s="253"/>
      <c r="J554" s="253"/>
      <c r="K554" s="253"/>
      <c r="L554" s="253"/>
      <c r="M554" s="253"/>
      <c r="N554" s="253"/>
      <c r="O554" s="253"/>
      <c r="P554" s="253"/>
      <c r="Q554" s="253"/>
      <c r="R554" s="253"/>
      <c r="S554" s="253"/>
      <c r="T554" s="253"/>
      <c r="U554" s="253"/>
      <c r="V554" s="253"/>
      <c r="W554" s="253"/>
      <c r="X554" s="253"/>
      <c r="Y554" s="253"/>
    </row>
    <row r="555" spans="2:25" x14ac:dyDescent="0.2">
      <c r="B555" s="253"/>
      <c r="C555" s="253"/>
      <c r="D555" s="253"/>
      <c r="E555" s="253"/>
      <c r="F555" s="253"/>
      <c r="G555" s="253"/>
      <c r="H555" s="253"/>
      <c r="I555" s="253"/>
      <c r="J555" s="253"/>
      <c r="K555" s="253"/>
      <c r="L555" s="253"/>
      <c r="M555" s="253"/>
      <c r="N555" s="253"/>
      <c r="O555" s="253"/>
      <c r="P555" s="253"/>
      <c r="Q555" s="253"/>
      <c r="R555" s="253"/>
      <c r="S555" s="253"/>
      <c r="T555" s="253"/>
      <c r="U555" s="253"/>
      <c r="V555" s="253"/>
      <c r="W555" s="253"/>
      <c r="X555" s="253"/>
      <c r="Y555" s="253"/>
    </row>
    <row r="556" spans="2:25" x14ac:dyDescent="0.2">
      <c r="B556" s="253"/>
      <c r="C556" s="253"/>
      <c r="D556" s="253"/>
      <c r="E556" s="253"/>
      <c r="F556" s="253"/>
      <c r="G556" s="253"/>
      <c r="H556" s="253"/>
      <c r="I556" s="253"/>
      <c r="J556" s="253"/>
      <c r="K556" s="253"/>
      <c r="L556" s="253"/>
      <c r="M556" s="253"/>
      <c r="N556" s="253"/>
      <c r="O556" s="253"/>
      <c r="P556" s="253"/>
      <c r="Q556" s="253"/>
      <c r="R556" s="253"/>
      <c r="S556" s="253"/>
      <c r="T556" s="253"/>
      <c r="U556" s="253"/>
      <c r="V556" s="253"/>
      <c r="W556" s="253"/>
      <c r="X556" s="253"/>
      <c r="Y556" s="253"/>
    </row>
    <row r="557" spans="2:25" x14ac:dyDescent="0.2">
      <c r="B557" s="253"/>
      <c r="C557" s="253"/>
      <c r="D557" s="253"/>
      <c r="E557" s="253"/>
      <c r="F557" s="253"/>
      <c r="G557" s="253"/>
      <c r="H557" s="253"/>
      <c r="I557" s="253"/>
      <c r="J557" s="253"/>
      <c r="K557" s="253"/>
      <c r="L557" s="253"/>
      <c r="M557" s="253"/>
      <c r="N557" s="253"/>
      <c r="O557" s="253"/>
      <c r="P557" s="253"/>
      <c r="Q557" s="253"/>
      <c r="R557" s="253"/>
      <c r="S557" s="253"/>
      <c r="T557" s="253"/>
      <c r="U557" s="253"/>
      <c r="V557" s="253"/>
      <c r="W557" s="253"/>
      <c r="X557" s="253"/>
      <c r="Y557" s="253"/>
    </row>
    <row r="558" spans="2:25" x14ac:dyDescent="0.2">
      <c r="B558" s="253"/>
      <c r="C558" s="253"/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3"/>
      <c r="P558" s="253"/>
      <c r="Q558" s="253"/>
      <c r="R558" s="253"/>
      <c r="S558" s="253"/>
      <c r="T558" s="253"/>
      <c r="U558" s="253"/>
      <c r="V558" s="253"/>
      <c r="W558" s="253"/>
      <c r="X558" s="253"/>
      <c r="Y558" s="253"/>
    </row>
    <row r="559" spans="2:25" x14ac:dyDescent="0.2">
      <c r="B559" s="253"/>
      <c r="C559" s="253"/>
      <c r="D559" s="253"/>
      <c r="E559" s="253"/>
      <c r="F559" s="253"/>
      <c r="G559" s="253"/>
      <c r="H559" s="253"/>
      <c r="I559" s="253"/>
      <c r="J559" s="253"/>
      <c r="K559" s="253"/>
      <c r="L559" s="253"/>
      <c r="M559" s="253"/>
      <c r="N559" s="253"/>
      <c r="O559" s="253"/>
      <c r="P559" s="253"/>
      <c r="Q559" s="253"/>
      <c r="R559" s="253"/>
      <c r="S559" s="253"/>
      <c r="T559" s="253"/>
      <c r="U559" s="253"/>
      <c r="V559" s="253"/>
      <c r="W559" s="253"/>
      <c r="X559" s="253"/>
      <c r="Y559" s="253"/>
    </row>
    <row r="560" spans="2:25" x14ac:dyDescent="0.2">
      <c r="B560" s="253"/>
      <c r="C560" s="253"/>
      <c r="D560" s="253"/>
      <c r="E560" s="253"/>
      <c r="F560" s="253"/>
      <c r="G560" s="253"/>
      <c r="H560" s="253"/>
      <c r="I560" s="253"/>
      <c r="J560" s="253"/>
      <c r="K560" s="253"/>
      <c r="L560" s="253"/>
      <c r="M560" s="253"/>
      <c r="N560" s="253"/>
      <c r="O560" s="253"/>
      <c r="P560" s="253"/>
      <c r="Q560" s="253"/>
      <c r="R560" s="253"/>
      <c r="S560" s="253"/>
      <c r="T560" s="253"/>
      <c r="U560" s="253"/>
      <c r="V560" s="253"/>
      <c r="W560" s="253"/>
      <c r="X560" s="253"/>
      <c r="Y560" s="253"/>
    </row>
    <row r="561" spans="2:25" x14ac:dyDescent="0.2">
      <c r="B561" s="253"/>
      <c r="C561" s="253"/>
      <c r="D561" s="253"/>
      <c r="E561" s="253"/>
      <c r="F561" s="253"/>
      <c r="G561" s="253"/>
      <c r="H561" s="253"/>
      <c r="I561" s="253"/>
      <c r="J561" s="253"/>
      <c r="K561" s="253"/>
      <c r="L561" s="253"/>
      <c r="M561" s="253"/>
      <c r="N561" s="253"/>
      <c r="O561" s="253"/>
      <c r="P561" s="253"/>
      <c r="Q561" s="253"/>
      <c r="R561" s="253"/>
      <c r="S561" s="253"/>
      <c r="T561" s="253"/>
      <c r="U561" s="253"/>
      <c r="V561" s="253"/>
      <c r="W561" s="253"/>
      <c r="X561" s="253"/>
      <c r="Y561" s="253"/>
    </row>
    <row r="562" spans="2:25" x14ac:dyDescent="0.2">
      <c r="B562" s="253"/>
      <c r="C562" s="253"/>
      <c r="D562" s="253"/>
      <c r="E562" s="253"/>
      <c r="F562" s="253"/>
      <c r="G562" s="253"/>
      <c r="H562" s="253"/>
      <c r="I562" s="253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/>
      <c r="T562" s="253"/>
      <c r="U562" s="253"/>
      <c r="V562" s="253"/>
      <c r="W562" s="253"/>
      <c r="X562" s="253"/>
      <c r="Y562" s="253"/>
    </row>
    <row r="563" spans="2:25" x14ac:dyDescent="0.2">
      <c r="B563" s="253"/>
      <c r="C563" s="253"/>
      <c r="D563" s="253"/>
      <c r="E563" s="253"/>
      <c r="F563" s="253"/>
      <c r="G563" s="253"/>
      <c r="H563" s="253"/>
      <c r="I563" s="253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/>
      <c r="T563" s="253"/>
      <c r="U563" s="253"/>
      <c r="V563" s="253"/>
      <c r="W563" s="253"/>
      <c r="X563" s="253"/>
      <c r="Y563" s="25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Variance</vt:lpstr>
      <vt:lpstr>Profit &amp; Loss</vt:lpstr>
      <vt:lpstr>Balance Sheet</vt:lpstr>
      <vt:lpstr>POBOCs, ROBOCs &amp; CAPEX</vt:lpstr>
      <vt:lpstr>UBW DATA - Budget</vt:lpstr>
      <vt:lpstr>UBW DATA - Posting GL</vt:lpstr>
      <vt:lpstr>UBW DATA - Transactions</vt:lpstr>
      <vt:lpstr>_control</vt:lpstr>
      <vt:lpstr>_accgrp</vt:lpstr>
      <vt:lpstr>_version</vt:lpstr>
      <vt:lpstr>_options</vt:lpstr>
      <vt:lpstr>_attvalue</vt:lpstr>
      <vt:lpstr>Accepted Values</vt:lpstr>
      <vt:lpstr>_a28</vt:lpstr>
      <vt:lpstr>_b0</vt:lpstr>
      <vt:lpstr>_bf</vt:lpstr>
      <vt:lpstr>_c1</vt:lpstr>
      <vt:lpstr>_ck02</vt:lpstr>
      <vt:lpstr>_ck03</vt:lpstr>
      <vt:lpstr>_f0</vt:lpstr>
      <vt:lpstr>acclist</vt:lpstr>
      <vt:lpstr>'POBOCs, ROBOCs &amp; CAPEX'!Print_Area</vt:lpstr>
      <vt:lpstr>'Profit &amp; Loss'!Print_Area</vt:lpstr>
      <vt:lpstr>Variance!Print_Area</vt:lpstr>
      <vt:lpstr>versionlist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Krystina Tatuava</dc:creator>
  <cp:lastModifiedBy>Norma Ngatamariki</cp:lastModifiedBy>
  <cp:lastPrinted>2022-02-16T18:50:55Z</cp:lastPrinted>
  <dcterms:created xsi:type="dcterms:W3CDTF">2011-07-21T20:22:38Z</dcterms:created>
  <dcterms:modified xsi:type="dcterms:W3CDTF">2023-05-04T21:27:27Z</dcterms:modified>
</cp:coreProperties>
</file>